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NAIA WEST 2025\"/>
    </mc:Choice>
  </mc:AlternateContent>
  <bookViews>
    <workbookView xWindow="0" yWindow="0" windowWidth="12555" windowHeight="7290" activeTab="1"/>
  </bookViews>
  <sheets>
    <sheet name="Men" sheetId="1" r:id="rId1"/>
    <sheet name="Women" sheetId="2" r:id="rId2"/>
    <sheet name="JV" sheetId="3" r:id="rId3"/>
  </sheets>
  <definedNames>
    <definedName name="_xlnm._FilterDatabase" localSheetId="2" hidden="1">JV!$B$3:$O$12</definedName>
    <definedName name="_xlnm._FilterDatabase" localSheetId="0" hidden="1">Men!$B$3:$AA$20</definedName>
    <definedName name="_xlnm._FilterDatabase" localSheetId="1" hidden="1">Women!$C$3:$AB$20</definedName>
  </definedNames>
  <calcPr calcId="152511"/>
</workbook>
</file>

<file path=xl/calcChain.xml><?xml version="1.0" encoding="utf-8"?>
<calcChain xmlns="http://schemas.openxmlformats.org/spreadsheetml/2006/main">
  <c r="X6" i="1" l="1"/>
  <c r="X8" i="1"/>
  <c r="X11" i="1"/>
  <c r="X5" i="1"/>
  <c r="X9" i="1"/>
  <c r="X15" i="1"/>
  <c r="X7" i="1"/>
  <c r="X13" i="1"/>
  <c r="X10" i="1"/>
  <c r="X14" i="1"/>
  <c r="X17" i="1"/>
  <c r="X16" i="1"/>
  <c r="X12" i="1"/>
  <c r="X18" i="1"/>
  <c r="X20" i="1"/>
  <c r="X19" i="1"/>
  <c r="X4" i="1"/>
  <c r="W6" i="1"/>
  <c r="W8" i="1"/>
  <c r="W11" i="1"/>
  <c r="W5" i="1"/>
  <c r="W9" i="1"/>
  <c r="W15" i="1"/>
  <c r="W7" i="1"/>
  <c r="W13" i="1"/>
  <c r="W10" i="1"/>
  <c r="W14" i="1"/>
  <c r="W17" i="1"/>
  <c r="W16" i="1"/>
  <c r="W12" i="1"/>
  <c r="W18" i="1"/>
  <c r="W20" i="1"/>
  <c r="W19" i="1"/>
  <c r="W4" i="1"/>
  <c r="Y7" i="2"/>
  <c r="Y5" i="2"/>
  <c r="Y6" i="2"/>
  <c r="Y11" i="2"/>
  <c r="Y10" i="2"/>
  <c r="Y14" i="2"/>
  <c r="Y8" i="2"/>
  <c r="Y13" i="2"/>
  <c r="Y9" i="2"/>
  <c r="Y15" i="2"/>
  <c r="Y12" i="2"/>
  <c r="Y16" i="2"/>
  <c r="Y19" i="2"/>
  <c r="Y17" i="2"/>
  <c r="Y18" i="2"/>
  <c r="Y20" i="2"/>
  <c r="Y4" i="2"/>
  <c r="X7" i="2"/>
  <c r="X5" i="2"/>
  <c r="X6" i="2"/>
  <c r="X11" i="2"/>
  <c r="X10" i="2"/>
  <c r="X14" i="2"/>
  <c r="X8" i="2"/>
  <c r="X13" i="2"/>
  <c r="X9" i="2"/>
  <c r="X15" i="2"/>
  <c r="X12" i="2"/>
  <c r="X16" i="2"/>
  <c r="X19" i="2"/>
  <c r="X17" i="2"/>
  <c r="X18" i="2"/>
  <c r="X20" i="2"/>
  <c r="X4" i="2"/>
  <c r="Y16" i="1" l="1"/>
  <c r="Y5" i="1"/>
  <c r="Y20" i="1"/>
  <c r="Z15" i="2"/>
  <c r="Y9" i="1"/>
  <c r="Z11" i="2"/>
  <c r="Z16" i="2"/>
  <c r="Z18" i="2"/>
  <c r="Y12" i="1"/>
  <c r="Y18" i="1"/>
  <c r="Y7" i="1"/>
  <c r="Z12" i="2"/>
  <c r="Z5" i="2"/>
  <c r="Z9" i="2"/>
  <c r="Z7" i="2"/>
  <c r="Z6" i="2"/>
  <c r="Z8" i="2"/>
  <c r="Z20" i="2"/>
  <c r="Z17" i="2"/>
  <c r="Z14" i="2"/>
  <c r="Z4" i="2"/>
  <c r="Z13" i="2"/>
  <c r="Z19" i="2"/>
  <c r="Z10" i="2"/>
  <c r="Y11" i="1"/>
  <c r="Y4" i="1"/>
  <c r="Y10" i="1"/>
  <c r="Y6" i="1"/>
  <c r="Y19" i="1"/>
  <c r="Y13" i="1"/>
  <c r="Y8" i="1"/>
  <c r="Y15" i="1"/>
  <c r="Y17" i="1"/>
  <c r="Y14" i="1"/>
  <c r="AA14" i="2"/>
  <c r="AB14" i="2"/>
  <c r="Z6" i="1"/>
  <c r="AA6" i="1"/>
  <c r="AA8" i="2"/>
  <c r="AB8" i="2"/>
  <c r="AA7" i="2"/>
  <c r="AB7" i="2"/>
  <c r="AA13" i="2"/>
  <c r="AB13" i="2"/>
  <c r="AA12" i="2"/>
  <c r="AB12" i="2"/>
  <c r="AA18" i="2"/>
  <c r="AB18" i="2"/>
  <c r="AA5" i="2"/>
  <c r="AB5" i="2"/>
  <c r="AA11" i="2"/>
  <c r="AB11" i="2"/>
  <c r="AA16" i="2"/>
  <c r="AB16" i="2"/>
  <c r="AA17" i="2"/>
  <c r="AB17" i="2"/>
  <c r="AA10" i="2"/>
  <c r="AB10" i="2"/>
  <c r="AA6" i="2"/>
  <c r="AB6" i="2"/>
  <c r="AA9" i="2"/>
  <c r="AB9" i="2"/>
  <c r="AA19" i="2"/>
  <c r="AB19" i="2"/>
  <c r="AA4" i="2"/>
  <c r="AB4" i="2"/>
  <c r="AA15" i="2"/>
  <c r="AB15" i="2"/>
  <c r="Z9" i="1"/>
  <c r="AA9" i="1"/>
  <c r="Z12" i="1"/>
  <c r="AA12" i="1"/>
  <c r="Z4" i="1"/>
  <c r="AA4" i="1"/>
  <c r="Z14" i="1"/>
  <c r="AA14" i="1"/>
  <c r="Z16" i="1"/>
  <c r="AA16" i="1"/>
  <c r="Z13" i="1"/>
  <c r="AA13" i="1"/>
  <c r="Z7" i="1"/>
  <c r="AA7" i="1"/>
  <c r="Z15" i="1"/>
  <c r="AA15" i="1"/>
  <c r="Z10" i="1"/>
  <c r="AA10" i="1"/>
  <c r="Z18" i="1"/>
  <c r="AA18" i="1"/>
  <c r="Z5" i="1"/>
  <c r="AA5" i="1"/>
  <c r="Z11" i="1"/>
  <c r="AA11" i="1"/>
  <c r="Z17" i="1"/>
  <c r="AA17" i="1"/>
  <c r="Z8" i="1"/>
  <c r="AA8" i="1"/>
  <c r="Z19" i="1"/>
  <c r="AA19" i="1"/>
  <c r="AB20" i="2"/>
  <c r="AA20" i="1"/>
  <c r="AA20" i="2"/>
  <c r="Z20" i="1"/>
  <c r="M12" i="3"/>
  <c r="M11" i="3"/>
  <c r="M10" i="3"/>
  <c r="M9" i="3"/>
  <c r="M8" i="3"/>
  <c r="M7" i="3"/>
  <c r="M6" i="3"/>
  <c r="M5" i="3"/>
  <c r="M4" i="3"/>
</calcChain>
</file>

<file path=xl/sharedStrings.xml><?xml version="1.0" encoding="utf-8"?>
<sst xmlns="http://schemas.openxmlformats.org/spreadsheetml/2006/main" count="454" uniqueCount="47">
  <si>
    <t>Varsity Men</t>
  </si>
  <si>
    <t>Team</t>
  </si>
  <si>
    <t>Set 1</t>
  </si>
  <si>
    <t>Set 2</t>
  </si>
  <si>
    <t>Set 3</t>
  </si>
  <si>
    <t>Set 4</t>
  </si>
  <si>
    <t>Set 5</t>
  </si>
  <si>
    <t>Set 6</t>
  </si>
  <si>
    <t>Set 7</t>
  </si>
  <si>
    <t>Set 8</t>
  </si>
  <si>
    <t>Set 9</t>
  </si>
  <si>
    <t>Set 10</t>
  </si>
  <si>
    <t>Total Pinfall</t>
  </si>
  <si>
    <t>Win</t>
  </si>
  <si>
    <t>Loss</t>
  </si>
  <si>
    <t>Central Methodist University</t>
  </si>
  <si>
    <t>Midland University</t>
  </si>
  <si>
    <t>Missouri Valley College</t>
  </si>
  <si>
    <t>Ottawa University</t>
  </si>
  <si>
    <t>University of Saint Mary</t>
  </si>
  <si>
    <t>Baker University</t>
  </si>
  <si>
    <t>Drury University</t>
  </si>
  <si>
    <t>Avila University</t>
  </si>
  <si>
    <t>Barton Community College</t>
  </si>
  <si>
    <t>Culver Stockton College</t>
  </si>
  <si>
    <t>Grand View University</t>
  </si>
  <si>
    <t>Hastings College</t>
  </si>
  <si>
    <t>Kansas Wesleyan University</t>
  </si>
  <si>
    <t>Morningside University</t>
  </si>
  <si>
    <t>Peru State College</t>
  </si>
  <si>
    <t>University of Kansas</t>
  </si>
  <si>
    <t>William Penn University</t>
  </si>
  <si>
    <t>Women</t>
  </si>
  <si>
    <t>McPherson College</t>
  </si>
  <si>
    <t>Ottawa University JV</t>
  </si>
  <si>
    <t>William Penn University JV</t>
  </si>
  <si>
    <t>JV Men</t>
  </si>
  <si>
    <t>William Penn University JV1</t>
  </si>
  <si>
    <t>William Penn University JV2</t>
  </si>
  <si>
    <t>W/L</t>
  </si>
  <si>
    <t>W</t>
  </si>
  <si>
    <t>L</t>
  </si>
  <si>
    <t>Baker Games</t>
  </si>
  <si>
    <t>Team Games</t>
  </si>
  <si>
    <t>T</t>
  </si>
  <si>
    <t>PR LANE</t>
  </si>
  <si>
    <t>TEAM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</si>
</sst>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  <scheme val="minor"/>
    </font>
    <font>
      <b/>
      <sz val="20"/>
      <color theme="1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/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A20"/>
  <sheetViews>
    <sheetView zoomScaleNormal="100" workbookViewId="0">
      <selection activeCell="AC30" sqref="AC30"/>
    </sheetView>
  </sheetViews>
  <sheetFormatPr defaultColWidth="12.5703125" defaultRowHeight="15.75" customHeight="1" x14ac:dyDescent="0.2"/>
  <cols>
    <col min="1" max="1" width="12.5703125" style="13" customWidth="1"/>
    <col min="2" max="2" width="26.5703125" bestFit="1" customWidth="1"/>
    <col min="3" max="3" width="11.7109375" hidden="1" customWidth="1"/>
    <col min="4" max="4" width="10.5703125" hidden="1" customWidth="1"/>
    <col min="5" max="5" width="11.7109375" hidden="1" customWidth="1"/>
    <col min="6" max="6" width="10.5703125" hidden="1" customWidth="1"/>
    <col min="7" max="7" width="11.7109375" hidden="1" customWidth="1"/>
    <col min="8" max="8" width="10.5703125" hidden="1" customWidth="1"/>
    <col min="9" max="9" width="11.7109375" hidden="1" customWidth="1"/>
    <col min="10" max="10" width="10.5703125" hidden="1" customWidth="1"/>
    <col min="11" max="11" width="11.7109375" bestFit="1" customWidth="1"/>
    <col min="12" max="12" width="10.5703125" bestFit="1" customWidth="1"/>
    <col min="13" max="13" width="11.7109375" bestFit="1" customWidth="1"/>
    <col min="14" max="14" width="9.140625" customWidth="1"/>
    <col min="15" max="15" width="10.140625" customWidth="1"/>
    <col min="16" max="16" width="9.140625" customWidth="1"/>
    <col min="17" max="17" width="10.140625" customWidth="1"/>
    <col min="18" max="18" width="9.140625" customWidth="1"/>
    <col min="19" max="19" width="10.140625" customWidth="1"/>
    <col min="20" max="20" width="9.140625" customWidth="1"/>
    <col min="21" max="21" width="11.140625" customWidth="1"/>
    <col min="22" max="22" width="9.140625" customWidth="1"/>
    <col min="23" max="24" width="14.28515625" customWidth="1"/>
    <col min="25" max="25" width="16.5703125" bestFit="1" customWidth="1"/>
    <col min="26" max="26" width="9.140625" bestFit="1" customWidth="1"/>
    <col min="27" max="27" width="9.5703125" bestFit="1" customWidth="1"/>
  </cols>
  <sheetData>
    <row r="1" spans="1:27" ht="26.25" x14ac:dyDescent="0.4">
      <c r="B1" s="1" t="s">
        <v>0</v>
      </c>
    </row>
    <row r="3" spans="1:27" ht="12.75" x14ac:dyDescent="0.2">
      <c r="A3" s="14" t="s">
        <v>46</v>
      </c>
      <c r="B3" s="3" t="s">
        <v>1</v>
      </c>
      <c r="C3" s="3" t="s">
        <v>2</v>
      </c>
      <c r="D3" s="3" t="s">
        <v>39</v>
      </c>
      <c r="E3" s="3" t="s">
        <v>3</v>
      </c>
      <c r="F3" s="3" t="s">
        <v>39</v>
      </c>
      <c r="G3" s="3" t="s">
        <v>4</v>
      </c>
      <c r="H3" s="3" t="s">
        <v>39</v>
      </c>
      <c r="I3" s="3" t="s">
        <v>5</v>
      </c>
      <c r="J3" s="3" t="s">
        <v>39</v>
      </c>
      <c r="K3" s="3" t="s">
        <v>6</v>
      </c>
      <c r="L3" s="10" t="s">
        <v>39</v>
      </c>
      <c r="M3" s="7" t="s">
        <v>7</v>
      </c>
      <c r="N3" s="3" t="s">
        <v>39</v>
      </c>
      <c r="O3" s="3" t="s">
        <v>8</v>
      </c>
      <c r="P3" s="3" t="s">
        <v>39</v>
      </c>
      <c r="Q3" s="3" t="s">
        <v>9</v>
      </c>
      <c r="R3" s="3" t="s">
        <v>39</v>
      </c>
      <c r="S3" s="3" t="s">
        <v>10</v>
      </c>
      <c r="T3" s="3" t="s">
        <v>39</v>
      </c>
      <c r="U3" s="3" t="s">
        <v>11</v>
      </c>
      <c r="V3" s="3" t="s">
        <v>39</v>
      </c>
      <c r="W3" s="3" t="s">
        <v>43</v>
      </c>
      <c r="X3" s="3" t="s">
        <v>42</v>
      </c>
      <c r="Y3" s="3" t="s">
        <v>12</v>
      </c>
      <c r="Z3" s="3" t="s">
        <v>13</v>
      </c>
      <c r="AA3" s="3" t="s">
        <v>14</v>
      </c>
    </row>
    <row r="4" spans="1:27" ht="12.75" x14ac:dyDescent="0.2">
      <c r="A4" s="3">
        <v>4</v>
      </c>
      <c r="B4" s="4" t="s">
        <v>18</v>
      </c>
      <c r="C4" s="5">
        <v>955</v>
      </c>
      <c r="D4" s="5" t="s">
        <v>40</v>
      </c>
      <c r="E4" s="5">
        <v>958</v>
      </c>
      <c r="F4" s="5" t="s">
        <v>40</v>
      </c>
      <c r="G4" s="5">
        <v>1112</v>
      </c>
      <c r="H4" s="5" t="s">
        <v>40</v>
      </c>
      <c r="I4" s="5">
        <v>1080</v>
      </c>
      <c r="J4" s="5" t="s">
        <v>40</v>
      </c>
      <c r="K4" s="5">
        <v>1054</v>
      </c>
      <c r="L4" s="12" t="s">
        <v>40</v>
      </c>
      <c r="M4" s="9">
        <v>1072</v>
      </c>
      <c r="N4" s="5" t="s">
        <v>40</v>
      </c>
      <c r="O4" s="5">
        <v>1062</v>
      </c>
      <c r="P4" s="5" t="s">
        <v>40</v>
      </c>
      <c r="Q4" s="5">
        <v>956</v>
      </c>
      <c r="R4" s="5" t="s">
        <v>40</v>
      </c>
      <c r="S4" s="5">
        <v>926</v>
      </c>
      <c r="T4" s="5" t="s">
        <v>40</v>
      </c>
      <c r="U4" s="5">
        <v>956</v>
      </c>
      <c r="V4" s="5" t="s">
        <v>41</v>
      </c>
      <c r="W4" s="5">
        <f>C4+E4+G4+I4+K4</f>
        <v>5159</v>
      </c>
      <c r="X4" s="5">
        <f>M4+O4+Q4+S4+U4</f>
        <v>4972</v>
      </c>
      <c r="Y4" s="5">
        <f>W4+X4</f>
        <v>10131</v>
      </c>
      <c r="Z4" s="5">
        <f>COUNTIF(C4:V4,"W")+(COUNTIF(C4:V4,"T")*0.5)</f>
        <v>9</v>
      </c>
      <c r="AA4" s="5">
        <f>COUNTIF(C4:V4,"L")+(COUNTIF(C4:V4,"T")*0.5)</f>
        <v>1</v>
      </c>
    </row>
    <row r="5" spans="1:27" ht="12.75" x14ac:dyDescent="0.2">
      <c r="A5" s="3">
        <v>17</v>
      </c>
      <c r="B5" s="4" t="s">
        <v>26</v>
      </c>
      <c r="C5" s="4">
        <v>954</v>
      </c>
      <c r="D5" s="4" t="s">
        <v>41</v>
      </c>
      <c r="E5" s="4">
        <v>1080</v>
      </c>
      <c r="F5" s="4" t="s">
        <v>40</v>
      </c>
      <c r="G5" s="4">
        <v>958</v>
      </c>
      <c r="H5" s="4" t="s">
        <v>40</v>
      </c>
      <c r="I5" s="4">
        <v>961</v>
      </c>
      <c r="J5" s="4" t="s">
        <v>40</v>
      </c>
      <c r="K5" s="4">
        <v>901</v>
      </c>
      <c r="L5" s="11" t="s">
        <v>41</v>
      </c>
      <c r="M5" s="8">
        <v>1000</v>
      </c>
      <c r="N5" s="4" t="s">
        <v>40</v>
      </c>
      <c r="O5" s="4">
        <v>1135</v>
      </c>
      <c r="P5" s="4" t="s">
        <v>40</v>
      </c>
      <c r="Q5" s="4">
        <v>1179</v>
      </c>
      <c r="R5" s="4" t="s">
        <v>40</v>
      </c>
      <c r="S5" s="4">
        <v>1006</v>
      </c>
      <c r="T5" s="4" t="s">
        <v>40</v>
      </c>
      <c r="U5" s="4">
        <v>997</v>
      </c>
      <c r="V5" s="4" t="s">
        <v>40</v>
      </c>
      <c r="W5" s="5">
        <f>C5+E5+G5+I5+K5</f>
        <v>4854</v>
      </c>
      <c r="X5" s="5">
        <f>M5+O5+Q5+S5+U5</f>
        <v>5317</v>
      </c>
      <c r="Y5" s="5">
        <f>W5+X5</f>
        <v>10171</v>
      </c>
      <c r="Z5" s="5">
        <f>COUNTIF(C5:V5,"W")+(COUNTIF(C5:V5,"T")*0.5)</f>
        <v>8</v>
      </c>
      <c r="AA5" s="5">
        <f>COUNTIF(C5:V5,"L")+(COUNTIF(C5:V5,"T")*0.5)</f>
        <v>2</v>
      </c>
    </row>
    <row r="6" spans="1:27" ht="12.75" x14ac:dyDescent="0.2">
      <c r="A6" s="3">
        <v>12</v>
      </c>
      <c r="B6" s="4" t="s">
        <v>31</v>
      </c>
      <c r="C6" s="5">
        <v>971</v>
      </c>
      <c r="D6" s="5" t="s">
        <v>40</v>
      </c>
      <c r="E6" s="5">
        <v>1019</v>
      </c>
      <c r="F6" s="5" t="s">
        <v>40</v>
      </c>
      <c r="G6" s="5">
        <v>966</v>
      </c>
      <c r="H6" s="5" t="s">
        <v>40</v>
      </c>
      <c r="I6" s="5">
        <v>993</v>
      </c>
      <c r="J6" s="5" t="s">
        <v>40</v>
      </c>
      <c r="K6" s="5">
        <v>895</v>
      </c>
      <c r="L6" s="12" t="s">
        <v>41</v>
      </c>
      <c r="M6" s="9">
        <v>1066</v>
      </c>
      <c r="N6" s="5" t="s">
        <v>40</v>
      </c>
      <c r="O6" s="5">
        <v>1026</v>
      </c>
      <c r="P6" s="5" t="s">
        <v>40</v>
      </c>
      <c r="Q6" s="5">
        <v>1102</v>
      </c>
      <c r="R6" s="5" t="s">
        <v>40</v>
      </c>
      <c r="S6" s="5">
        <v>892</v>
      </c>
      <c r="T6" s="5" t="s">
        <v>41</v>
      </c>
      <c r="U6" s="5">
        <v>1004</v>
      </c>
      <c r="V6" s="5" t="s">
        <v>40</v>
      </c>
      <c r="W6" s="5">
        <f>C6+E6+G6+I6+K6</f>
        <v>4844</v>
      </c>
      <c r="X6" s="5">
        <f>M6+O6+Q6+S6+U6</f>
        <v>5090</v>
      </c>
      <c r="Y6" s="5">
        <f>W6+X6</f>
        <v>9934</v>
      </c>
      <c r="Z6" s="5">
        <f>COUNTIF(C6:V6,"W")+(COUNTIF(C6:V6,"T")*0.5)</f>
        <v>8</v>
      </c>
      <c r="AA6" s="5">
        <f>COUNTIF(C6:V6,"L")+(COUNTIF(C6:V6,"T")*0.5)</f>
        <v>2</v>
      </c>
    </row>
    <row r="7" spans="1:27" ht="12.75" x14ac:dyDescent="0.2">
      <c r="A7" s="3">
        <v>15</v>
      </c>
      <c r="B7" s="4" t="s">
        <v>22</v>
      </c>
      <c r="C7" s="5">
        <v>861</v>
      </c>
      <c r="D7" s="5" t="s">
        <v>41</v>
      </c>
      <c r="E7" s="5">
        <v>961</v>
      </c>
      <c r="F7" s="5" t="s">
        <v>40</v>
      </c>
      <c r="G7" s="5">
        <v>978</v>
      </c>
      <c r="H7" s="5" t="s">
        <v>40</v>
      </c>
      <c r="I7" s="5">
        <v>864</v>
      </c>
      <c r="J7" s="5" t="s">
        <v>40</v>
      </c>
      <c r="K7" s="5">
        <v>968</v>
      </c>
      <c r="L7" s="12" t="s">
        <v>41</v>
      </c>
      <c r="M7" s="9">
        <v>886</v>
      </c>
      <c r="N7" s="5" t="s">
        <v>41</v>
      </c>
      <c r="O7" s="5">
        <v>1132</v>
      </c>
      <c r="P7" s="5" t="s">
        <v>40</v>
      </c>
      <c r="Q7" s="5">
        <v>1032</v>
      </c>
      <c r="R7" s="5" t="s">
        <v>40</v>
      </c>
      <c r="S7" s="5">
        <v>982</v>
      </c>
      <c r="T7" s="5" t="s">
        <v>40</v>
      </c>
      <c r="U7" s="5">
        <v>998</v>
      </c>
      <c r="V7" s="5" t="s">
        <v>40</v>
      </c>
      <c r="W7" s="5">
        <f>C7+E7+G7+I7+K7</f>
        <v>4632</v>
      </c>
      <c r="X7" s="5">
        <f>M7+O7+Q7+S7+U7</f>
        <v>5030</v>
      </c>
      <c r="Y7" s="5">
        <f>W7+X7</f>
        <v>9662</v>
      </c>
      <c r="Z7" s="5">
        <f>COUNTIF(C7:V7,"W")+(COUNTIF(C7:V7,"T")*0.5)</f>
        <v>7</v>
      </c>
      <c r="AA7" s="5">
        <f>COUNTIF(C7:V7,"L")+(COUNTIF(C7:V7,"T")*0.5)</f>
        <v>3</v>
      </c>
    </row>
    <row r="8" spans="1:27" ht="12.75" x14ac:dyDescent="0.2">
      <c r="A8" s="3">
        <v>7</v>
      </c>
      <c r="B8" s="4" t="s">
        <v>29</v>
      </c>
      <c r="C8" s="4">
        <v>1036</v>
      </c>
      <c r="D8" s="4" t="s">
        <v>40</v>
      </c>
      <c r="E8" s="4">
        <v>896</v>
      </c>
      <c r="F8" s="4" t="s">
        <v>40</v>
      </c>
      <c r="G8" s="4">
        <v>959</v>
      </c>
      <c r="H8" s="4" t="s">
        <v>41</v>
      </c>
      <c r="I8" s="4">
        <v>934</v>
      </c>
      <c r="J8" s="4" t="s">
        <v>40</v>
      </c>
      <c r="K8" s="4">
        <v>987</v>
      </c>
      <c r="L8" s="11" t="s">
        <v>40</v>
      </c>
      <c r="M8" s="8">
        <v>946</v>
      </c>
      <c r="N8" s="4" t="s">
        <v>40</v>
      </c>
      <c r="O8" s="4">
        <v>917</v>
      </c>
      <c r="P8" s="4" t="s">
        <v>41</v>
      </c>
      <c r="Q8" s="4">
        <v>1001</v>
      </c>
      <c r="R8" s="4" t="s">
        <v>40</v>
      </c>
      <c r="S8" s="4">
        <v>993</v>
      </c>
      <c r="T8" s="4" t="s">
        <v>40</v>
      </c>
      <c r="U8" s="4">
        <v>883</v>
      </c>
      <c r="V8" s="4" t="s">
        <v>41</v>
      </c>
      <c r="W8" s="5">
        <f>C8+E8+G8+I8+K8</f>
        <v>4812</v>
      </c>
      <c r="X8" s="5">
        <f>M8+O8+Q8+S8+U8</f>
        <v>4740</v>
      </c>
      <c r="Y8" s="5">
        <f>W8+X8</f>
        <v>9552</v>
      </c>
      <c r="Z8" s="5">
        <f>COUNTIF(C8:V8,"W")+(COUNTIF(C8:V8,"T")*0.5)</f>
        <v>7</v>
      </c>
      <c r="AA8" s="5">
        <f>COUNTIF(C8:V8,"L")+(COUNTIF(C8:V8,"T")*0.5)</f>
        <v>3</v>
      </c>
    </row>
    <row r="9" spans="1:27" ht="12.75" x14ac:dyDescent="0.2">
      <c r="A9" s="3">
        <v>8</v>
      </c>
      <c r="B9" s="4" t="s">
        <v>16</v>
      </c>
      <c r="C9" s="5">
        <v>1073</v>
      </c>
      <c r="D9" s="5" t="s">
        <v>40</v>
      </c>
      <c r="E9" s="5">
        <v>908</v>
      </c>
      <c r="F9" s="5" t="s">
        <v>40</v>
      </c>
      <c r="G9" s="5">
        <v>938</v>
      </c>
      <c r="H9" s="5" t="s">
        <v>41</v>
      </c>
      <c r="I9" s="5">
        <v>884</v>
      </c>
      <c r="J9" s="5" t="s">
        <v>41</v>
      </c>
      <c r="K9" s="5">
        <v>1013</v>
      </c>
      <c r="L9" s="12" t="s">
        <v>40</v>
      </c>
      <c r="M9" s="9">
        <v>923</v>
      </c>
      <c r="N9" s="5" t="s">
        <v>41</v>
      </c>
      <c r="O9" s="5">
        <v>993</v>
      </c>
      <c r="P9" s="5" t="s">
        <v>41</v>
      </c>
      <c r="Q9" s="5">
        <v>1095</v>
      </c>
      <c r="R9" s="5" t="s">
        <v>40</v>
      </c>
      <c r="S9" s="5">
        <v>965</v>
      </c>
      <c r="T9" s="5" t="s">
        <v>40</v>
      </c>
      <c r="U9" s="5">
        <v>1076</v>
      </c>
      <c r="V9" s="5" t="s">
        <v>40</v>
      </c>
      <c r="W9" s="5">
        <f>C9+E9+G9+I9+K9</f>
        <v>4816</v>
      </c>
      <c r="X9" s="5">
        <f>M9+O9+Q9+S9+U9</f>
        <v>5052</v>
      </c>
      <c r="Y9" s="5">
        <f>W9+X9</f>
        <v>9868</v>
      </c>
      <c r="Z9" s="5">
        <f>COUNTIF(C9:V9,"W")+(COUNTIF(C9:V9,"T")*0.5)</f>
        <v>6</v>
      </c>
      <c r="AA9" s="5">
        <f>COUNTIF(C9:V9,"L")+(COUNTIF(C9:V9,"T")*0.5)</f>
        <v>4</v>
      </c>
    </row>
    <row r="10" spans="1:27" ht="12.75" x14ac:dyDescent="0.2">
      <c r="A10" s="3">
        <v>13</v>
      </c>
      <c r="B10" s="4" t="s">
        <v>24</v>
      </c>
      <c r="C10" s="4">
        <v>909</v>
      </c>
      <c r="D10" s="4" t="s">
        <v>40</v>
      </c>
      <c r="E10" s="4">
        <v>897</v>
      </c>
      <c r="F10" s="4" t="s">
        <v>41</v>
      </c>
      <c r="G10" s="4">
        <v>876</v>
      </c>
      <c r="H10" s="4" t="s">
        <v>41</v>
      </c>
      <c r="I10" s="4">
        <v>881</v>
      </c>
      <c r="J10" s="4" t="s">
        <v>40</v>
      </c>
      <c r="K10" s="4">
        <v>893</v>
      </c>
      <c r="L10" s="11" t="s">
        <v>40</v>
      </c>
      <c r="M10" s="8">
        <v>909</v>
      </c>
      <c r="N10" s="4" t="s">
        <v>41</v>
      </c>
      <c r="O10" s="4">
        <v>937</v>
      </c>
      <c r="P10" s="4" t="s">
        <v>40</v>
      </c>
      <c r="Q10" s="4">
        <v>979</v>
      </c>
      <c r="R10" s="4" t="s">
        <v>40</v>
      </c>
      <c r="S10" s="4">
        <v>982</v>
      </c>
      <c r="T10" s="4" t="s">
        <v>40</v>
      </c>
      <c r="U10" s="4">
        <v>988</v>
      </c>
      <c r="V10" s="4" t="s">
        <v>41</v>
      </c>
      <c r="W10" s="5">
        <f>C10+E10+G10+I10+K10</f>
        <v>4456</v>
      </c>
      <c r="X10" s="5">
        <f>M10+O10+Q10+S10+U10</f>
        <v>4795</v>
      </c>
      <c r="Y10" s="5">
        <f>W10+X10</f>
        <v>9251</v>
      </c>
      <c r="Z10" s="5">
        <f>COUNTIF(C10:V10,"W")+(COUNTIF(C10:V10,"T")*0.5)</f>
        <v>6</v>
      </c>
      <c r="AA10" s="5">
        <f>COUNTIF(C10:V10,"L")+(COUNTIF(C10:V10,"T")*0.5)</f>
        <v>4</v>
      </c>
    </row>
    <row r="11" spans="1:27" ht="12.75" x14ac:dyDescent="0.2">
      <c r="A11" s="3">
        <v>2</v>
      </c>
      <c r="B11" s="4" t="s">
        <v>27</v>
      </c>
      <c r="C11" s="4">
        <v>1057</v>
      </c>
      <c r="D11" s="4" t="s">
        <v>40</v>
      </c>
      <c r="E11" s="4">
        <v>976</v>
      </c>
      <c r="F11" s="4" t="s">
        <v>41</v>
      </c>
      <c r="G11" s="4">
        <v>978</v>
      </c>
      <c r="H11" s="4" t="s">
        <v>40</v>
      </c>
      <c r="I11" s="4">
        <v>931</v>
      </c>
      <c r="J11" s="4" t="s">
        <v>41</v>
      </c>
      <c r="K11" s="4">
        <v>963</v>
      </c>
      <c r="L11" s="11" t="s">
        <v>40</v>
      </c>
      <c r="M11" s="8">
        <v>969</v>
      </c>
      <c r="N11" s="4" t="s">
        <v>40</v>
      </c>
      <c r="O11" s="4">
        <v>1009</v>
      </c>
      <c r="P11" s="4" t="s">
        <v>41</v>
      </c>
      <c r="Q11" s="4">
        <v>966</v>
      </c>
      <c r="R11" s="4" t="s">
        <v>41</v>
      </c>
      <c r="S11" s="4">
        <v>863</v>
      </c>
      <c r="T11" s="4" t="s">
        <v>41</v>
      </c>
      <c r="U11" s="4">
        <v>863</v>
      </c>
      <c r="V11" s="4" t="s">
        <v>40</v>
      </c>
      <c r="W11" s="5">
        <f>C11+E11+G11+I11+K11</f>
        <v>4905</v>
      </c>
      <c r="X11" s="5">
        <f>M11+O11+Q11+S11+U11</f>
        <v>4670</v>
      </c>
      <c r="Y11" s="5">
        <f>W11+X11</f>
        <v>9575</v>
      </c>
      <c r="Z11" s="5">
        <f>COUNTIF(C11:V11,"W")+(COUNTIF(C11:V11,"T")*0.5)</f>
        <v>5</v>
      </c>
      <c r="AA11" s="5">
        <f>COUNTIF(C11:V11,"L")+(COUNTIF(C11:V11,"T")*0.5)</f>
        <v>5</v>
      </c>
    </row>
    <row r="12" spans="1:27" ht="12.75" x14ac:dyDescent="0.2">
      <c r="A12" s="3">
        <v>14</v>
      </c>
      <c r="B12" s="4" t="s">
        <v>17</v>
      </c>
      <c r="C12" s="5">
        <v>958</v>
      </c>
      <c r="D12" s="5" t="s">
        <v>41</v>
      </c>
      <c r="E12" s="5">
        <v>829</v>
      </c>
      <c r="F12" s="5" t="s">
        <v>41</v>
      </c>
      <c r="G12" s="5">
        <v>910</v>
      </c>
      <c r="H12" s="5" t="s">
        <v>40</v>
      </c>
      <c r="I12" s="5">
        <v>927</v>
      </c>
      <c r="J12" s="5" t="s">
        <v>41</v>
      </c>
      <c r="K12" s="5">
        <v>934</v>
      </c>
      <c r="L12" s="12" t="s">
        <v>41</v>
      </c>
      <c r="M12" s="9">
        <v>999</v>
      </c>
      <c r="N12" s="5" t="s">
        <v>40</v>
      </c>
      <c r="O12" s="5">
        <v>953</v>
      </c>
      <c r="P12" s="5" t="s">
        <v>40</v>
      </c>
      <c r="Q12" s="5">
        <v>969</v>
      </c>
      <c r="R12" s="5" t="s">
        <v>41</v>
      </c>
      <c r="S12" s="5">
        <v>1049</v>
      </c>
      <c r="T12" s="5" t="s">
        <v>40</v>
      </c>
      <c r="U12" s="5">
        <v>900</v>
      </c>
      <c r="V12" s="5" t="s">
        <v>40</v>
      </c>
      <c r="W12" s="5">
        <f>C12+E12+G12+I12+K12</f>
        <v>4558</v>
      </c>
      <c r="X12" s="5">
        <f>M12+O12+Q12+S12+U12</f>
        <v>4870</v>
      </c>
      <c r="Y12" s="5">
        <f>W12+X12</f>
        <v>9428</v>
      </c>
      <c r="Z12" s="5">
        <f>COUNTIF(C12:V12,"W")+(COUNTIF(C12:V12,"T")*0.5)</f>
        <v>5</v>
      </c>
      <c r="AA12" s="5">
        <f>COUNTIF(C12:V12,"L")+(COUNTIF(C12:V12,"T")*0.5)</f>
        <v>5</v>
      </c>
    </row>
    <row r="13" spans="1:27" ht="12.75" x14ac:dyDescent="0.2">
      <c r="A13" s="3">
        <v>9</v>
      </c>
      <c r="B13" s="4" t="s">
        <v>21</v>
      </c>
      <c r="C13" s="5">
        <v>986</v>
      </c>
      <c r="D13" s="5" t="s">
        <v>40</v>
      </c>
      <c r="E13" s="5">
        <v>934</v>
      </c>
      <c r="F13" s="5" t="s">
        <v>40</v>
      </c>
      <c r="G13" s="5">
        <v>839</v>
      </c>
      <c r="H13" s="5" t="s">
        <v>41</v>
      </c>
      <c r="I13" s="5">
        <v>936</v>
      </c>
      <c r="J13" s="5" t="s">
        <v>40</v>
      </c>
      <c r="K13" s="5">
        <v>832</v>
      </c>
      <c r="L13" s="12" t="s">
        <v>41</v>
      </c>
      <c r="M13" s="9">
        <v>898</v>
      </c>
      <c r="N13" s="5" t="s">
        <v>41</v>
      </c>
      <c r="O13" s="5">
        <v>983</v>
      </c>
      <c r="P13" s="5" t="s">
        <v>40</v>
      </c>
      <c r="Q13" s="5">
        <v>852</v>
      </c>
      <c r="R13" s="5" t="s">
        <v>41</v>
      </c>
      <c r="S13" s="5">
        <v>1003</v>
      </c>
      <c r="T13" s="5" t="s">
        <v>40</v>
      </c>
      <c r="U13" s="5">
        <v>1061</v>
      </c>
      <c r="V13" s="5" t="s">
        <v>41</v>
      </c>
      <c r="W13" s="5">
        <f>C13+E13+G13+I13+K13</f>
        <v>4527</v>
      </c>
      <c r="X13" s="5">
        <f>M13+O13+Q13+S13+U13</f>
        <v>4797</v>
      </c>
      <c r="Y13" s="5">
        <f>W13+X13</f>
        <v>9324</v>
      </c>
      <c r="Z13" s="5">
        <f>COUNTIF(C13:V13,"W")+(COUNTIF(C13:V13,"T")*0.5)</f>
        <v>5</v>
      </c>
      <c r="AA13" s="5">
        <f>COUNTIF(C13:V13,"L")+(COUNTIF(C13:V13,"T")*0.5)</f>
        <v>5</v>
      </c>
    </row>
    <row r="14" spans="1:27" ht="12.75" x14ac:dyDescent="0.2">
      <c r="A14" s="3">
        <v>10</v>
      </c>
      <c r="B14" s="4" t="s">
        <v>19</v>
      </c>
      <c r="C14" s="5">
        <v>827</v>
      </c>
      <c r="D14" s="5" t="s">
        <v>41</v>
      </c>
      <c r="E14" s="5">
        <v>927</v>
      </c>
      <c r="F14" s="5" t="s">
        <v>40</v>
      </c>
      <c r="G14" s="5">
        <v>849</v>
      </c>
      <c r="H14" s="5" t="s">
        <v>40</v>
      </c>
      <c r="I14" s="5">
        <v>831</v>
      </c>
      <c r="J14" s="5" t="s">
        <v>41</v>
      </c>
      <c r="K14" s="5">
        <v>933</v>
      </c>
      <c r="L14" s="12" t="s">
        <v>40</v>
      </c>
      <c r="M14" s="9">
        <v>942</v>
      </c>
      <c r="N14" s="5" t="s">
        <v>40</v>
      </c>
      <c r="O14" s="5">
        <v>945</v>
      </c>
      <c r="P14" s="5" t="s">
        <v>41</v>
      </c>
      <c r="Q14" s="5">
        <v>1000</v>
      </c>
      <c r="R14" s="5" t="s">
        <v>40</v>
      </c>
      <c r="S14" s="5">
        <v>943</v>
      </c>
      <c r="T14" s="5" t="s">
        <v>41</v>
      </c>
      <c r="U14" s="5">
        <v>833</v>
      </c>
      <c r="V14" s="5" t="s">
        <v>41</v>
      </c>
      <c r="W14" s="5">
        <f>C14+E14+G14+I14+K14</f>
        <v>4367</v>
      </c>
      <c r="X14" s="5">
        <f>M14+O14+Q14+S14+U14</f>
        <v>4663</v>
      </c>
      <c r="Y14" s="5">
        <f>W14+X14</f>
        <v>9030</v>
      </c>
      <c r="Z14" s="5">
        <f>COUNTIF(C14:V14,"W")+(COUNTIF(C14:V14,"T")*0.5)</f>
        <v>5</v>
      </c>
      <c r="AA14" s="5">
        <f>COUNTIF(C14:V14,"L")+(COUNTIF(C14:V14,"T")*0.5)</f>
        <v>5</v>
      </c>
    </row>
    <row r="15" spans="1:27" ht="12.75" x14ac:dyDescent="0.2">
      <c r="A15" s="3">
        <v>5</v>
      </c>
      <c r="B15" s="4" t="s">
        <v>23</v>
      </c>
      <c r="C15" s="4">
        <v>905</v>
      </c>
      <c r="D15" s="4" t="s">
        <v>40</v>
      </c>
      <c r="E15" s="4">
        <v>876</v>
      </c>
      <c r="F15" s="4" t="s">
        <v>41</v>
      </c>
      <c r="G15" s="4">
        <v>947</v>
      </c>
      <c r="H15" s="4" t="s">
        <v>41</v>
      </c>
      <c r="I15" s="4">
        <v>956</v>
      </c>
      <c r="J15" s="4" t="s">
        <v>40</v>
      </c>
      <c r="K15" s="4">
        <v>983</v>
      </c>
      <c r="L15" s="11" t="s">
        <v>40</v>
      </c>
      <c r="M15" s="8">
        <v>881</v>
      </c>
      <c r="N15" s="4" t="s">
        <v>41</v>
      </c>
      <c r="O15" s="4">
        <v>880</v>
      </c>
      <c r="P15" s="4" t="s">
        <v>41</v>
      </c>
      <c r="Q15" s="4">
        <v>904</v>
      </c>
      <c r="R15" s="4" t="s">
        <v>41</v>
      </c>
      <c r="S15" s="4">
        <v>902</v>
      </c>
      <c r="T15" s="4" t="s">
        <v>41</v>
      </c>
      <c r="U15" s="4">
        <v>953</v>
      </c>
      <c r="V15" s="4" t="s">
        <v>40</v>
      </c>
      <c r="W15" s="5">
        <f>C15+E15+G15+I15+K15</f>
        <v>4667</v>
      </c>
      <c r="X15" s="5">
        <f>M15+O15+Q15+S15+U15</f>
        <v>4520</v>
      </c>
      <c r="Y15" s="5">
        <f>W15+X15</f>
        <v>9187</v>
      </c>
      <c r="Z15" s="5">
        <f>COUNTIF(C15:V15,"W")+(COUNTIF(C15:V15,"T")*0.5)</f>
        <v>4</v>
      </c>
      <c r="AA15" s="5">
        <f>COUNTIF(C15:V15,"L")+(COUNTIF(C15:V15,"T")*0.5)</f>
        <v>6</v>
      </c>
    </row>
    <row r="16" spans="1:27" ht="12.75" x14ac:dyDescent="0.2">
      <c r="A16" s="3">
        <v>6</v>
      </c>
      <c r="B16" s="4" t="s">
        <v>20</v>
      </c>
      <c r="C16" s="5">
        <v>912</v>
      </c>
      <c r="D16" s="5" t="s">
        <v>41</v>
      </c>
      <c r="E16" s="5">
        <v>836</v>
      </c>
      <c r="F16" s="5" t="s">
        <v>41</v>
      </c>
      <c r="G16" s="5">
        <v>939</v>
      </c>
      <c r="H16" s="5" t="s">
        <v>41</v>
      </c>
      <c r="I16" s="5">
        <v>946</v>
      </c>
      <c r="J16" s="5" t="s">
        <v>40</v>
      </c>
      <c r="K16" s="5">
        <v>964</v>
      </c>
      <c r="L16" s="12" t="s">
        <v>40</v>
      </c>
      <c r="M16" s="9">
        <v>1164</v>
      </c>
      <c r="N16" s="5" t="s">
        <v>40</v>
      </c>
      <c r="O16" s="5">
        <v>991</v>
      </c>
      <c r="P16" s="5" t="s">
        <v>41</v>
      </c>
      <c r="Q16" s="5">
        <v>933</v>
      </c>
      <c r="R16" s="5" t="s">
        <v>41</v>
      </c>
      <c r="S16" s="5">
        <v>908</v>
      </c>
      <c r="T16" s="5" t="s">
        <v>41</v>
      </c>
      <c r="U16" s="5">
        <v>896</v>
      </c>
      <c r="V16" s="5" t="s">
        <v>41</v>
      </c>
      <c r="W16" s="5">
        <f>C16+E16+G16+I16+K16</f>
        <v>4597</v>
      </c>
      <c r="X16" s="5">
        <f>M16+O16+Q16+S16+U16</f>
        <v>4892</v>
      </c>
      <c r="Y16" s="5">
        <f>W16+X16</f>
        <v>9489</v>
      </c>
      <c r="Z16" s="5">
        <f>COUNTIF(C16:V16,"W")+(COUNTIF(C16:V16,"T")*0.5)</f>
        <v>3</v>
      </c>
      <c r="AA16" s="5">
        <f>COUNTIF(C16:V16,"L")+(COUNTIF(C16:V16,"T")*0.5)</f>
        <v>7</v>
      </c>
    </row>
    <row r="17" spans="1:27" ht="12.75" x14ac:dyDescent="0.2">
      <c r="A17" s="3">
        <v>3</v>
      </c>
      <c r="B17" s="4" t="s">
        <v>28</v>
      </c>
      <c r="C17" s="4">
        <v>978</v>
      </c>
      <c r="D17" s="4" t="s">
        <v>40</v>
      </c>
      <c r="E17" s="4">
        <v>977</v>
      </c>
      <c r="F17" s="4" t="s">
        <v>41</v>
      </c>
      <c r="G17" s="4">
        <v>1000</v>
      </c>
      <c r="H17" s="4" t="s">
        <v>40</v>
      </c>
      <c r="I17" s="4">
        <v>766</v>
      </c>
      <c r="J17" s="4" t="s">
        <v>41</v>
      </c>
      <c r="K17" s="4">
        <v>918</v>
      </c>
      <c r="L17" s="11" t="s">
        <v>41</v>
      </c>
      <c r="M17" s="8">
        <v>811</v>
      </c>
      <c r="N17" s="4" t="s">
        <v>41</v>
      </c>
      <c r="O17" s="4">
        <v>908</v>
      </c>
      <c r="P17" s="4" t="s">
        <v>41</v>
      </c>
      <c r="Q17" s="4">
        <v>858</v>
      </c>
      <c r="R17" s="4" t="s">
        <v>41</v>
      </c>
      <c r="S17" s="4">
        <v>871</v>
      </c>
      <c r="T17" s="4" t="s">
        <v>41</v>
      </c>
      <c r="U17" s="4">
        <v>898</v>
      </c>
      <c r="V17" s="4" t="s">
        <v>41</v>
      </c>
      <c r="W17" s="5">
        <f>C17+E17+G17+I17+K17</f>
        <v>4639</v>
      </c>
      <c r="X17" s="5">
        <f>M17+O17+Q17+S17+U17</f>
        <v>4346</v>
      </c>
      <c r="Y17" s="5">
        <f>W17+X17</f>
        <v>8985</v>
      </c>
      <c r="Z17" s="5">
        <f>COUNTIF(C17:V17,"W")+(COUNTIF(C17:V17,"T")*0.5)</f>
        <v>2</v>
      </c>
      <c r="AA17" s="5">
        <f>COUNTIF(C17:V17,"L")+(COUNTIF(C17:V17,"T")*0.5)</f>
        <v>8</v>
      </c>
    </row>
    <row r="18" spans="1:27" ht="12.75" x14ac:dyDescent="0.2">
      <c r="A18" s="3">
        <v>1</v>
      </c>
      <c r="B18" s="4" t="s">
        <v>25</v>
      </c>
      <c r="C18" s="4">
        <v>949</v>
      </c>
      <c r="D18" s="4" t="s">
        <v>41</v>
      </c>
      <c r="E18" s="4">
        <v>892</v>
      </c>
      <c r="F18" s="4" t="s">
        <v>41</v>
      </c>
      <c r="G18" s="4">
        <v>827</v>
      </c>
      <c r="H18" s="4" t="s">
        <v>41</v>
      </c>
      <c r="I18" s="4">
        <v>891</v>
      </c>
      <c r="J18" s="4" t="s">
        <v>41</v>
      </c>
      <c r="K18" s="4">
        <v>862</v>
      </c>
      <c r="L18" s="11" t="s">
        <v>40</v>
      </c>
      <c r="M18" s="8">
        <v>826</v>
      </c>
      <c r="N18" s="4" t="s">
        <v>41</v>
      </c>
      <c r="O18" s="4">
        <v>925</v>
      </c>
      <c r="P18" s="4" t="s">
        <v>41</v>
      </c>
      <c r="Q18" s="4">
        <v>860</v>
      </c>
      <c r="R18" s="4" t="s">
        <v>41</v>
      </c>
      <c r="S18" s="4">
        <v>853</v>
      </c>
      <c r="T18" s="4" t="s">
        <v>41</v>
      </c>
      <c r="U18" s="4">
        <v>829</v>
      </c>
      <c r="V18" s="4" t="s">
        <v>40</v>
      </c>
      <c r="W18" s="5">
        <f>C18+E18+G18+I18+K18</f>
        <v>4421</v>
      </c>
      <c r="X18" s="5">
        <f>M18+O18+Q18+S18+U18</f>
        <v>4293</v>
      </c>
      <c r="Y18" s="5">
        <f>W18+X18</f>
        <v>8714</v>
      </c>
      <c r="Z18" s="5">
        <f>COUNTIF(C18:V18,"W")+(COUNTIF(C18:V18,"T")*0.5)</f>
        <v>2</v>
      </c>
      <c r="AA18" s="5">
        <f>COUNTIF(C18:V18,"L")+(COUNTIF(C18:V18,"T")*0.5)</f>
        <v>8</v>
      </c>
    </row>
    <row r="19" spans="1:27" ht="12.75" x14ac:dyDescent="0.2">
      <c r="A19" s="3">
        <v>11</v>
      </c>
      <c r="B19" s="4" t="s">
        <v>30</v>
      </c>
      <c r="C19" s="4">
        <v>860</v>
      </c>
      <c r="D19" s="4" t="s">
        <v>41</v>
      </c>
      <c r="E19" s="4">
        <v>830</v>
      </c>
      <c r="F19" s="4" t="s">
        <v>41</v>
      </c>
      <c r="G19" s="4">
        <v>889</v>
      </c>
      <c r="H19" s="4" t="s">
        <v>41</v>
      </c>
      <c r="I19" s="4">
        <v>825</v>
      </c>
      <c r="J19" s="4" t="s">
        <v>41</v>
      </c>
      <c r="K19" s="4">
        <v>720</v>
      </c>
      <c r="L19" s="11" t="s">
        <v>41</v>
      </c>
      <c r="M19" s="8">
        <v>799</v>
      </c>
      <c r="N19" s="4" t="s">
        <v>41</v>
      </c>
      <c r="O19" s="4">
        <v>938</v>
      </c>
      <c r="P19" s="4" t="s">
        <v>40</v>
      </c>
      <c r="Q19" s="4">
        <v>942</v>
      </c>
      <c r="R19" s="4" t="s">
        <v>41</v>
      </c>
      <c r="S19" s="4">
        <v>954</v>
      </c>
      <c r="T19" s="4" t="s">
        <v>41</v>
      </c>
      <c r="U19" s="4">
        <v>821</v>
      </c>
      <c r="V19" s="4" t="s">
        <v>41</v>
      </c>
      <c r="W19" s="5">
        <f>C19+E19+G19+I19+K19</f>
        <v>4124</v>
      </c>
      <c r="X19" s="5">
        <f>M19+O19+Q19+S19+U19</f>
        <v>4454</v>
      </c>
      <c r="Y19" s="5">
        <f>W19+X19</f>
        <v>8578</v>
      </c>
      <c r="Z19" s="5">
        <f>COUNTIF(C19:V19,"W")+(COUNTIF(C19:V19,"T")*0.5)</f>
        <v>1</v>
      </c>
      <c r="AA19" s="5">
        <f>COUNTIF(C19:V19,"L")+(COUNTIF(C19:V19,"T")*0.5)</f>
        <v>9</v>
      </c>
    </row>
    <row r="20" spans="1:27" ht="12.75" x14ac:dyDescent="0.2">
      <c r="A20" s="3">
        <v>16</v>
      </c>
      <c r="B20" s="4" t="s">
        <v>15</v>
      </c>
      <c r="C20" s="5">
        <v>850</v>
      </c>
      <c r="D20" s="5" t="s">
        <v>41</v>
      </c>
      <c r="E20" s="5">
        <v>811</v>
      </c>
      <c r="F20" s="5" t="s">
        <v>41</v>
      </c>
      <c r="G20" s="5">
        <v>1023</v>
      </c>
      <c r="H20" s="5" t="s">
        <v>40</v>
      </c>
      <c r="I20" s="5">
        <v>755</v>
      </c>
      <c r="J20" s="5" t="s">
        <v>41</v>
      </c>
      <c r="K20" s="5">
        <v>670</v>
      </c>
      <c r="L20" s="12" t="s">
        <v>41</v>
      </c>
      <c r="M20" s="9">
        <v>837</v>
      </c>
      <c r="N20" s="5" t="s">
        <v>41</v>
      </c>
      <c r="O20" s="5">
        <v>675</v>
      </c>
      <c r="P20" s="5" t="s">
        <v>41</v>
      </c>
      <c r="Q20" s="5">
        <v>868</v>
      </c>
      <c r="R20" s="5" t="s">
        <v>41</v>
      </c>
      <c r="S20" s="5">
        <v>744</v>
      </c>
      <c r="T20" s="5" t="s">
        <v>41</v>
      </c>
      <c r="U20" s="5">
        <v>864</v>
      </c>
      <c r="V20" s="5" t="s">
        <v>41</v>
      </c>
      <c r="W20" s="5">
        <f>C20+E20+G20+I20+K20</f>
        <v>4109</v>
      </c>
      <c r="X20" s="5">
        <f>M20+O20+Q20+S20+U20</f>
        <v>3988</v>
      </c>
      <c r="Y20" s="5">
        <f>W20+X20</f>
        <v>8097</v>
      </c>
      <c r="Z20" s="5">
        <f>COUNTIF(C20:V20,"W")+(COUNTIF(C20:V20,"T")*0.5)</f>
        <v>1</v>
      </c>
      <c r="AA20" s="5">
        <f>COUNTIF(C20:V20,"L")+(COUNTIF(C20:V20,"T")*0.5)</f>
        <v>9</v>
      </c>
    </row>
  </sheetData>
  <autoFilter ref="B3:AA20">
    <sortState ref="B4:AA20">
      <sortCondition descending="1" ref="Z4:Z20"/>
      <sortCondition descending="1" ref="Y4:Y20"/>
    </sortState>
  </autoFilter>
  <sortState ref="A26:AA42">
    <sortCondition descending="1" ref="Z4:Z20"/>
    <sortCondition descending="1" ref="Y4:Y20"/>
  </sortState>
  <pageMargins left="0" right="0" top="0" bottom="0" header="0" footer="0"/>
  <pageSetup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B20"/>
  <sheetViews>
    <sheetView tabSelected="1" topLeftCell="C1" zoomScaleNormal="100" workbookViewId="0">
      <selection activeCell="C14" sqref="A14:XFD14"/>
    </sheetView>
  </sheetViews>
  <sheetFormatPr defaultColWidth="12.5703125" defaultRowHeight="15.75" customHeight="1" x14ac:dyDescent="0.2"/>
  <cols>
    <col min="1" max="1" width="0" hidden="1" customWidth="1"/>
    <col min="2" max="2" width="0" style="13" hidden="1" customWidth="1"/>
    <col min="3" max="3" width="25.5703125" customWidth="1"/>
    <col min="4" max="4" width="10.140625" hidden="1" customWidth="1"/>
    <col min="5" max="5" width="9.140625" hidden="1" customWidth="1"/>
    <col min="6" max="6" width="10.140625" hidden="1" customWidth="1"/>
    <col min="7" max="7" width="9.140625" hidden="1" customWidth="1"/>
    <col min="8" max="8" width="10.140625" hidden="1" customWidth="1"/>
    <col min="9" max="9" width="9.140625" hidden="1" customWidth="1"/>
    <col min="10" max="10" width="10.140625" hidden="1" customWidth="1"/>
    <col min="11" max="11" width="9.140625" hidden="1" customWidth="1"/>
    <col min="12" max="12" width="11.7109375" customWidth="1"/>
    <col min="13" max="13" width="10.5703125" customWidth="1"/>
    <col min="14" max="14" width="10.140625" customWidth="1"/>
    <col min="15" max="15" width="9.140625" customWidth="1"/>
    <col min="16" max="16" width="10.140625" customWidth="1"/>
    <col min="17" max="17" width="9.140625" customWidth="1"/>
    <col min="18" max="18" width="10.140625" customWidth="1"/>
    <col min="19" max="19" width="9.140625" customWidth="1"/>
    <col min="20" max="20" width="10.140625" customWidth="1"/>
    <col min="21" max="21" width="9.140625" customWidth="1"/>
    <col min="22" max="22" width="11.140625" customWidth="1"/>
    <col min="23" max="23" width="9.140625" customWidth="1"/>
    <col min="24" max="25" width="15.42578125" customWidth="1"/>
    <col min="26" max="26" width="16.5703125" bestFit="1" customWidth="1"/>
    <col min="27" max="27" width="9.140625" bestFit="1" customWidth="1"/>
    <col min="28" max="28" width="9.5703125" bestFit="1" customWidth="1"/>
  </cols>
  <sheetData>
    <row r="1" spans="1:28" ht="26.25" x14ac:dyDescent="0.4">
      <c r="C1" s="1" t="s">
        <v>32</v>
      </c>
    </row>
    <row r="3" spans="1:28" ht="12.75" x14ac:dyDescent="0.2">
      <c r="A3" s="2"/>
      <c r="B3" s="14" t="s">
        <v>45</v>
      </c>
      <c r="C3" s="3" t="s">
        <v>1</v>
      </c>
      <c r="D3" s="3" t="s">
        <v>2</v>
      </c>
      <c r="E3" s="3" t="s">
        <v>39</v>
      </c>
      <c r="F3" s="3" t="s">
        <v>3</v>
      </c>
      <c r="G3" s="3" t="s">
        <v>39</v>
      </c>
      <c r="H3" s="3" t="s">
        <v>4</v>
      </c>
      <c r="I3" s="3" t="s">
        <v>39</v>
      </c>
      <c r="J3" s="3" t="s">
        <v>5</v>
      </c>
      <c r="K3" s="3" t="s">
        <v>39</v>
      </c>
      <c r="L3" s="3" t="s">
        <v>6</v>
      </c>
      <c r="M3" s="10" t="s">
        <v>39</v>
      </c>
      <c r="N3" s="7" t="s">
        <v>7</v>
      </c>
      <c r="O3" s="3" t="s">
        <v>39</v>
      </c>
      <c r="P3" s="3" t="s">
        <v>8</v>
      </c>
      <c r="Q3" s="3" t="s">
        <v>39</v>
      </c>
      <c r="R3" s="3" t="s">
        <v>9</v>
      </c>
      <c r="S3" s="3" t="s">
        <v>39</v>
      </c>
      <c r="T3" s="3" t="s">
        <v>10</v>
      </c>
      <c r="U3" s="3" t="s">
        <v>39</v>
      </c>
      <c r="V3" s="3" t="s">
        <v>11</v>
      </c>
      <c r="W3" s="3" t="s">
        <v>39</v>
      </c>
      <c r="X3" s="3" t="s">
        <v>43</v>
      </c>
      <c r="Y3" s="3" t="s">
        <v>42</v>
      </c>
      <c r="Z3" s="3" t="s">
        <v>12</v>
      </c>
      <c r="AA3" s="3" t="s">
        <v>13</v>
      </c>
      <c r="AB3" s="3" t="s">
        <v>14</v>
      </c>
    </row>
    <row r="4" spans="1:28" ht="12.75" x14ac:dyDescent="0.2">
      <c r="A4" s="3">
        <v>15</v>
      </c>
      <c r="B4" s="3">
        <v>21</v>
      </c>
      <c r="C4" s="4" t="s">
        <v>31</v>
      </c>
      <c r="D4" s="4">
        <v>976</v>
      </c>
      <c r="E4" s="4" t="s">
        <v>40</v>
      </c>
      <c r="F4" s="4">
        <v>953</v>
      </c>
      <c r="G4" s="4" t="s">
        <v>40</v>
      </c>
      <c r="H4" s="4">
        <v>936</v>
      </c>
      <c r="I4" s="4" t="s">
        <v>40</v>
      </c>
      <c r="J4" s="4">
        <v>877</v>
      </c>
      <c r="K4" s="4" t="s">
        <v>40</v>
      </c>
      <c r="L4" s="4">
        <v>822</v>
      </c>
      <c r="M4" s="11" t="s">
        <v>40</v>
      </c>
      <c r="N4" s="8">
        <v>1117</v>
      </c>
      <c r="O4" s="4" t="s">
        <v>40</v>
      </c>
      <c r="P4" s="4">
        <v>930</v>
      </c>
      <c r="Q4" s="4" t="s">
        <v>40</v>
      </c>
      <c r="R4" s="4">
        <v>976</v>
      </c>
      <c r="S4" s="4" t="s">
        <v>44</v>
      </c>
      <c r="T4" s="4">
        <v>883</v>
      </c>
      <c r="U4" s="4" t="s">
        <v>40</v>
      </c>
      <c r="V4" s="4">
        <v>1041</v>
      </c>
      <c r="W4" s="4" t="s">
        <v>40</v>
      </c>
      <c r="X4" s="4">
        <f>D4+F4+H4+J4+L4</f>
        <v>4564</v>
      </c>
      <c r="Y4" s="4">
        <f>N4+P4+R4+T4+V4</f>
        <v>4947</v>
      </c>
      <c r="Z4" s="5">
        <f>X4+Y4</f>
        <v>9511</v>
      </c>
      <c r="AA4" s="5">
        <f>COUNTIF(D4:W4,"W")+(COUNTIF(D4:W4,"T")*0.5)</f>
        <v>9.5</v>
      </c>
      <c r="AB4" s="5">
        <f>COUNTIF(D4:W4,"L")+(COUNTIF(D4:W4,"T")*0.5)</f>
        <v>0.5</v>
      </c>
    </row>
    <row r="5" spans="1:28" ht="12.75" x14ac:dyDescent="0.2">
      <c r="A5" s="3">
        <v>12</v>
      </c>
      <c r="B5" s="3">
        <v>22</v>
      </c>
      <c r="C5" s="4" t="s">
        <v>24</v>
      </c>
      <c r="D5" s="5">
        <v>841</v>
      </c>
      <c r="E5" s="5" t="s">
        <v>40</v>
      </c>
      <c r="F5" s="5">
        <v>855</v>
      </c>
      <c r="G5" s="5" t="s">
        <v>41</v>
      </c>
      <c r="H5" s="5">
        <v>878</v>
      </c>
      <c r="I5" s="5" t="s">
        <v>40</v>
      </c>
      <c r="J5" s="5">
        <v>878</v>
      </c>
      <c r="K5" s="5" t="s">
        <v>40</v>
      </c>
      <c r="L5" s="5">
        <v>884</v>
      </c>
      <c r="M5" s="12" t="s">
        <v>40</v>
      </c>
      <c r="N5" s="9">
        <v>865</v>
      </c>
      <c r="O5" s="5" t="s">
        <v>40</v>
      </c>
      <c r="P5" s="5">
        <v>965</v>
      </c>
      <c r="Q5" s="5" t="s">
        <v>40</v>
      </c>
      <c r="R5" s="5">
        <v>1033</v>
      </c>
      <c r="S5" s="5" t="s">
        <v>40</v>
      </c>
      <c r="T5" s="5">
        <v>873</v>
      </c>
      <c r="U5" s="5" t="s">
        <v>41</v>
      </c>
      <c r="V5" s="5">
        <v>963</v>
      </c>
      <c r="W5" s="5" t="s">
        <v>40</v>
      </c>
      <c r="X5" s="4">
        <f>D5+F5+H5+J5+L5</f>
        <v>4336</v>
      </c>
      <c r="Y5" s="4">
        <f>N5+P5+R5+T5+V5</f>
        <v>4699</v>
      </c>
      <c r="Z5" s="5">
        <f>X5+Y5</f>
        <v>9035</v>
      </c>
      <c r="AA5" s="5">
        <f>COUNTIF(D5:W5,"W")+(COUNTIF(D5:W5,"T")*0.5)</f>
        <v>8</v>
      </c>
      <c r="AB5" s="5">
        <f>COUNTIF(D5:W5,"L")+(COUNTIF(D5:W5,"T")*0.5)</f>
        <v>2</v>
      </c>
    </row>
    <row r="6" spans="1:28" ht="12.75" x14ac:dyDescent="0.2">
      <c r="A6" s="3">
        <v>8</v>
      </c>
      <c r="B6" s="3">
        <v>23</v>
      </c>
      <c r="C6" s="4" t="s">
        <v>28</v>
      </c>
      <c r="D6" s="4">
        <v>923</v>
      </c>
      <c r="E6" s="4" t="s">
        <v>40</v>
      </c>
      <c r="F6" s="4">
        <v>859</v>
      </c>
      <c r="G6" s="4" t="s">
        <v>40</v>
      </c>
      <c r="H6" s="4">
        <v>836</v>
      </c>
      <c r="I6" s="4" t="s">
        <v>40</v>
      </c>
      <c r="J6" s="4">
        <v>884</v>
      </c>
      <c r="K6" s="4" t="s">
        <v>40</v>
      </c>
      <c r="L6" s="4">
        <v>822</v>
      </c>
      <c r="M6" s="11" t="s">
        <v>41</v>
      </c>
      <c r="N6" s="8">
        <v>833</v>
      </c>
      <c r="O6" s="4" t="s">
        <v>40</v>
      </c>
      <c r="P6" s="4">
        <v>917</v>
      </c>
      <c r="Q6" s="4" t="s">
        <v>40</v>
      </c>
      <c r="R6" s="4">
        <v>924</v>
      </c>
      <c r="S6" s="4" t="s">
        <v>40</v>
      </c>
      <c r="T6" s="4">
        <v>882</v>
      </c>
      <c r="U6" s="4" t="s">
        <v>40</v>
      </c>
      <c r="V6" s="4">
        <v>914</v>
      </c>
      <c r="W6" s="4" t="s">
        <v>41</v>
      </c>
      <c r="X6" s="4">
        <f>D6+F6+H6+J6+L6</f>
        <v>4324</v>
      </c>
      <c r="Y6" s="4">
        <f>N6+P6+R6+T6+V6</f>
        <v>4470</v>
      </c>
      <c r="Z6" s="5">
        <f>X6+Y6</f>
        <v>8794</v>
      </c>
      <c r="AA6" s="5">
        <f>COUNTIF(D6:W6,"W")+(COUNTIF(D6:W6,"T")*0.5)</f>
        <v>8</v>
      </c>
      <c r="AB6" s="5">
        <f>COUNTIF(D6:W6,"L")+(COUNTIF(D6:W6,"T")*0.5)</f>
        <v>2</v>
      </c>
    </row>
    <row r="7" spans="1:28" ht="12.75" x14ac:dyDescent="0.2">
      <c r="A7" s="3">
        <v>3</v>
      </c>
      <c r="B7" s="3">
        <v>24</v>
      </c>
      <c r="C7" s="4" t="s">
        <v>18</v>
      </c>
      <c r="D7" s="5">
        <v>819</v>
      </c>
      <c r="E7" s="5" t="s">
        <v>40</v>
      </c>
      <c r="F7" s="5">
        <v>916</v>
      </c>
      <c r="G7" s="5" t="s">
        <v>40</v>
      </c>
      <c r="H7" s="5">
        <v>790</v>
      </c>
      <c r="I7" s="5" t="s">
        <v>40</v>
      </c>
      <c r="J7" s="5">
        <v>911</v>
      </c>
      <c r="K7" s="5" t="s">
        <v>40</v>
      </c>
      <c r="L7" s="5">
        <v>872</v>
      </c>
      <c r="M7" s="12" t="s">
        <v>40</v>
      </c>
      <c r="N7" s="9">
        <v>950</v>
      </c>
      <c r="O7" s="5" t="s">
        <v>40</v>
      </c>
      <c r="P7" s="5">
        <v>887</v>
      </c>
      <c r="Q7" s="5" t="s">
        <v>41</v>
      </c>
      <c r="R7" s="4">
        <v>1025</v>
      </c>
      <c r="S7" s="4" t="s">
        <v>41</v>
      </c>
      <c r="T7" s="5">
        <v>879</v>
      </c>
      <c r="U7" s="5" t="s">
        <v>40</v>
      </c>
      <c r="V7" s="4">
        <v>938</v>
      </c>
      <c r="W7" s="4" t="s">
        <v>41</v>
      </c>
      <c r="X7" s="4">
        <f>D7+F7+H7+J7+L7</f>
        <v>4308</v>
      </c>
      <c r="Y7" s="4">
        <f>N7+P7+R7+T7+V7</f>
        <v>4679</v>
      </c>
      <c r="Z7" s="5">
        <f>X7+Y7</f>
        <v>8987</v>
      </c>
      <c r="AA7" s="5">
        <f>COUNTIF(D7:W7,"W")+(COUNTIF(D7:W7,"T")*0.5)</f>
        <v>7</v>
      </c>
      <c r="AB7" s="5">
        <f>COUNTIF(D7:W7,"L")+(COUNTIF(D7:W7,"T")*0.5)</f>
        <v>3</v>
      </c>
    </row>
    <row r="8" spans="1:28" ht="12.75" x14ac:dyDescent="0.2">
      <c r="A8" s="3">
        <v>7</v>
      </c>
      <c r="B8" s="3">
        <v>25</v>
      </c>
      <c r="C8" s="4" t="s">
        <v>16</v>
      </c>
      <c r="D8" s="5">
        <v>826</v>
      </c>
      <c r="E8" s="5" t="s">
        <v>41</v>
      </c>
      <c r="F8" s="5">
        <v>863</v>
      </c>
      <c r="G8" s="5" t="s">
        <v>40</v>
      </c>
      <c r="H8" s="5">
        <v>752</v>
      </c>
      <c r="I8" s="5" t="s">
        <v>41</v>
      </c>
      <c r="J8" s="5">
        <v>939</v>
      </c>
      <c r="K8" s="5" t="s">
        <v>40</v>
      </c>
      <c r="L8" s="5">
        <v>796</v>
      </c>
      <c r="M8" s="12" t="s">
        <v>40</v>
      </c>
      <c r="N8" s="9">
        <v>887</v>
      </c>
      <c r="O8" s="5" t="s">
        <v>40</v>
      </c>
      <c r="P8" s="5">
        <v>986</v>
      </c>
      <c r="Q8" s="5" t="s">
        <v>40</v>
      </c>
      <c r="R8" s="5">
        <v>887</v>
      </c>
      <c r="S8" s="5" t="s">
        <v>41</v>
      </c>
      <c r="T8" s="5">
        <v>857</v>
      </c>
      <c r="U8" s="5" t="s">
        <v>40</v>
      </c>
      <c r="V8" s="5">
        <v>896</v>
      </c>
      <c r="W8" s="5" t="s">
        <v>40</v>
      </c>
      <c r="X8" s="4">
        <f>D8+F8+H8+J8+L8</f>
        <v>4176</v>
      </c>
      <c r="Y8" s="4">
        <f>N8+P8+R8+T8+V8</f>
        <v>4513</v>
      </c>
      <c r="Z8" s="5">
        <f>X8+Y8</f>
        <v>8689</v>
      </c>
      <c r="AA8" s="5">
        <f>COUNTIF(D8:W8,"W")+(COUNTIF(D8:W8,"T")*0.5)</f>
        <v>7</v>
      </c>
      <c r="AB8" s="5">
        <f>COUNTIF(D8:W8,"L")+(COUNTIF(D8:W8,"T")*0.5)</f>
        <v>3</v>
      </c>
    </row>
    <row r="9" spans="1:28" ht="12.75" x14ac:dyDescent="0.2">
      <c r="A9" s="3">
        <v>16</v>
      </c>
      <c r="B9" s="3">
        <v>26</v>
      </c>
      <c r="C9" s="4" t="s">
        <v>29</v>
      </c>
      <c r="D9" s="4">
        <v>834</v>
      </c>
      <c r="E9" s="4" t="s">
        <v>40</v>
      </c>
      <c r="F9" s="4">
        <v>866</v>
      </c>
      <c r="G9" s="4" t="s">
        <v>41</v>
      </c>
      <c r="H9" s="4">
        <v>898</v>
      </c>
      <c r="I9" s="4" t="s">
        <v>41</v>
      </c>
      <c r="J9" s="4">
        <v>839</v>
      </c>
      <c r="K9" s="4" t="s">
        <v>41</v>
      </c>
      <c r="L9" s="4">
        <v>876</v>
      </c>
      <c r="M9" s="11" t="s">
        <v>40</v>
      </c>
      <c r="N9" s="8">
        <v>835</v>
      </c>
      <c r="O9" s="4" t="s">
        <v>40</v>
      </c>
      <c r="P9" s="4">
        <v>937</v>
      </c>
      <c r="Q9" s="4" t="s">
        <v>40</v>
      </c>
      <c r="R9" s="4">
        <v>820</v>
      </c>
      <c r="S9" s="4" t="s">
        <v>40</v>
      </c>
      <c r="T9" s="4">
        <v>883</v>
      </c>
      <c r="U9" s="4" t="s">
        <v>40</v>
      </c>
      <c r="V9" s="4">
        <v>852</v>
      </c>
      <c r="W9" s="4" t="s">
        <v>40</v>
      </c>
      <c r="X9" s="4">
        <f>D9+F9+H9+J9+L9</f>
        <v>4313</v>
      </c>
      <c r="Y9" s="4">
        <f>N9+P9+R9+T9+V9</f>
        <v>4327</v>
      </c>
      <c r="Z9" s="5">
        <f>X9+Y9</f>
        <v>8640</v>
      </c>
      <c r="AA9" s="5">
        <f>COUNTIF(D9:W9,"W")+(COUNTIF(D9:W9,"T")*0.5)</f>
        <v>7</v>
      </c>
      <c r="AB9" s="5">
        <f>COUNTIF(D9:W9,"L")+(COUNTIF(D9:W9,"T")*0.5)</f>
        <v>3</v>
      </c>
    </row>
    <row r="10" spans="1:28" ht="12.75" x14ac:dyDescent="0.2">
      <c r="A10" s="3">
        <v>11</v>
      </c>
      <c r="B10" s="3">
        <v>27</v>
      </c>
      <c r="C10" s="4" t="s">
        <v>33</v>
      </c>
      <c r="D10" s="4">
        <v>761</v>
      </c>
      <c r="E10" s="4" t="s">
        <v>41</v>
      </c>
      <c r="F10" s="4">
        <v>860</v>
      </c>
      <c r="G10" s="4" t="s">
        <v>40</v>
      </c>
      <c r="H10" s="4">
        <v>908</v>
      </c>
      <c r="I10" s="4" t="s">
        <v>40</v>
      </c>
      <c r="J10" s="4">
        <v>839</v>
      </c>
      <c r="K10" s="4" t="s">
        <v>41</v>
      </c>
      <c r="L10" s="4">
        <v>883</v>
      </c>
      <c r="M10" s="11" t="s">
        <v>40</v>
      </c>
      <c r="N10" s="8">
        <v>938</v>
      </c>
      <c r="O10" s="4" t="s">
        <v>40</v>
      </c>
      <c r="P10" s="4">
        <v>909</v>
      </c>
      <c r="Q10" s="4" t="s">
        <v>41</v>
      </c>
      <c r="R10" s="4">
        <v>984</v>
      </c>
      <c r="S10" s="4" t="s">
        <v>40</v>
      </c>
      <c r="T10" s="4">
        <v>902</v>
      </c>
      <c r="U10" s="4" t="s">
        <v>40</v>
      </c>
      <c r="V10" s="4">
        <v>817</v>
      </c>
      <c r="W10" s="4" t="s">
        <v>41</v>
      </c>
      <c r="X10" s="4">
        <f>D10+F10+H10+J10+L10</f>
        <v>4251</v>
      </c>
      <c r="Y10" s="4">
        <f>N10+P10+R10+T10+V10</f>
        <v>4550</v>
      </c>
      <c r="Z10" s="5">
        <f>X10+Y10</f>
        <v>8801</v>
      </c>
      <c r="AA10" s="5">
        <f>COUNTIF(D10:W10,"W")+(COUNTIF(D10:W10,"T")*0.5)</f>
        <v>6</v>
      </c>
      <c r="AB10" s="5">
        <f>COUNTIF(D10:W10,"L")+(COUNTIF(D10:W10,"T")*0.5)</f>
        <v>4</v>
      </c>
    </row>
    <row r="11" spans="1:28" ht="12.75" x14ac:dyDescent="0.2">
      <c r="A11" s="3">
        <v>17</v>
      </c>
      <c r="B11" s="3">
        <v>28</v>
      </c>
      <c r="C11" s="4" t="s">
        <v>25</v>
      </c>
      <c r="D11" s="5">
        <v>825</v>
      </c>
      <c r="E11" s="5" t="s">
        <v>40</v>
      </c>
      <c r="F11" s="5">
        <v>833</v>
      </c>
      <c r="G11" s="5" t="s">
        <v>40</v>
      </c>
      <c r="H11" s="5">
        <v>901</v>
      </c>
      <c r="I11" s="5" t="s">
        <v>40</v>
      </c>
      <c r="J11" s="5">
        <v>905</v>
      </c>
      <c r="K11" s="5" t="s">
        <v>40</v>
      </c>
      <c r="L11" s="5">
        <v>794</v>
      </c>
      <c r="M11" s="12" t="s">
        <v>41</v>
      </c>
      <c r="N11" s="9">
        <v>814</v>
      </c>
      <c r="O11" s="5" t="s">
        <v>41</v>
      </c>
      <c r="P11" s="5">
        <v>799</v>
      </c>
      <c r="Q11" s="5" t="s">
        <v>41</v>
      </c>
      <c r="R11" s="5">
        <v>896</v>
      </c>
      <c r="S11" s="5" t="s">
        <v>40</v>
      </c>
      <c r="T11" s="5">
        <v>858</v>
      </c>
      <c r="U11" s="5" t="s">
        <v>41</v>
      </c>
      <c r="V11" s="5">
        <v>827</v>
      </c>
      <c r="W11" s="5" t="s">
        <v>41</v>
      </c>
      <c r="X11" s="4">
        <f>D11+F11+H11+J11+L11</f>
        <v>4258</v>
      </c>
      <c r="Y11" s="4">
        <f>N11+P11+R11+T11+V11</f>
        <v>4194</v>
      </c>
      <c r="Z11" s="5">
        <f>X11+Y11</f>
        <v>8452</v>
      </c>
      <c r="AA11" s="5">
        <f>COUNTIF(D11:W11,"W")+(COUNTIF(D11:W11,"T")*0.5)</f>
        <v>5</v>
      </c>
      <c r="AB11" s="5">
        <f>COUNTIF(D11:W11,"L")+(COUNTIF(D11:W11,"T")*0.5)</f>
        <v>5</v>
      </c>
    </row>
    <row r="12" spans="1:28" ht="12.75" x14ac:dyDescent="0.2">
      <c r="A12" s="3">
        <v>4</v>
      </c>
      <c r="B12" s="3">
        <v>29</v>
      </c>
      <c r="C12" s="4" t="s">
        <v>22</v>
      </c>
      <c r="D12" s="5">
        <v>747</v>
      </c>
      <c r="E12" s="5" t="s">
        <v>41</v>
      </c>
      <c r="F12" s="5">
        <v>830</v>
      </c>
      <c r="G12" s="5" t="s">
        <v>41</v>
      </c>
      <c r="H12" s="5">
        <v>745</v>
      </c>
      <c r="I12" s="5" t="s">
        <v>40</v>
      </c>
      <c r="J12" s="5">
        <v>846</v>
      </c>
      <c r="K12" s="5" t="s">
        <v>41</v>
      </c>
      <c r="L12" s="5">
        <v>854</v>
      </c>
      <c r="M12" s="12" t="s">
        <v>40</v>
      </c>
      <c r="N12" s="9">
        <v>820</v>
      </c>
      <c r="O12" s="5" t="s">
        <v>41</v>
      </c>
      <c r="P12" s="5">
        <v>893</v>
      </c>
      <c r="Q12" s="5" t="s">
        <v>41</v>
      </c>
      <c r="R12" s="5">
        <v>901</v>
      </c>
      <c r="S12" s="5" t="s">
        <v>40</v>
      </c>
      <c r="T12" s="5">
        <v>909</v>
      </c>
      <c r="U12" s="5" t="s">
        <v>40</v>
      </c>
      <c r="V12" s="5">
        <v>881</v>
      </c>
      <c r="W12" s="5" t="s">
        <v>40</v>
      </c>
      <c r="X12" s="4">
        <f>D12+F12+H12+J12+L12</f>
        <v>4022</v>
      </c>
      <c r="Y12" s="4">
        <f>N12+P12+R12+T12+V12</f>
        <v>4404</v>
      </c>
      <c r="Z12" s="5">
        <f>X12+Y12</f>
        <v>8426</v>
      </c>
      <c r="AA12" s="5">
        <f>COUNTIF(D12:W12,"W")+(COUNTIF(D12:W12,"T")*0.5)</f>
        <v>5</v>
      </c>
      <c r="AB12" s="5">
        <f>COUNTIF(D12:W12,"L")+(COUNTIF(D12:W12,"T")*0.5)</f>
        <v>5</v>
      </c>
    </row>
    <row r="13" spans="1:28" ht="12.75" x14ac:dyDescent="0.2">
      <c r="A13" s="3">
        <v>13</v>
      </c>
      <c r="B13" s="3">
        <v>30</v>
      </c>
      <c r="C13" s="4" t="s">
        <v>20</v>
      </c>
      <c r="D13" s="5">
        <v>855</v>
      </c>
      <c r="E13" s="5" t="s">
        <v>40</v>
      </c>
      <c r="F13" s="5">
        <v>701</v>
      </c>
      <c r="G13" s="5" t="s">
        <v>41</v>
      </c>
      <c r="H13" s="5">
        <v>839</v>
      </c>
      <c r="I13" s="5" t="s">
        <v>40</v>
      </c>
      <c r="J13" s="5">
        <v>803</v>
      </c>
      <c r="K13" s="5" t="s">
        <v>41</v>
      </c>
      <c r="L13" s="5">
        <v>869</v>
      </c>
      <c r="M13" s="12" t="s">
        <v>40</v>
      </c>
      <c r="N13" s="9">
        <v>829</v>
      </c>
      <c r="O13" s="5" t="s">
        <v>41</v>
      </c>
      <c r="P13" s="5">
        <v>836</v>
      </c>
      <c r="Q13" s="5" t="s">
        <v>40</v>
      </c>
      <c r="R13" s="5">
        <v>844</v>
      </c>
      <c r="S13" s="5" t="s">
        <v>41</v>
      </c>
      <c r="T13" s="5">
        <v>853</v>
      </c>
      <c r="U13" s="5" t="s">
        <v>41</v>
      </c>
      <c r="V13" s="5">
        <v>926</v>
      </c>
      <c r="W13" s="5" t="s">
        <v>40</v>
      </c>
      <c r="X13" s="4">
        <f>D13+F13+H13+J13+L13</f>
        <v>4067</v>
      </c>
      <c r="Y13" s="4">
        <f>N13+P13+R13+T13+V13</f>
        <v>4288</v>
      </c>
      <c r="Z13" s="5">
        <f>X13+Y13</f>
        <v>8355</v>
      </c>
      <c r="AA13" s="5">
        <f>COUNTIF(D13:W13,"W")+(COUNTIF(D13:W13,"T")*0.5)</f>
        <v>5</v>
      </c>
      <c r="AB13" s="5">
        <f>COUNTIF(D13:W13,"L")+(COUNTIF(D13:W13,"T")*0.5)</f>
        <v>5</v>
      </c>
    </row>
    <row r="14" spans="1:28" ht="12.75" x14ac:dyDescent="0.2">
      <c r="A14" s="3">
        <v>2</v>
      </c>
      <c r="B14" s="3">
        <v>31</v>
      </c>
      <c r="C14" s="5" t="s">
        <v>35</v>
      </c>
      <c r="D14" s="5">
        <v>849</v>
      </c>
      <c r="E14" s="5" t="s">
        <v>40</v>
      </c>
      <c r="F14" s="5">
        <v>897</v>
      </c>
      <c r="G14" s="5" t="s">
        <v>40</v>
      </c>
      <c r="H14" s="5">
        <v>756</v>
      </c>
      <c r="I14" s="5" t="s">
        <v>41</v>
      </c>
      <c r="J14" s="5">
        <v>896</v>
      </c>
      <c r="K14" s="5" t="s">
        <v>40</v>
      </c>
      <c r="L14" s="5">
        <v>837</v>
      </c>
      <c r="M14" s="12" t="s">
        <v>41</v>
      </c>
      <c r="N14" s="9">
        <v>948</v>
      </c>
      <c r="O14" s="5" t="s">
        <v>41</v>
      </c>
      <c r="P14" s="5">
        <v>727</v>
      </c>
      <c r="Q14" s="5" t="s">
        <v>41</v>
      </c>
      <c r="R14" s="5">
        <v>830</v>
      </c>
      <c r="S14" s="5" t="s">
        <v>41</v>
      </c>
      <c r="T14" s="5">
        <v>809</v>
      </c>
      <c r="U14" s="5" t="s">
        <v>40</v>
      </c>
      <c r="V14" s="5">
        <v>803</v>
      </c>
      <c r="W14" s="5" t="s">
        <v>41</v>
      </c>
      <c r="X14" s="4">
        <f>D14+F14+H14+J14+L14</f>
        <v>4235</v>
      </c>
      <c r="Y14" s="4">
        <f>N14+P14+R14+T14+V14</f>
        <v>4117</v>
      </c>
      <c r="Z14" s="5">
        <f>X14+Y14</f>
        <v>8352</v>
      </c>
      <c r="AA14" s="5">
        <f>COUNTIF(D14:W14,"W")+(COUNTIF(D14:W14,"T")*0.5)</f>
        <v>4</v>
      </c>
      <c r="AB14" s="5">
        <f>COUNTIF(D14:W14,"L")+(COUNTIF(D14:W14,"T")*0.5)</f>
        <v>6</v>
      </c>
    </row>
    <row r="15" spans="1:28" ht="12.75" x14ac:dyDescent="0.2">
      <c r="A15" s="3">
        <v>5</v>
      </c>
      <c r="B15" s="3">
        <v>32</v>
      </c>
      <c r="C15" s="5" t="s">
        <v>34</v>
      </c>
      <c r="D15" s="4">
        <v>821</v>
      </c>
      <c r="E15" s="4" t="s">
        <v>40</v>
      </c>
      <c r="F15" s="4">
        <v>860</v>
      </c>
      <c r="G15" s="4" t="s">
        <v>40</v>
      </c>
      <c r="H15" s="4">
        <v>881</v>
      </c>
      <c r="I15" s="4" t="s">
        <v>41</v>
      </c>
      <c r="J15" s="4">
        <v>811</v>
      </c>
      <c r="K15" s="4" t="s">
        <v>41</v>
      </c>
      <c r="L15" s="4">
        <v>670</v>
      </c>
      <c r="M15" s="11" t="s">
        <v>41</v>
      </c>
      <c r="N15" s="8">
        <v>772</v>
      </c>
      <c r="O15" s="4" t="s">
        <v>41</v>
      </c>
      <c r="P15" s="4">
        <v>844</v>
      </c>
      <c r="Q15" s="4" t="s">
        <v>41</v>
      </c>
      <c r="R15" s="4">
        <v>746</v>
      </c>
      <c r="S15" s="4" t="s">
        <v>40</v>
      </c>
      <c r="T15" s="4">
        <v>864</v>
      </c>
      <c r="U15" s="4" t="s">
        <v>41</v>
      </c>
      <c r="V15" s="4">
        <v>837</v>
      </c>
      <c r="W15" s="4" t="s">
        <v>40</v>
      </c>
      <c r="X15" s="4">
        <f>D15+F15+H15+J15+L15</f>
        <v>4043</v>
      </c>
      <c r="Y15" s="4">
        <f>N15+P15+R15+T15+V15</f>
        <v>4063</v>
      </c>
      <c r="Z15" s="5">
        <f>X15+Y15</f>
        <v>8106</v>
      </c>
      <c r="AA15" s="5">
        <f>COUNTIF(D15:W15,"W")+(COUNTIF(D15:W15,"T")*0.5)</f>
        <v>4</v>
      </c>
      <c r="AB15" s="5">
        <f>COUNTIF(D15:W15,"L")+(COUNTIF(D15:W15,"T")*0.5)</f>
        <v>6</v>
      </c>
    </row>
    <row r="16" spans="1:28" ht="12.75" x14ac:dyDescent="0.2">
      <c r="A16" s="3">
        <v>9</v>
      </c>
      <c r="B16" s="3">
        <v>33</v>
      </c>
      <c r="C16" s="4" t="s">
        <v>26</v>
      </c>
      <c r="D16" s="4">
        <v>821</v>
      </c>
      <c r="E16" s="4" t="s">
        <v>41</v>
      </c>
      <c r="F16" s="4">
        <v>724</v>
      </c>
      <c r="G16" s="4" t="s">
        <v>40</v>
      </c>
      <c r="H16" s="4">
        <v>687</v>
      </c>
      <c r="I16" s="4" t="s">
        <v>41</v>
      </c>
      <c r="J16" s="4">
        <v>746</v>
      </c>
      <c r="K16" s="4" t="s">
        <v>40</v>
      </c>
      <c r="L16" s="4">
        <v>719</v>
      </c>
      <c r="M16" s="11" t="s">
        <v>41</v>
      </c>
      <c r="N16" s="8">
        <v>846</v>
      </c>
      <c r="O16" s="4" t="s">
        <v>41</v>
      </c>
      <c r="P16" s="4">
        <v>961</v>
      </c>
      <c r="Q16" s="4" t="s">
        <v>40</v>
      </c>
      <c r="R16" s="4">
        <v>976</v>
      </c>
      <c r="S16" s="4" t="s">
        <v>44</v>
      </c>
      <c r="T16" s="4">
        <v>748</v>
      </c>
      <c r="U16" s="4" t="s">
        <v>41</v>
      </c>
      <c r="V16" s="4">
        <v>718</v>
      </c>
      <c r="W16" s="4" t="s">
        <v>41</v>
      </c>
      <c r="X16" s="4">
        <f>D16+F16+H16+J16+L16</f>
        <v>3697</v>
      </c>
      <c r="Y16" s="4">
        <f>N16+P16+R16+T16+V16</f>
        <v>4249</v>
      </c>
      <c r="Z16" s="5">
        <f>X16+Y16</f>
        <v>7946</v>
      </c>
      <c r="AA16" s="5">
        <f>COUNTIF(D16:W16,"W")+(COUNTIF(D16:W16,"T")*0.5)</f>
        <v>3.5</v>
      </c>
      <c r="AB16" s="5">
        <f>COUNTIF(D16:W16,"L")+(COUNTIF(D16:W16,"T")*0.5)</f>
        <v>6.5</v>
      </c>
    </row>
    <row r="17" spans="1:28" ht="12.75" x14ac:dyDescent="0.2">
      <c r="A17" s="3">
        <v>10</v>
      </c>
      <c r="B17" s="3">
        <v>34</v>
      </c>
      <c r="C17" s="4" t="s">
        <v>27</v>
      </c>
      <c r="D17" s="4">
        <v>712</v>
      </c>
      <c r="E17" s="4" t="s">
        <v>41</v>
      </c>
      <c r="F17" s="4">
        <v>861</v>
      </c>
      <c r="G17" s="4" t="s">
        <v>41</v>
      </c>
      <c r="H17" s="4">
        <v>782</v>
      </c>
      <c r="I17" s="4" t="s">
        <v>41</v>
      </c>
      <c r="J17" s="4">
        <v>722</v>
      </c>
      <c r="K17" s="4" t="s">
        <v>41</v>
      </c>
      <c r="L17" s="4">
        <v>716</v>
      </c>
      <c r="M17" s="11" t="s">
        <v>41</v>
      </c>
      <c r="N17" s="8">
        <v>752</v>
      </c>
      <c r="O17" s="4" t="s">
        <v>40</v>
      </c>
      <c r="P17" s="4">
        <v>805</v>
      </c>
      <c r="Q17" s="4" t="s">
        <v>41</v>
      </c>
      <c r="R17" s="4">
        <v>789</v>
      </c>
      <c r="S17" s="4" t="s">
        <v>41</v>
      </c>
      <c r="T17" s="4">
        <v>716</v>
      </c>
      <c r="U17" s="4" t="s">
        <v>41</v>
      </c>
      <c r="V17" s="4">
        <v>768</v>
      </c>
      <c r="W17" s="4" t="s">
        <v>40</v>
      </c>
      <c r="X17" s="4">
        <f>D17+F17+H17+J17+L17</f>
        <v>3793</v>
      </c>
      <c r="Y17" s="4">
        <f>N17+P17+R17+T17+V17</f>
        <v>3830</v>
      </c>
      <c r="Z17" s="5">
        <f>X17+Y17</f>
        <v>7623</v>
      </c>
      <c r="AA17" s="5">
        <f>COUNTIF(D17:W17,"W")+(COUNTIF(D17:W17,"T")*0.5)</f>
        <v>2</v>
      </c>
      <c r="AB17" s="5">
        <f>COUNTIF(D17:W17,"L")+(COUNTIF(D17:W17,"T")*0.5)</f>
        <v>8</v>
      </c>
    </row>
    <row r="18" spans="1:28" ht="12.75" x14ac:dyDescent="0.2">
      <c r="A18" s="3">
        <v>6</v>
      </c>
      <c r="B18" s="3">
        <v>35</v>
      </c>
      <c r="C18" s="4" t="s">
        <v>23</v>
      </c>
      <c r="D18" s="5">
        <v>794</v>
      </c>
      <c r="E18" s="5" t="s">
        <v>41</v>
      </c>
      <c r="F18" s="5">
        <v>798</v>
      </c>
      <c r="G18" s="5" t="s">
        <v>41</v>
      </c>
      <c r="H18" s="5">
        <v>643</v>
      </c>
      <c r="I18" s="5" t="s">
        <v>41</v>
      </c>
      <c r="J18" s="5">
        <v>743</v>
      </c>
      <c r="K18" s="5" t="s">
        <v>41</v>
      </c>
      <c r="L18" s="5">
        <v>731</v>
      </c>
      <c r="M18" s="12" t="s">
        <v>41</v>
      </c>
      <c r="N18" s="9">
        <v>748</v>
      </c>
      <c r="O18" s="5" t="s">
        <v>41</v>
      </c>
      <c r="P18" s="5">
        <v>723</v>
      </c>
      <c r="Q18" s="5" t="s">
        <v>40</v>
      </c>
      <c r="R18" s="5">
        <v>839</v>
      </c>
      <c r="S18" s="5" t="s">
        <v>41</v>
      </c>
      <c r="T18" s="5">
        <v>801</v>
      </c>
      <c r="U18" s="5" t="s">
        <v>40</v>
      </c>
      <c r="V18" s="5">
        <v>694</v>
      </c>
      <c r="W18" s="5" t="s">
        <v>41</v>
      </c>
      <c r="X18" s="4">
        <f>D18+F18+H18+J18+L18</f>
        <v>3709</v>
      </c>
      <c r="Y18" s="4">
        <f>N18+P18+R18+T18+V18</f>
        <v>3805</v>
      </c>
      <c r="Z18" s="5">
        <f>X18+Y18</f>
        <v>7514</v>
      </c>
      <c r="AA18" s="5">
        <f>COUNTIF(D18:W18,"W")+(COUNTIF(D18:W18,"T")*0.5)</f>
        <v>2</v>
      </c>
      <c r="AB18" s="5">
        <f>COUNTIF(D18:W18,"L")+(COUNTIF(D18:W18,"T")*0.5)</f>
        <v>8</v>
      </c>
    </row>
    <row r="19" spans="1:28" ht="12.75" x14ac:dyDescent="0.2">
      <c r="A19" s="3">
        <v>14</v>
      </c>
      <c r="B19" s="3">
        <v>36</v>
      </c>
      <c r="C19" s="4" t="s">
        <v>30</v>
      </c>
      <c r="D19" s="4">
        <v>660</v>
      </c>
      <c r="E19" s="4" t="s">
        <v>41</v>
      </c>
      <c r="F19" s="4">
        <v>716</v>
      </c>
      <c r="G19" s="4" t="s">
        <v>41</v>
      </c>
      <c r="H19" s="4">
        <v>718</v>
      </c>
      <c r="I19" s="4" t="s">
        <v>41</v>
      </c>
      <c r="J19" s="4">
        <v>735</v>
      </c>
      <c r="K19" s="4" t="s">
        <v>40</v>
      </c>
      <c r="L19" s="4">
        <v>697</v>
      </c>
      <c r="M19" s="11" t="s">
        <v>41</v>
      </c>
      <c r="N19" s="8">
        <v>711</v>
      </c>
      <c r="O19" s="4" t="s">
        <v>41</v>
      </c>
      <c r="P19" s="4">
        <v>738</v>
      </c>
      <c r="Q19" s="4" t="s">
        <v>41</v>
      </c>
      <c r="R19" s="4">
        <v>665</v>
      </c>
      <c r="S19" s="4" t="s">
        <v>41</v>
      </c>
      <c r="T19" s="4">
        <v>694</v>
      </c>
      <c r="U19" s="4" t="s">
        <v>41</v>
      </c>
      <c r="V19" s="4">
        <v>689</v>
      </c>
      <c r="W19" s="4" t="s">
        <v>41</v>
      </c>
      <c r="X19" s="4">
        <f>D19+F19+H19+J19+L19</f>
        <v>3526</v>
      </c>
      <c r="Y19" s="4">
        <f>N19+P19+R19+T19+V19</f>
        <v>3497</v>
      </c>
      <c r="Z19" s="5">
        <f>X19+Y19</f>
        <v>7023</v>
      </c>
      <c r="AA19" s="5">
        <f>COUNTIF(D19:W19,"W")+(COUNTIF(D19:W19,"T")*0.5)</f>
        <v>1</v>
      </c>
      <c r="AB19" s="5">
        <f>COUNTIF(D19:W19,"L")+(COUNTIF(D19:W19,"T")*0.5)</f>
        <v>9</v>
      </c>
    </row>
    <row r="20" spans="1:28" ht="12.75" x14ac:dyDescent="0.2">
      <c r="A20" s="3">
        <v>1</v>
      </c>
      <c r="B20" s="3">
        <v>37</v>
      </c>
      <c r="C20" s="4" t="s">
        <v>15</v>
      </c>
      <c r="D20" s="5">
        <v>482</v>
      </c>
      <c r="E20" s="5" t="s">
        <v>41</v>
      </c>
      <c r="F20" s="5">
        <v>512</v>
      </c>
      <c r="G20" s="5" t="s">
        <v>41</v>
      </c>
      <c r="H20" s="5">
        <v>573</v>
      </c>
      <c r="I20" s="5" t="s">
        <v>41</v>
      </c>
      <c r="J20" s="5">
        <v>483</v>
      </c>
      <c r="K20" s="5" t="s">
        <v>41</v>
      </c>
      <c r="L20" s="5">
        <v>540</v>
      </c>
      <c r="M20" s="12" t="s">
        <v>41</v>
      </c>
      <c r="N20" s="9">
        <v>533</v>
      </c>
      <c r="O20" s="5" t="s">
        <v>41</v>
      </c>
      <c r="P20" s="5">
        <v>466</v>
      </c>
      <c r="Q20" s="5" t="s">
        <v>41</v>
      </c>
      <c r="R20" s="5">
        <v>475</v>
      </c>
      <c r="S20" s="5" t="s">
        <v>41</v>
      </c>
      <c r="T20" s="5">
        <v>520</v>
      </c>
      <c r="U20" s="5" t="s">
        <v>41</v>
      </c>
      <c r="V20" s="5">
        <v>562</v>
      </c>
      <c r="W20" s="5" t="s">
        <v>41</v>
      </c>
      <c r="X20" s="4">
        <f>D20+F20+H20+J20+L20</f>
        <v>2590</v>
      </c>
      <c r="Y20" s="4">
        <f>N20+P20+R20+T20+V20</f>
        <v>2556</v>
      </c>
      <c r="Z20" s="5">
        <f>X20+Y20</f>
        <v>5146</v>
      </c>
      <c r="AA20" s="5">
        <f>COUNTIF(D20:W20,"W")+(COUNTIF(D20:W20,"T")*0.5)</f>
        <v>0</v>
      </c>
      <c r="AB20" s="5">
        <f>COUNTIF(D20:W20,"L")+(COUNTIF(D20:W20,"T")*0.5)</f>
        <v>10</v>
      </c>
    </row>
  </sheetData>
  <autoFilter ref="C3:AB20">
    <sortState ref="C4:AB20">
      <sortCondition descending="1" ref="AA4:AA20"/>
      <sortCondition descending="1" ref="Z4:Z20"/>
    </sortState>
  </autoFilter>
  <sortState ref="A4:AB20">
    <sortCondition descending="1" ref="AA4:AA20"/>
    <sortCondition descending="1" ref="Z4:Z20"/>
  </sortState>
  <pageMargins left="0" right="0" top="0" bottom="0" header="0" footer="0"/>
  <pageSetup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Q12"/>
  <sheetViews>
    <sheetView workbookViewId="0"/>
  </sheetViews>
  <sheetFormatPr defaultColWidth="12.5703125" defaultRowHeight="15.75" customHeight="1" x14ac:dyDescent="0.2"/>
  <cols>
    <col min="2" max="2" width="25.28515625" customWidth="1"/>
  </cols>
  <sheetData>
    <row r="1" spans="1:17" ht="26.25" x14ac:dyDescent="0.4">
      <c r="B1" s="1" t="s">
        <v>36</v>
      </c>
      <c r="Q1" s="6"/>
    </row>
    <row r="3" spans="1:17" ht="12.75" x14ac:dyDescent="0.2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</row>
    <row r="4" spans="1:17" ht="12.75" x14ac:dyDescent="0.2">
      <c r="A4" s="3">
        <v>1</v>
      </c>
      <c r="B4" s="5" t="s">
        <v>16</v>
      </c>
      <c r="C4" s="5"/>
      <c r="D4" s="5"/>
      <c r="E4" s="5"/>
      <c r="F4" s="5"/>
      <c r="G4" s="5"/>
      <c r="H4" s="5"/>
      <c r="I4" s="5"/>
      <c r="J4" s="5"/>
      <c r="K4" s="5"/>
      <c r="L4" s="5"/>
      <c r="M4" s="5">
        <f t="shared" ref="M4:M12" si="0">SUM(C4:L4)</f>
        <v>0</v>
      </c>
      <c r="N4" s="5">
        <v>0</v>
      </c>
      <c r="O4" s="5">
        <v>0</v>
      </c>
    </row>
    <row r="5" spans="1:17" ht="12.75" x14ac:dyDescent="0.2">
      <c r="A5" s="3">
        <v>2</v>
      </c>
      <c r="B5" s="5" t="s">
        <v>17</v>
      </c>
      <c r="C5" s="5"/>
      <c r="D5" s="5"/>
      <c r="E5" s="5"/>
      <c r="F5" s="5"/>
      <c r="G5" s="5"/>
      <c r="H5" s="5"/>
      <c r="I5" s="5"/>
      <c r="J5" s="5"/>
      <c r="K5" s="5"/>
      <c r="L5" s="5"/>
      <c r="M5" s="5">
        <f t="shared" si="0"/>
        <v>0</v>
      </c>
      <c r="N5" s="5">
        <v>0</v>
      </c>
      <c r="O5" s="5">
        <v>0</v>
      </c>
    </row>
    <row r="6" spans="1:17" ht="12.75" x14ac:dyDescent="0.2">
      <c r="A6" s="3">
        <v>3</v>
      </c>
      <c r="B6" s="5" t="s">
        <v>18</v>
      </c>
      <c r="C6" s="5"/>
      <c r="D6" s="5"/>
      <c r="E6" s="5"/>
      <c r="F6" s="5"/>
      <c r="G6" s="5"/>
      <c r="H6" s="5"/>
      <c r="I6" s="5"/>
      <c r="J6" s="5"/>
      <c r="K6" s="5"/>
      <c r="L6" s="5"/>
      <c r="M6" s="5">
        <f t="shared" si="0"/>
        <v>0</v>
      </c>
      <c r="N6" s="5">
        <v>0</v>
      </c>
      <c r="O6" s="5">
        <v>0</v>
      </c>
    </row>
    <row r="7" spans="1:17" ht="12.75" x14ac:dyDescent="0.2">
      <c r="A7" s="3">
        <v>4</v>
      </c>
      <c r="B7" s="5" t="s">
        <v>20</v>
      </c>
      <c r="C7" s="5"/>
      <c r="D7" s="5"/>
      <c r="E7" s="5"/>
      <c r="F7" s="5"/>
      <c r="G7" s="5"/>
      <c r="H7" s="5"/>
      <c r="I7" s="5"/>
      <c r="J7" s="5"/>
      <c r="K7" s="5"/>
      <c r="L7" s="5"/>
      <c r="M7" s="5">
        <f t="shared" si="0"/>
        <v>0</v>
      </c>
      <c r="N7" s="5">
        <v>0</v>
      </c>
      <c r="O7" s="5">
        <v>0</v>
      </c>
    </row>
    <row r="8" spans="1:17" ht="12.75" x14ac:dyDescent="0.2">
      <c r="A8" s="3">
        <v>5</v>
      </c>
      <c r="B8" s="5" t="s">
        <v>22</v>
      </c>
      <c r="C8" s="5"/>
      <c r="D8" s="5"/>
      <c r="E8" s="5"/>
      <c r="F8" s="5"/>
      <c r="G8" s="5"/>
      <c r="H8" s="5"/>
      <c r="I8" s="5"/>
      <c r="J8" s="5"/>
      <c r="K8" s="5"/>
      <c r="L8" s="5"/>
      <c r="M8" s="5">
        <f t="shared" si="0"/>
        <v>0</v>
      </c>
      <c r="N8" s="5">
        <v>0</v>
      </c>
      <c r="O8" s="5">
        <v>0</v>
      </c>
    </row>
    <row r="9" spans="1:17" ht="12.75" x14ac:dyDescent="0.2">
      <c r="A9" s="3">
        <v>6</v>
      </c>
      <c r="B9" s="5" t="s">
        <v>27</v>
      </c>
      <c r="C9" s="5"/>
      <c r="D9" s="5"/>
      <c r="E9" s="5"/>
      <c r="F9" s="5"/>
      <c r="G9" s="5"/>
      <c r="H9" s="5"/>
      <c r="I9" s="5"/>
      <c r="J9" s="5"/>
      <c r="K9" s="5"/>
      <c r="L9" s="5"/>
      <c r="M9" s="5">
        <f t="shared" si="0"/>
        <v>0</v>
      </c>
      <c r="N9" s="5">
        <v>0</v>
      </c>
      <c r="O9" s="5">
        <v>0</v>
      </c>
    </row>
    <row r="10" spans="1:17" ht="12.75" x14ac:dyDescent="0.2">
      <c r="A10" s="3">
        <v>7</v>
      </c>
      <c r="B10" s="5" t="s">
        <v>30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>
        <f t="shared" si="0"/>
        <v>0</v>
      </c>
      <c r="N10" s="5">
        <v>0</v>
      </c>
      <c r="O10" s="5">
        <v>0</v>
      </c>
    </row>
    <row r="11" spans="1:17" ht="12.75" x14ac:dyDescent="0.2">
      <c r="A11" s="3">
        <v>8</v>
      </c>
      <c r="B11" s="5" t="s">
        <v>37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>
        <f t="shared" si="0"/>
        <v>0</v>
      </c>
      <c r="N11" s="5">
        <v>0</v>
      </c>
      <c r="O11" s="5">
        <v>0</v>
      </c>
    </row>
    <row r="12" spans="1:17" ht="12.75" x14ac:dyDescent="0.2">
      <c r="A12" s="3">
        <v>9</v>
      </c>
      <c r="B12" s="5" t="s">
        <v>38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5">
        <f t="shared" si="0"/>
        <v>0</v>
      </c>
      <c r="N12" s="5">
        <v>0</v>
      </c>
      <c r="O12" s="5">
        <v>0</v>
      </c>
    </row>
  </sheetData>
  <autoFilter ref="B3:O1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Men</vt:lpstr>
      <vt:lpstr>Women</vt:lpstr>
      <vt:lpstr>JV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2025-02-02T21:41:28Z</cp:lastPrinted>
  <dcterms:created xsi:type="dcterms:W3CDTF">2025-02-01T22:11:21Z</dcterms:created>
  <dcterms:modified xsi:type="dcterms:W3CDTF">2025-02-02T21:47:43Z</dcterms:modified>
</cp:coreProperties>
</file>