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x\Desktop\New folder\"/>
    </mc:Choice>
  </mc:AlternateContent>
  <xr:revisionPtr revIDLastSave="0" documentId="13_ncr:1_{B6437844-04C8-4584-B4CF-819A5246F55A}" xr6:coauthVersionLast="47" xr6:coauthVersionMax="47" xr10:uidLastSave="{00000000-0000-0000-0000-000000000000}"/>
  <bookViews>
    <workbookView xWindow="300" yWindow="0" windowWidth="20325" windowHeight="15600" tabRatio="940" firstSheet="5" activeTab="11" xr2:uid="{00000000-000D-0000-FFFF-FFFF00000000}"/>
  </bookViews>
  <sheets>
    <sheet name="5 tm 12 bkr Data" sheetId="2" state="hidden" r:id="rId1"/>
    <sheet name="5 tm 12 bkr MV" sheetId="19" state="hidden" r:id="rId2"/>
    <sheet name="5 tm 12 bkr MJV" sheetId="18" state="hidden" r:id="rId3"/>
    <sheet name="5 tm 12 bkr WV" sheetId="22" state="hidden" r:id="rId4"/>
    <sheet name="5 tm 12 bkr WJV" sheetId="23" state="hidden" r:id="rId5"/>
    <sheet name="5 tm Data" sheetId="21" r:id="rId6"/>
    <sheet name="5 tm MV" sheetId="20" r:id="rId7"/>
    <sheet name="5 tm MJV" sheetId="24" r:id="rId8"/>
    <sheet name="5 tm WV" sheetId="25" r:id="rId9"/>
    <sheet name="5 tm WJV" sheetId="26" r:id="rId10"/>
    <sheet name="Sheet1" sheetId="36" r:id="rId11"/>
    <sheet name="Sheet2" sheetId="37" r:id="rId12"/>
    <sheet name="Sheet3" sheetId="38" r:id="rId13"/>
    <sheet name="Standings - Combined" sheetId="27" state="hidden" r:id="rId14"/>
    <sheet name="Standings - Men" sheetId="30" state="hidden" r:id="rId15"/>
    <sheet name="Standings - Men JV" sheetId="34" state="hidden" r:id="rId16"/>
    <sheet name="Standings - Women" sheetId="29" state="hidden" r:id="rId17"/>
    <sheet name="Standings - Women JV" sheetId="35" state="hidden" r:id="rId18"/>
    <sheet name="Bracket - Men V" sheetId="28" state="hidden" r:id="rId19"/>
    <sheet name="Bracket - Women V" sheetId="31" state="hidden" r:id="rId20"/>
    <sheet name="Bracket - Men JV" sheetId="32" state="hidden" r:id="rId21"/>
    <sheet name="Bracket - Women JV" sheetId="33" state="hidden" r:id="rId22"/>
  </sheets>
  <definedNames>
    <definedName name="_xlnm.Print_Area" localSheetId="2">'5 tm 12 bkr MJV'!$C$1:$U$248</definedName>
    <definedName name="_xlnm.Print_Area" localSheetId="1">'5 tm 12 bkr MV'!$C$1:$U$558</definedName>
    <definedName name="_xlnm.Print_Area" localSheetId="4">'5 tm 12 bkr WJV'!$C$1:$U$124</definedName>
    <definedName name="_xlnm.Print_Area" localSheetId="3">'5 tm 12 bkr WV'!$C$1:$U$558</definedName>
    <definedName name="_xlnm.Print_Area" localSheetId="7">'5 tm MJV'!$C$1:$Q$261</definedName>
    <definedName name="_xlnm.Print_Area" localSheetId="6">'5 tm MV'!$C$1:$Q$460</definedName>
    <definedName name="_xlnm.Print_Area" localSheetId="9">'5 tm WJV'!$C$1:$Q$57</definedName>
    <definedName name="_xlnm.Print_Area" localSheetId="8">'5 tm WV'!$C$1:$Q$434</definedName>
    <definedName name="_xlnm.Print_Area" localSheetId="10">Sheet1!$A$1:$U$11</definedName>
    <definedName name="_xlnm.Print_Area" localSheetId="11">Sheet2!$A$1:$E$20</definedName>
    <definedName name="_xlnm.Print_Area" localSheetId="14">'Standings - Men'!$A$1:$D$24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U10" i="36" l="1"/>
  <c r="U9" i="36"/>
  <c r="U8" i="36"/>
  <c r="U7" i="36"/>
  <c r="U6" i="36"/>
  <c r="U5" i="36"/>
  <c r="U4" i="36"/>
  <c r="U3" i="36"/>
  <c r="U2" i="36"/>
  <c r="S10" i="36"/>
  <c r="S9" i="36"/>
  <c r="S8" i="36"/>
  <c r="S7" i="36"/>
  <c r="S6" i="36"/>
  <c r="S5" i="36"/>
  <c r="S4" i="36"/>
  <c r="S3" i="36"/>
  <c r="S2" i="36"/>
  <c r="Q10" i="36"/>
  <c r="Q9" i="36"/>
  <c r="Q8" i="36"/>
  <c r="Q7" i="36"/>
  <c r="Q6" i="36"/>
  <c r="Q5" i="36"/>
  <c r="Q4" i="36"/>
  <c r="Q3" i="36"/>
  <c r="Q2" i="36"/>
  <c r="O10" i="36"/>
  <c r="O9" i="36"/>
  <c r="O8" i="36"/>
  <c r="O7" i="36"/>
  <c r="O6" i="36"/>
  <c r="O5" i="36"/>
  <c r="O4" i="36"/>
  <c r="O3" i="36"/>
  <c r="O2" i="36"/>
  <c r="M10" i="36"/>
  <c r="M9" i="36"/>
  <c r="M8" i="36"/>
  <c r="M7" i="36"/>
  <c r="M6" i="36"/>
  <c r="M5" i="36"/>
  <c r="M4" i="36"/>
  <c r="M3" i="36"/>
  <c r="M2" i="36"/>
  <c r="K10" i="36"/>
  <c r="K9" i="36"/>
  <c r="K8" i="36"/>
  <c r="K7" i="36"/>
  <c r="K6" i="36"/>
  <c r="K5" i="36"/>
  <c r="K4" i="36"/>
  <c r="K3" i="36"/>
  <c r="K2" i="36"/>
  <c r="I10" i="36"/>
  <c r="I9" i="36"/>
  <c r="I8" i="36"/>
  <c r="I7" i="36"/>
  <c r="I6" i="36"/>
  <c r="I5" i="36"/>
  <c r="I4" i="36"/>
  <c r="I3" i="36"/>
  <c r="I2" i="36"/>
  <c r="G10" i="36"/>
  <c r="G9" i="36"/>
  <c r="G8" i="36"/>
  <c r="G7" i="36"/>
  <c r="G6" i="36"/>
  <c r="G5" i="36"/>
  <c r="G4" i="36"/>
  <c r="G3" i="36"/>
  <c r="G2" i="36"/>
  <c r="E10" i="36"/>
  <c r="E9" i="36"/>
  <c r="E8" i="36"/>
  <c r="E7" i="36"/>
  <c r="E6" i="36"/>
  <c r="E5" i="36"/>
  <c r="E4" i="36"/>
  <c r="E3" i="36"/>
  <c r="E2" i="36"/>
  <c r="C3" i="36"/>
  <c r="C4" i="36"/>
  <c r="C5" i="36"/>
  <c r="C6" i="36"/>
  <c r="C7" i="36"/>
  <c r="C8" i="36"/>
  <c r="C9" i="36"/>
  <c r="C10" i="36"/>
  <c r="C2" i="36"/>
  <c r="C581" i="26"/>
  <c r="T13" i="33"/>
  <c r="T10" i="33"/>
  <c r="T13" i="32"/>
  <c r="T9" i="32"/>
  <c r="T6" i="33"/>
  <c r="T10" i="32"/>
  <c r="D49" i="35"/>
  <c r="B49" i="35"/>
  <c r="D48" i="35"/>
  <c r="B48" i="35"/>
  <c r="D47" i="35"/>
  <c r="B47" i="35"/>
  <c r="D46" i="35"/>
  <c r="B46" i="35"/>
  <c r="D45" i="35"/>
  <c r="B45" i="35"/>
  <c r="D44" i="35"/>
  <c r="B44" i="35"/>
  <c r="D43" i="35"/>
  <c r="B43" i="35"/>
  <c r="D42" i="35"/>
  <c r="B42" i="35"/>
  <c r="D41" i="35"/>
  <c r="B41" i="35"/>
  <c r="D40" i="35"/>
  <c r="B40" i="35"/>
  <c r="D39" i="35"/>
  <c r="B39" i="35"/>
  <c r="D38" i="35"/>
  <c r="B38" i="35"/>
  <c r="D37" i="35"/>
  <c r="B37" i="35"/>
  <c r="D36" i="35"/>
  <c r="B36" i="35"/>
  <c r="D35" i="35"/>
  <c r="B35" i="35"/>
  <c r="D34" i="35"/>
  <c r="B34" i="35"/>
  <c r="D33" i="35"/>
  <c r="B33" i="35"/>
  <c r="D32" i="35"/>
  <c r="B32" i="35"/>
  <c r="T4" i="33"/>
  <c r="T12" i="33"/>
  <c r="T9" i="33"/>
  <c r="T7" i="33"/>
  <c r="D48" i="34"/>
  <c r="B48" i="34"/>
  <c r="D47" i="34"/>
  <c r="B47" i="34"/>
  <c r="D46" i="34"/>
  <c r="B46" i="34"/>
  <c r="D45" i="34"/>
  <c r="B45" i="34"/>
  <c r="D44" i="34"/>
  <c r="B44" i="34"/>
  <c r="D43" i="34"/>
  <c r="B43" i="34"/>
  <c r="D42" i="34"/>
  <c r="B42" i="34"/>
  <c r="D41" i="34"/>
  <c r="B41" i="34"/>
  <c r="D40" i="34"/>
  <c r="B40" i="34"/>
  <c r="D39" i="34"/>
  <c r="B39" i="34"/>
  <c r="D38" i="34"/>
  <c r="B38" i="34"/>
  <c r="D37" i="34"/>
  <c r="B37" i="34"/>
  <c r="D36" i="34"/>
  <c r="B36" i="34"/>
  <c r="D35" i="34"/>
  <c r="B35" i="34"/>
  <c r="D34" i="34"/>
  <c r="B34" i="34"/>
  <c r="D33" i="34"/>
  <c r="B33" i="34"/>
  <c r="D32" i="34"/>
  <c r="B32" i="34"/>
  <c r="D31" i="34"/>
  <c r="B31" i="34"/>
  <c r="T4" i="32"/>
  <c r="T12" i="32"/>
  <c r="T6" i="32"/>
  <c r="T7" i="32"/>
  <c r="A1" i="34"/>
  <c r="Y28" i="33"/>
  <c r="Y27" i="33"/>
  <c r="Z27" i="33" s="1"/>
  <c r="Y22" i="33"/>
  <c r="Y21" i="33"/>
  <c r="Y19" i="33"/>
  <c r="Y18" i="33"/>
  <c r="Z18" i="33" s="1"/>
  <c r="Y13" i="33"/>
  <c r="Y12" i="33"/>
  <c r="Z12" i="33" s="1"/>
  <c r="S22" i="33" s="1"/>
  <c r="Y10" i="33"/>
  <c r="Y9" i="33"/>
  <c r="Y7" i="33"/>
  <c r="Y6" i="33"/>
  <c r="Z7" i="33" s="1"/>
  <c r="Y4" i="33"/>
  <c r="Z3" i="33"/>
  <c r="S18" i="33" s="1"/>
  <c r="T18" i="33" s="1"/>
  <c r="Y3" i="33"/>
  <c r="Y28" i="32"/>
  <c r="Z28" i="32" s="1"/>
  <c r="Y27" i="32"/>
  <c r="Y22" i="32"/>
  <c r="Z22" i="32" s="1"/>
  <c r="Y21" i="32"/>
  <c r="Y19" i="32"/>
  <c r="Y18" i="32"/>
  <c r="Z18" i="32" s="1"/>
  <c r="Y13" i="32"/>
  <c r="Y12" i="32"/>
  <c r="Z13" i="32" s="1"/>
  <c r="Y10" i="32"/>
  <c r="Z9" i="32"/>
  <c r="Y9" i="32"/>
  <c r="Y7" i="32"/>
  <c r="Z7" i="32" s="1"/>
  <c r="Y6" i="32"/>
  <c r="Y4" i="32"/>
  <c r="Z4" i="32" s="1"/>
  <c r="Y3" i="32"/>
  <c r="Y28" i="31"/>
  <c r="Z28" i="31" s="1"/>
  <c r="Y27" i="31"/>
  <c r="Y22" i="31"/>
  <c r="Z22" i="31" s="1"/>
  <c r="Y21" i="31"/>
  <c r="Y19" i="31"/>
  <c r="Y18" i="31"/>
  <c r="Y13" i="31"/>
  <c r="Y12" i="31"/>
  <c r="Y10" i="31"/>
  <c r="Z10" i="31" s="1"/>
  <c r="Y9" i="31"/>
  <c r="Y7" i="31"/>
  <c r="Y6" i="31"/>
  <c r="Y4" i="31"/>
  <c r="Z4" i="31" s="1"/>
  <c r="Y3" i="31"/>
  <c r="Y28" i="28"/>
  <c r="Y27" i="28"/>
  <c r="Y22" i="28"/>
  <c r="Z22" i="28" s="1"/>
  <c r="Y21" i="28"/>
  <c r="Y19" i="28"/>
  <c r="Z19" i="28" s="1"/>
  <c r="Y18" i="28"/>
  <c r="Y13" i="28"/>
  <c r="Y12" i="28"/>
  <c r="Y10" i="28"/>
  <c r="Z10" i="28" s="1"/>
  <c r="Y9" i="28"/>
  <c r="Y7" i="28"/>
  <c r="Z7" i="28" s="1"/>
  <c r="Y6" i="28"/>
  <c r="Y4" i="28"/>
  <c r="Z4" i="28" s="1"/>
  <c r="Y3" i="28"/>
  <c r="Z19" i="32" l="1"/>
  <c r="S27" i="33"/>
  <c r="T27" i="33" s="1"/>
  <c r="Z3" i="28"/>
  <c r="S18" i="28" s="1"/>
  <c r="Z6" i="28"/>
  <c r="S19" i="28" s="1"/>
  <c r="Z12" i="28"/>
  <c r="Z18" i="28"/>
  <c r="Z27" i="28"/>
  <c r="Z3" i="31"/>
  <c r="S18" i="31" s="1"/>
  <c r="Z7" i="31"/>
  <c r="Z12" i="31"/>
  <c r="S22" i="31" s="1"/>
  <c r="Z18" i="31"/>
  <c r="Z21" i="31"/>
  <c r="Z27" i="31"/>
  <c r="Z3" i="32"/>
  <c r="S18" i="32" s="1"/>
  <c r="T18" i="32" s="1"/>
  <c r="F3" i="32" s="1"/>
  <c r="Z6" i="32"/>
  <c r="S19" i="32" s="1"/>
  <c r="T19" i="32" s="1"/>
  <c r="F10" i="32" s="1"/>
  <c r="Z10" i="32"/>
  <c r="S21" i="32" s="1"/>
  <c r="T21" i="32" s="1"/>
  <c r="F15" i="32" s="1"/>
  <c r="Z21" i="32"/>
  <c r="Z27" i="32"/>
  <c r="Z4" i="33"/>
  <c r="Z10" i="33"/>
  <c r="Z19" i="33"/>
  <c r="Z28" i="33"/>
  <c r="Z21" i="33"/>
  <c r="S28" i="33" s="1"/>
  <c r="T28" i="33" s="1"/>
  <c r="B2" i="32"/>
  <c r="T3" i="32"/>
  <c r="B5" i="32"/>
  <c r="B2" i="33"/>
  <c r="T3" i="33"/>
  <c r="T22" i="33"/>
  <c r="F22" i="33" s="1"/>
  <c r="B5" i="33"/>
  <c r="Z21" i="28"/>
  <c r="Z28" i="28"/>
  <c r="Z13" i="28"/>
  <c r="E3" i="28"/>
  <c r="E10" i="28"/>
  <c r="Z9" i="28"/>
  <c r="S21" i="28" s="1"/>
  <c r="Z22" i="33"/>
  <c r="Z13" i="33"/>
  <c r="Z9" i="33"/>
  <c r="Z13" i="31"/>
  <c r="Z9" i="31"/>
  <c r="S21" i="31" s="1"/>
  <c r="M12" i="33"/>
  <c r="E3" i="33"/>
  <c r="F3" i="33"/>
  <c r="E22" i="33"/>
  <c r="I6" i="33"/>
  <c r="S21" i="33"/>
  <c r="T21" i="33" s="1"/>
  <c r="Z6" i="33"/>
  <c r="S19" i="33" s="1"/>
  <c r="T19" i="33" s="1"/>
  <c r="S28" i="32"/>
  <c r="T28" i="32" s="1"/>
  <c r="E15" i="32"/>
  <c r="E3" i="32"/>
  <c r="Z12" i="32"/>
  <c r="S22" i="32" s="1"/>
  <c r="T22" i="32" s="1"/>
  <c r="S27" i="31"/>
  <c r="E3" i="31"/>
  <c r="E22" i="31"/>
  <c r="Z6" i="31"/>
  <c r="S19" i="31" s="1"/>
  <c r="Z19" i="31"/>
  <c r="S27" i="28"/>
  <c r="E10" i="32" l="1"/>
  <c r="S22" i="28"/>
  <c r="S27" i="32"/>
  <c r="E22" i="28"/>
  <c r="I6" i="28"/>
  <c r="E15" i="28"/>
  <c r="M12" i="28"/>
  <c r="M12" i="31"/>
  <c r="E15" i="31"/>
  <c r="S28" i="31"/>
  <c r="J6" i="33"/>
  <c r="N12" i="33"/>
  <c r="E10" i="33"/>
  <c r="F10" i="33"/>
  <c r="I19" i="33"/>
  <c r="J19" i="33"/>
  <c r="F15" i="33"/>
  <c r="E15" i="33"/>
  <c r="J19" i="32"/>
  <c r="I19" i="32"/>
  <c r="E22" i="32"/>
  <c r="F22" i="32"/>
  <c r="E10" i="31"/>
  <c r="I6" i="31"/>
  <c r="S28" i="28"/>
  <c r="T27" i="32" l="1"/>
  <c r="M12" i="32"/>
  <c r="I6" i="32"/>
  <c r="I19" i="28"/>
  <c r="I19" i="31"/>
  <c r="J6" i="32" l="1"/>
  <c r="N12" i="32"/>
  <c r="A1" i="30"/>
  <c r="A1" i="35" s="1"/>
  <c r="A1" i="29" l="1"/>
  <c r="T9" i="31" l="1"/>
  <c r="T21" i="31"/>
  <c r="F15" i="31" s="1"/>
  <c r="T28" i="31"/>
  <c r="J19" i="31" s="1"/>
  <c r="T7" i="31"/>
  <c r="T13" i="31"/>
  <c r="T18" i="31"/>
  <c r="F3" i="31" s="1"/>
  <c r="T3" i="31"/>
  <c r="B2" i="31"/>
  <c r="T27" i="31"/>
  <c r="B5" i="31"/>
  <c r="T4" i="31"/>
  <c r="T12" i="31"/>
  <c r="T22" i="31"/>
  <c r="F22" i="31" s="1"/>
  <c r="T6" i="31"/>
  <c r="T19" i="31"/>
  <c r="F10" i="31" s="1"/>
  <c r="T10" i="31"/>
  <c r="B33" i="29"/>
  <c r="D33" i="29"/>
  <c r="B34" i="29"/>
  <c r="D34" i="29"/>
  <c r="B35" i="29"/>
  <c r="D35" i="29"/>
  <c r="B36" i="29"/>
  <c r="D36" i="29"/>
  <c r="B37" i="29"/>
  <c r="D37" i="29"/>
  <c r="B38" i="29"/>
  <c r="D38" i="29"/>
  <c r="B39" i="29"/>
  <c r="D39" i="29"/>
  <c r="B40" i="29"/>
  <c r="D40" i="29"/>
  <c r="B41" i="29"/>
  <c r="D41" i="29"/>
  <c r="B42" i="29"/>
  <c r="D42" i="29"/>
  <c r="B43" i="29"/>
  <c r="D43" i="29"/>
  <c r="B44" i="29"/>
  <c r="D44" i="29"/>
  <c r="B45" i="29"/>
  <c r="D45" i="29"/>
  <c r="B46" i="29"/>
  <c r="D46" i="29"/>
  <c r="B47" i="29"/>
  <c r="D47" i="29"/>
  <c r="B48" i="29"/>
  <c r="D48" i="29"/>
  <c r="B49" i="29"/>
  <c r="D49" i="29"/>
  <c r="D32" i="29"/>
  <c r="B32" i="29"/>
  <c r="B32" i="30"/>
  <c r="D32" i="30"/>
  <c r="B33" i="30"/>
  <c r="D33" i="30"/>
  <c r="B34" i="30"/>
  <c r="D34" i="30"/>
  <c r="B35" i="30"/>
  <c r="D35" i="30"/>
  <c r="B36" i="30"/>
  <c r="D36" i="30"/>
  <c r="B37" i="30"/>
  <c r="D37" i="30"/>
  <c r="B38" i="30"/>
  <c r="D38" i="30"/>
  <c r="B39" i="30"/>
  <c r="D39" i="30"/>
  <c r="B40" i="30"/>
  <c r="D40" i="30"/>
  <c r="B41" i="30"/>
  <c r="D41" i="30"/>
  <c r="B42" i="30"/>
  <c r="D42" i="30"/>
  <c r="B43" i="30"/>
  <c r="D43" i="30"/>
  <c r="B44" i="30"/>
  <c r="D44" i="30"/>
  <c r="B45" i="30"/>
  <c r="D45" i="30"/>
  <c r="B46" i="30"/>
  <c r="D46" i="30"/>
  <c r="B47" i="30"/>
  <c r="D47" i="30"/>
  <c r="B48" i="30"/>
  <c r="D48" i="30"/>
  <c r="D31" i="30"/>
  <c r="B31" i="30"/>
  <c r="N12" i="31" l="1"/>
  <c r="J6" i="31"/>
  <c r="T6" i="28"/>
  <c r="T19" i="28"/>
  <c r="F10" i="28" s="1"/>
  <c r="T10" i="28"/>
  <c r="T21" i="28"/>
  <c r="F15" i="28" s="1"/>
  <c r="T28" i="28"/>
  <c r="J19" i="28" s="1"/>
  <c r="B2" i="28"/>
  <c r="T3" i="28"/>
  <c r="T18" i="28"/>
  <c r="F3" i="28" s="1"/>
  <c r="T27" i="28"/>
  <c r="T13" i="28"/>
  <c r="T22" i="28"/>
  <c r="F22" i="28" s="1"/>
  <c r="B5" i="28"/>
  <c r="T4" i="28"/>
  <c r="T9" i="28"/>
  <c r="T12" i="28"/>
  <c r="T7" i="28"/>
  <c r="F1214" i="23"/>
  <c r="C1210" i="23"/>
  <c r="F1183" i="23"/>
  <c r="C1179" i="23"/>
  <c r="F1152" i="23"/>
  <c r="C1148" i="23"/>
  <c r="F1121" i="23"/>
  <c r="C1117" i="23"/>
  <c r="F1090" i="23"/>
  <c r="C1086" i="23"/>
  <c r="F1059" i="23"/>
  <c r="C1055" i="23"/>
  <c r="F1028" i="23"/>
  <c r="C1024" i="23"/>
  <c r="F997" i="23"/>
  <c r="C993" i="23"/>
  <c r="F966" i="23"/>
  <c r="C962" i="23"/>
  <c r="F935" i="23"/>
  <c r="C931" i="23"/>
  <c r="F904" i="23"/>
  <c r="C900" i="23"/>
  <c r="F873" i="23"/>
  <c r="C869" i="23"/>
  <c r="F842" i="23"/>
  <c r="C838" i="23"/>
  <c r="F811" i="23"/>
  <c r="C807" i="23"/>
  <c r="F780" i="23"/>
  <c r="C776" i="23"/>
  <c r="F749" i="23"/>
  <c r="C745" i="23"/>
  <c r="F718" i="23"/>
  <c r="C714" i="23"/>
  <c r="F687" i="23"/>
  <c r="C683" i="23"/>
  <c r="F656" i="23"/>
  <c r="C652" i="23"/>
  <c r="F625" i="23"/>
  <c r="C621" i="23"/>
  <c r="F594" i="23"/>
  <c r="C590" i="23"/>
  <c r="F563" i="23"/>
  <c r="C559" i="23"/>
  <c r="F532" i="23"/>
  <c r="C528" i="23"/>
  <c r="F501" i="23"/>
  <c r="C497" i="23"/>
  <c r="F470" i="23"/>
  <c r="C466" i="23"/>
  <c r="F439" i="23"/>
  <c r="C435" i="23"/>
  <c r="F408" i="23"/>
  <c r="C404" i="23"/>
  <c r="F377" i="23"/>
  <c r="C373" i="23"/>
  <c r="F346" i="23"/>
  <c r="C342" i="23"/>
  <c r="F315" i="23"/>
  <c r="C311" i="23"/>
  <c r="F284" i="23"/>
  <c r="C280" i="23"/>
  <c r="F253" i="23"/>
  <c r="C249" i="23"/>
  <c r="F222" i="23"/>
  <c r="C218" i="23"/>
  <c r="F191" i="23"/>
  <c r="C187" i="23"/>
  <c r="F160" i="23"/>
  <c r="C156" i="23"/>
  <c r="F129" i="23"/>
  <c r="C125" i="23"/>
  <c r="F98" i="23"/>
  <c r="C94" i="23"/>
  <c r="F67" i="23"/>
  <c r="C63" i="23"/>
  <c r="F36" i="23"/>
  <c r="C32" i="23"/>
  <c r="F1214" i="22"/>
  <c r="C1210" i="22"/>
  <c r="F1183" i="22"/>
  <c r="C1179" i="22"/>
  <c r="F1152" i="22"/>
  <c r="C1148" i="22"/>
  <c r="F1121" i="22"/>
  <c r="C1117" i="22"/>
  <c r="F1090" i="22"/>
  <c r="C1086" i="22"/>
  <c r="F1059" i="22"/>
  <c r="C1055" i="22"/>
  <c r="F1028" i="22"/>
  <c r="C1024" i="22"/>
  <c r="F997" i="22"/>
  <c r="C993" i="22"/>
  <c r="F966" i="22"/>
  <c r="C962" i="22"/>
  <c r="F935" i="22"/>
  <c r="C931" i="22"/>
  <c r="F904" i="22"/>
  <c r="C900" i="22"/>
  <c r="F873" i="22"/>
  <c r="C869" i="22"/>
  <c r="F842" i="22"/>
  <c r="C838" i="22"/>
  <c r="F811" i="22"/>
  <c r="C807" i="22"/>
  <c r="F780" i="22"/>
  <c r="C776" i="22"/>
  <c r="F749" i="22"/>
  <c r="C745" i="22"/>
  <c r="F718" i="22"/>
  <c r="C714" i="22"/>
  <c r="F687" i="22"/>
  <c r="C683" i="22"/>
  <c r="F656" i="22"/>
  <c r="C652" i="22"/>
  <c r="F625" i="22"/>
  <c r="C621" i="22"/>
  <c r="F594" i="22"/>
  <c r="C590" i="22"/>
  <c r="F563" i="22"/>
  <c r="C559" i="22"/>
  <c r="F532" i="22"/>
  <c r="C528" i="22"/>
  <c r="F501" i="22"/>
  <c r="C497" i="22"/>
  <c r="F470" i="22"/>
  <c r="C466" i="22"/>
  <c r="F439" i="22"/>
  <c r="C435" i="22"/>
  <c r="F408" i="22"/>
  <c r="C404" i="22"/>
  <c r="F377" i="22"/>
  <c r="C373" i="22"/>
  <c r="F346" i="22"/>
  <c r="C342" i="22"/>
  <c r="F315" i="22"/>
  <c r="C311" i="22"/>
  <c r="F284" i="22"/>
  <c r="C280" i="22"/>
  <c r="F253" i="22"/>
  <c r="C249" i="22"/>
  <c r="F222" i="22"/>
  <c r="C218" i="22"/>
  <c r="F191" i="22"/>
  <c r="C187" i="22"/>
  <c r="F160" i="22"/>
  <c r="C156" i="22"/>
  <c r="F129" i="22"/>
  <c r="C125" i="22"/>
  <c r="F98" i="22"/>
  <c r="C94" i="22"/>
  <c r="F67" i="22"/>
  <c r="C63" i="22"/>
  <c r="F36" i="22"/>
  <c r="C32" i="22"/>
  <c r="F1214" i="18"/>
  <c r="C1210" i="18"/>
  <c r="F1183" i="18"/>
  <c r="C1179" i="18"/>
  <c r="F1152" i="18"/>
  <c r="C1148" i="18"/>
  <c r="F1121" i="18"/>
  <c r="C1117" i="18"/>
  <c r="F1090" i="18"/>
  <c r="C1086" i="18"/>
  <c r="F1059" i="18"/>
  <c r="C1055" i="18"/>
  <c r="F1028" i="18"/>
  <c r="C1024" i="18"/>
  <c r="F997" i="18"/>
  <c r="C993" i="18"/>
  <c r="F966" i="18"/>
  <c r="C962" i="18"/>
  <c r="F935" i="18"/>
  <c r="C931" i="18"/>
  <c r="F904" i="18"/>
  <c r="C900" i="18"/>
  <c r="F873" i="18"/>
  <c r="C869" i="18"/>
  <c r="F842" i="18"/>
  <c r="C838" i="18"/>
  <c r="F811" i="18"/>
  <c r="C807" i="18"/>
  <c r="F780" i="18"/>
  <c r="C776" i="18"/>
  <c r="F749" i="18"/>
  <c r="C745" i="18"/>
  <c r="F718" i="18"/>
  <c r="C714" i="18"/>
  <c r="F687" i="18"/>
  <c r="C683" i="18"/>
  <c r="F656" i="18"/>
  <c r="C652" i="18"/>
  <c r="F625" i="18"/>
  <c r="C621" i="18"/>
  <c r="F594" i="18"/>
  <c r="C590" i="18"/>
  <c r="F563" i="18"/>
  <c r="C559" i="18"/>
  <c r="F532" i="18"/>
  <c r="C528" i="18"/>
  <c r="F501" i="18"/>
  <c r="C497" i="18"/>
  <c r="F470" i="18"/>
  <c r="C466" i="18"/>
  <c r="F439" i="18"/>
  <c r="C435" i="18"/>
  <c r="F408" i="18"/>
  <c r="C404" i="18"/>
  <c r="F377" i="18"/>
  <c r="C373" i="18"/>
  <c r="F346" i="18"/>
  <c r="C342" i="18"/>
  <c r="F315" i="18"/>
  <c r="C311" i="18"/>
  <c r="F284" i="18"/>
  <c r="C280" i="18"/>
  <c r="F253" i="18"/>
  <c r="C249" i="18"/>
  <c r="F222" i="18"/>
  <c r="C218" i="18"/>
  <c r="F191" i="18"/>
  <c r="C187" i="18"/>
  <c r="F160" i="18"/>
  <c r="C156" i="18"/>
  <c r="F129" i="18"/>
  <c r="C125" i="18"/>
  <c r="F98" i="18"/>
  <c r="C94" i="18"/>
  <c r="F67" i="18"/>
  <c r="C63" i="18"/>
  <c r="F36" i="18"/>
  <c r="C32" i="18"/>
  <c r="F1214" i="19"/>
  <c r="C1210" i="19"/>
  <c r="F1183" i="19"/>
  <c r="C1179" i="19"/>
  <c r="F1152" i="19"/>
  <c r="C1148" i="19"/>
  <c r="F1121" i="19"/>
  <c r="C1117" i="19"/>
  <c r="F1090" i="19"/>
  <c r="C1086" i="19"/>
  <c r="F1059" i="19"/>
  <c r="C1055" i="19"/>
  <c r="F1028" i="19"/>
  <c r="C1024" i="19"/>
  <c r="F997" i="19"/>
  <c r="C993" i="19"/>
  <c r="F966" i="19"/>
  <c r="C962" i="19"/>
  <c r="F935" i="19"/>
  <c r="C931" i="19"/>
  <c r="F904" i="19"/>
  <c r="C900" i="19"/>
  <c r="F873" i="19"/>
  <c r="C869" i="19"/>
  <c r="F842" i="19"/>
  <c r="C838" i="19"/>
  <c r="F811" i="19"/>
  <c r="C807" i="19"/>
  <c r="F780" i="19"/>
  <c r="C776" i="19"/>
  <c r="F749" i="19"/>
  <c r="C745" i="19"/>
  <c r="F718" i="19"/>
  <c r="C714" i="19"/>
  <c r="F687" i="19"/>
  <c r="C683" i="19"/>
  <c r="F656" i="19"/>
  <c r="C652" i="19"/>
  <c r="F625" i="19"/>
  <c r="C621" i="19"/>
  <c r="F594" i="19"/>
  <c r="C590" i="19"/>
  <c r="F563" i="19"/>
  <c r="C559" i="19"/>
  <c r="F532" i="19"/>
  <c r="C528" i="19"/>
  <c r="F501" i="19"/>
  <c r="C497" i="19"/>
  <c r="F470" i="19"/>
  <c r="C466" i="19"/>
  <c r="F439" i="19"/>
  <c r="C435" i="19"/>
  <c r="F408" i="19"/>
  <c r="C404" i="19"/>
  <c r="F377" i="19"/>
  <c r="C373" i="19"/>
  <c r="F346" i="19"/>
  <c r="C342" i="19"/>
  <c r="F315" i="19"/>
  <c r="C311" i="19"/>
  <c r="F284" i="19"/>
  <c r="C280" i="19"/>
  <c r="F253" i="19"/>
  <c r="C249" i="19"/>
  <c r="F222" i="19"/>
  <c r="C218" i="19"/>
  <c r="F191" i="19"/>
  <c r="C187" i="19"/>
  <c r="F160" i="19"/>
  <c r="C156" i="19"/>
  <c r="F129" i="19"/>
  <c r="C125" i="19"/>
  <c r="F98" i="19"/>
  <c r="C94" i="19"/>
  <c r="F67" i="19"/>
  <c r="C63" i="19"/>
  <c r="F36" i="19"/>
  <c r="C32" i="19"/>
  <c r="J6" i="28" l="1"/>
  <c r="N12" i="28"/>
  <c r="A1151" i="26"/>
  <c r="C1151" i="26" s="1"/>
  <c r="A1150" i="26"/>
  <c r="C1150" i="26" s="1"/>
  <c r="A1149" i="26"/>
  <c r="C1149" i="26" s="1"/>
  <c r="A1148" i="26"/>
  <c r="C1148" i="26" s="1"/>
  <c r="A1147" i="26"/>
  <c r="C1147" i="26" s="1"/>
  <c r="A1146" i="26"/>
  <c r="C1146" i="26" s="1"/>
  <c r="A1145" i="26"/>
  <c r="C1145" i="26" s="1"/>
  <c r="A1144" i="26"/>
  <c r="C1144" i="26" s="1"/>
  <c r="G1138" i="26"/>
  <c r="C1132" i="26"/>
  <c r="A1122" i="26"/>
  <c r="C1122" i="26" s="1"/>
  <c r="A1121" i="26"/>
  <c r="C1121" i="26" s="1"/>
  <c r="A1120" i="26"/>
  <c r="C1120" i="26" s="1"/>
  <c r="A1119" i="26"/>
  <c r="C1119" i="26" s="1"/>
  <c r="A1118" i="26"/>
  <c r="C1118" i="26" s="1"/>
  <c r="A1117" i="26"/>
  <c r="C1117" i="26" s="1"/>
  <c r="A1116" i="26"/>
  <c r="C1116" i="26" s="1"/>
  <c r="A1115" i="26"/>
  <c r="C1115" i="26" s="1"/>
  <c r="G1109" i="26"/>
  <c r="C1103" i="26"/>
  <c r="A1093" i="26"/>
  <c r="C1093" i="26" s="1"/>
  <c r="A1092" i="26"/>
  <c r="C1092" i="26" s="1"/>
  <c r="A1091" i="26"/>
  <c r="C1091" i="26" s="1"/>
  <c r="A1090" i="26"/>
  <c r="C1090" i="26" s="1"/>
  <c r="A1089" i="26"/>
  <c r="C1089" i="26" s="1"/>
  <c r="A1088" i="26"/>
  <c r="C1088" i="26" s="1"/>
  <c r="A1087" i="26"/>
  <c r="C1087" i="26" s="1"/>
  <c r="A1086" i="26"/>
  <c r="C1086" i="26" s="1"/>
  <c r="G1080" i="26"/>
  <c r="C1074" i="26"/>
  <c r="A1064" i="26"/>
  <c r="C1064" i="26" s="1"/>
  <c r="A1063" i="26"/>
  <c r="C1063" i="26" s="1"/>
  <c r="A1062" i="26"/>
  <c r="C1062" i="26" s="1"/>
  <c r="A1061" i="26"/>
  <c r="C1061" i="26" s="1"/>
  <c r="A1060" i="26"/>
  <c r="C1060" i="26" s="1"/>
  <c r="A1059" i="26"/>
  <c r="C1059" i="26" s="1"/>
  <c r="A1058" i="26"/>
  <c r="C1058" i="26" s="1"/>
  <c r="A1057" i="26"/>
  <c r="C1057" i="26" s="1"/>
  <c r="G1051" i="26"/>
  <c r="C1045" i="26"/>
  <c r="A1035" i="26"/>
  <c r="C1035" i="26" s="1"/>
  <c r="A1034" i="26"/>
  <c r="C1034" i="26" s="1"/>
  <c r="A1033" i="26"/>
  <c r="C1033" i="26" s="1"/>
  <c r="A1032" i="26"/>
  <c r="C1032" i="26" s="1"/>
  <c r="A1031" i="26"/>
  <c r="C1031" i="26" s="1"/>
  <c r="A1030" i="26"/>
  <c r="C1030" i="26" s="1"/>
  <c r="A1029" i="26"/>
  <c r="C1029" i="26" s="1"/>
  <c r="A1028" i="26"/>
  <c r="C1028" i="26" s="1"/>
  <c r="G1022" i="26"/>
  <c r="C1016" i="26"/>
  <c r="A1006" i="26"/>
  <c r="C1006" i="26" s="1"/>
  <c r="A1005" i="26"/>
  <c r="C1005" i="26" s="1"/>
  <c r="A1004" i="26"/>
  <c r="C1004" i="26" s="1"/>
  <c r="A1003" i="26"/>
  <c r="C1003" i="26" s="1"/>
  <c r="A1002" i="26"/>
  <c r="C1002" i="26" s="1"/>
  <c r="A1001" i="26"/>
  <c r="C1001" i="26" s="1"/>
  <c r="A1000" i="26"/>
  <c r="C1000" i="26" s="1"/>
  <c r="A999" i="26"/>
  <c r="C999" i="26" s="1"/>
  <c r="G993" i="26"/>
  <c r="C987" i="26"/>
  <c r="A977" i="26"/>
  <c r="C977" i="26" s="1"/>
  <c r="A976" i="26"/>
  <c r="C976" i="26" s="1"/>
  <c r="A975" i="26"/>
  <c r="C975" i="26" s="1"/>
  <c r="A974" i="26"/>
  <c r="C974" i="26" s="1"/>
  <c r="A973" i="26"/>
  <c r="C973" i="26" s="1"/>
  <c r="A972" i="26"/>
  <c r="C972" i="26" s="1"/>
  <c r="A971" i="26"/>
  <c r="C971" i="26" s="1"/>
  <c r="A970" i="26"/>
  <c r="C970" i="26" s="1"/>
  <c r="G964" i="26"/>
  <c r="C958" i="26"/>
  <c r="A948" i="26"/>
  <c r="C948" i="26" s="1"/>
  <c r="A947" i="26"/>
  <c r="C947" i="26" s="1"/>
  <c r="A946" i="26"/>
  <c r="C946" i="26" s="1"/>
  <c r="A945" i="26"/>
  <c r="C945" i="26" s="1"/>
  <c r="A944" i="26"/>
  <c r="C944" i="26" s="1"/>
  <c r="A943" i="26"/>
  <c r="C943" i="26" s="1"/>
  <c r="A942" i="26"/>
  <c r="C942" i="26" s="1"/>
  <c r="A941" i="26"/>
  <c r="C941" i="26" s="1"/>
  <c r="G935" i="26"/>
  <c r="C929" i="26"/>
  <c r="A919" i="26"/>
  <c r="C919" i="26" s="1"/>
  <c r="A918" i="26"/>
  <c r="C918" i="26" s="1"/>
  <c r="A917" i="26"/>
  <c r="C917" i="26" s="1"/>
  <c r="A916" i="26"/>
  <c r="C916" i="26" s="1"/>
  <c r="A915" i="26"/>
  <c r="C915" i="26" s="1"/>
  <c r="A914" i="26"/>
  <c r="C914" i="26" s="1"/>
  <c r="A913" i="26"/>
  <c r="C913" i="26" s="1"/>
  <c r="A912" i="26"/>
  <c r="C912" i="26" s="1"/>
  <c r="G906" i="26"/>
  <c r="C900" i="26"/>
  <c r="A890" i="26"/>
  <c r="C890" i="26" s="1"/>
  <c r="A889" i="26"/>
  <c r="C889" i="26" s="1"/>
  <c r="A888" i="26"/>
  <c r="C888" i="26" s="1"/>
  <c r="A887" i="26"/>
  <c r="C887" i="26" s="1"/>
  <c r="A886" i="26"/>
  <c r="C886" i="26" s="1"/>
  <c r="A885" i="26"/>
  <c r="C885" i="26" s="1"/>
  <c r="A884" i="26"/>
  <c r="C884" i="26" s="1"/>
  <c r="A883" i="26"/>
  <c r="C883" i="26" s="1"/>
  <c r="G877" i="26"/>
  <c r="C871" i="26"/>
  <c r="A861" i="26"/>
  <c r="C861" i="26" s="1"/>
  <c r="A860" i="26"/>
  <c r="C860" i="26" s="1"/>
  <c r="A859" i="26"/>
  <c r="C859" i="26" s="1"/>
  <c r="A858" i="26"/>
  <c r="C858" i="26" s="1"/>
  <c r="A857" i="26"/>
  <c r="C857" i="26" s="1"/>
  <c r="A856" i="26"/>
  <c r="C856" i="26" s="1"/>
  <c r="A855" i="26"/>
  <c r="C855" i="26" s="1"/>
  <c r="A854" i="26"/>
  <c r="C854" i="26" s="1"/>
  <c r="G848" i="26"/>
  <c r="C842" i="26"/>
  <c r="A832" i="26"/>
  <c r="C832" i="26" s="1"/>
  <c r="A831" i="26"/>
  <c r="C831" i="26" s="1"/>
  <c r="A830" i="26"/>
  <c r="C830" i="26" s="1"/>
  <c r="A829" i="26"/>
  <c r="C829" i="26" s="1"/>
  <c r="A828" i="26"/>
  <c r="C828" i="26" s="1"/>
  <c r="A827" i="26"/>
  <c r="C827" i="26" s="1"/>
  <c r="A826" i="26"/>
  <c r="C826" i="26" s="1"/>
  <c r="A825" i="26"/>
  <c r="C825" i="26" s="1"/>
  <c r="G819" i="26"/>
  <c r="C813" i="26"/>
  <c r="A803" i="26"/>
  <c r="C803" i="26" s="1"/>
  <c r="A802" i="26"/>
  <c r="C802" i="26" s="1"/>
  <c r="A801" i="26"/>
  <c r="C801" i="26" s="1"/>
  <c r="A800" i="26"/>
  <c r="C800" i="26" s="1"/>
  <c r="A799" i="26"/>
  <c r="C799" i="26" s="1"/>
  <c r="A798" i="26"/>
  <c r="C798" i="26" s="1"/>
  <c r="A797" i="26"/>
  <c r="C797" i="26" s="1"/>
  <c r="A796" i="26"/>
  <c r="C796" i="26" s="1"/>
  <c r="G790" i="26"/>
  <c r="C784" i="26"/>
  <c r="A774" i="26"/>
  <c r="C774" i="26" s="1"/>
  <c r="A773" i="26"/>
  <c r="C773" i="26" s="1"/>
  <c r="A772" i="26"/>
  <c r="C772" i="26" s="1"/>
  <c r="A771" i="26"/>
  <c r="C771" i="26" s="1"/>
  <c r="A770" i="26"/>
  <c r="C770" i="26" s="1"/>
  <c r="A769" i="26"/>
  <c r="C769" i="26" s="1"/>
  <c r="A768" i="26"/>
  <c r="C768" i="26" s="1"/>
  <c r="A767" i="26"/>
  <c r="C767" i="26" s="1"/>
  <c r="G761" i="26"/>
  <c r="C755" i="26"/>
  <c r="A745" i="26"/>
  <c r="C745" i="26" s="1"/>
  <c r="A744" i="26"/>
  <c r="C744" i="26" s="1"/>
  <c r="A743" i="26"/>
  <c r="C743" i="26" s="1"/>
  <c r="A742" i="26"/>
  <c r="C742" i="26" s="1"/>
  <c r="A741" i="26"/>
  <c r="C741" i="26" s="1"/>
  <c r="A740" i="26"/>
  <c r="C740" i="26" s="1"/>
  <c r="A739" i="26"/>
  <c r="C739" i="26" s="1"/>
  <c r="A738" i="26"/>
  <c r="C738" i="26" s="1"/>
  <c r="G732" i="26"/>
  <c r="C726" i="26"/>
  <c r="A716" i="26"/>
  <c r="C716" i="26" s="1"/>
  <c r="A715" i="26"/>
  <c r="C715" i="26" s="1"/>
  <c r="A714" i="26"/>
  <c r="C714" i="26" s="1"/>
  <c r="A713" i="26"/>
  <c r="C713" i="26" s="1"/>
  <c r="A712" i="26"/>
  <c r="C712" i="26" s="1"/>
  <c r="A711" i="26"/>
  <c r="C711" i="26" s="1"/>
  <c r="A710" i="26"/>
  <c r="C710" i="26" s="1"/>
  <c r="A709" i="26"/>
  <c r="C709" i="26" s="1"/>
  <c r="G703" i="26"/>
  <c r="C697" i="26"/>
  <c r="A687" i="26"/>
  <c r="C687" i="26" s="1"/>
  <c r="A686" i="26"/>
  <c r="C686" i="26" s="1"/>
  <c r="A685" i="26"/>
  <c r="C685" i="26" s="1"/>
  <c r="A684" i="26"/>
  <c r="C684" i="26" s="1"/>
  <c r="A683" i="26"/>
  <c r="C683" i="26" s="1"/>
  <c r="A682" i="26"/>
  <c r="C682" i="26" s="1"/>
  <c r="A681" i="26"/>
  <c r="C681" i="26" s="1"/>
  <c r="A680" i="26"/>
  <c r="C680" i="26" s="1"/>
  <c r="G674" i="26"/>
  <c r="C668" i="26"/>
  <c r="A658" i="26"/>
  <c r="C658" i="26" s="1"/>
  <c r="A657" i="26"/>
  <c r="C657" i="26" s="1"/>
  <c r="A656" i="26"/>
  <c r="C656" i="26" s="1"/>
  <c r="A655" i="26"/>
  <c r="C655" i="26" s="1"/>
  <c r="A654" i="26"/>
  <c r="C654" i="26" s="1"/>
  <c r="A653" i="26"/>
  <c r="C653" i="26" s="1"/>
  <c r="A652" i="26"/>
  <c r="C652" i="26" s="1"/>
  <c r="A651" i="26"/>
  <c r="C651" i="26" s="1"/>
  <c r="G645" i="26"/>
  <c r="C639" i="26"/>
  <c r="A629" i="26"/>
  <c r="C629" i="26" s="1"/>
  <c r="A628" i="26"/>
  <c r="C628" i="26" s="1"/>
  <c r="A627" i="26"/>
  <c r="C627" i="26" s="1"/>
  <c r="A626" i="26"/>
  <c r="C626" i="26" s="1"/>
  <c r="A625" i="26"/>
  <c r="C625" i="26" s="1"/>
  <c r="A624" i="26"/>
  <c r="C624" i="26" s="1"/>
  <c r="A623" i="26"/>
  <c r="C623" i="26" s="1"/>
  <c r="A622" i="26"/>
  <c r="C622" i="26" s="1"/>
  <c r="G616" i="26"/>
  <c r="C610" i="26"/>
  <c r="A600" i="26"/>
  <c r="C600" i="26" s="1"/>
  <c r="A599" i="26"/>
  <c r="C599" i="26" s="1"/>
  <c r="A598" i="26"/>
  <c r="C598" i="26" s="1"/>
  <c r="A597" i="26"/>
  <c r="C597" i="26" s="1"/>
  <c r="A596" i="26"/>
  <c r="C596" i="26" s="1"/>
  <c r="A595" i="26"/>
  <c r="C595" i="26" s="1"/>
  <c r="A594" i="26"/>
  <c r="C594" i="26" s="1"/>
  <c r="A593" i="26"/>
  <c r="C593" i="26" s="1"/>
  <c r="G587" i="26"/>
  <c r="A571" i="26"/>
  <c r="C571" i="26" s="1"/>
  <c r="A570" i="26"/>
  <c r="C570" i="26" s="1"/>
  <c r="A569" i="26"/>
  <c r="C569" i="26" s="1"/>
  <c r="A568" i="26"/>
  <c r="C568" i="26" s="1"/>
  <c r="A567" i="26"/>
  <c r="C567" i="26" s="1"/>
  <c r="A566" i="26"/>
  <c r="C566" i="26" s="1"/>
  <c r="A565" i="26"/>
  <c r="C565" i="26" s="1"/>
  <c r="A564" i="26"/>
  <c r="C564" i="26" s="1"/>
  <c r="G558" i="26"/>
  <c r="C552" i="26"/>
  <c r="A542" i="26"/>
  <c r="C542" i="26" s="1"/>
  <c r="A541" i="26"/>
  <c r="C541" i="26" s="1"/>
  <c r="A540" i="26"/>
  <c r="C540" i="26" s="1"/>
  <c r="A539" i="26"/>
  <c r="C539" i="26" s="1"/>
  <c r="A538" i="26"/>
  <c r="C538" i="26" s="1"/>
  <c r="A537" i="26"/>
  <c r="C537" i="26" s="1"/>
  <c r="A536" i="26"/>
  <c r="C536" i="26" s="1"/>
  <c r="A535" i="26"/>
  <c r="C535" i="26" s="1"/>
  <c r="G529" i="26"/>
  <c r="C523" i="26"/>
  <c r="A513" i="26"/>
  <c r="C513" i="26" s="1"/>
  <c r="A512" i="26"/>
  <c r="C512" i="26" s="1"/>
  <c r="A511" i="26"/>
  <c r="C511" i="26" s="1"/>
  <c r="A510" i="26"/>
  <c r="C510" i="26" s="1"/>
  <c r="A509" i="26"/>
  <c r="C509" i="26" s="1"/>
  <c r="A508" i="26"/>
  <c r="C508" i="26" s="1"/>
  <c r="A507" i="26"/>
  <c r="C507" i="26" s="1"/>
  <c r="A506" i="26"/>
  <c r="C506" i="26" s="1"/>
  <c r="G500" i="26"/>
  <c r="C494" i="26"/>
  <c r="A484" i="26"/>
  <c r="C484" i="26" s="1"/>
  <c r="A483" i="26"/>
  <c r="C483" i="26" s="1"/>
  <c r="A482" i="26"/>
  <c r="C482" i="26" s="1"/>
  <c r="A481" i="26"/>
  <c r="C481" i="26" s="1"/>
  <c r="A480" i="26"/>
  <c r="C480" i="26" s="1"/>
  <c r="A479" i="26"/>
  <c r="C479" i="26" s="1"/>
  <c r="A478" i="26"/>
  <c r="C478" i="26" s="1"/>
  <c r="A477" i="26"/>
  <c r="C477" i="26" s="1"/>
  <c r="G471" i="26"/>
  <c r="C465" i="26"/>
  <c r="A455" i="26"/>
  <c r="C455" i="26" s="1"/>
  <c r="A454" i="26"/>
  <c r="C454" i="26" s="1"/>
  <c r="A453" i="26"/>
  <c r="C453" i="26" s="1"/>
  <c r="A452" i="26"/>
  <c r="C452" i="26" s="1"/>
  <c r="A451" i="26"/>
  <c r="C451" i="26" s="1"/>
  <c r="A450" i="26"/>
  <c r="C450" i="26" s="1"/>
  <c r="A449" i="26"/>
  <c r="C449" i="26" s="1"/>
  <c r="A448" i="26"/>
  <c r="C448" i="26" s="1"/>
  <c r="G442" i="26"/>
  <c r="C436" i="26"/>
  <c r="A426" i="26"/>
  <c r="C426" i="26" s="1"/>
  <c r="A425" i="26"/>
  <c r="C425" i="26" s="1"/>
  <c r="A424" i="26"/>
  <c r="C424" i="26" s="1"/>
  <c r="A423" i="26"/>
  <c r="C423" i="26" s="1"/>
  <c r="A422" i="26"/>
  <c r="C422" i="26" s="1"/>
  <c r="A421" i="26"/>
  <c r="C421" i="26" s="1"/>
  <c r="A420" i="26"/>
  <c r="C420" i="26" s="1"/>
  <c r="A419" i="26"/>
  <c r="C419" i="26" s="1"/>
  <c r="G413" i="26"/>
  <c r="C407" i="26"/>
  <c r="A397" i="26"/>
  <c r="C397" i="26" s="1"/>
  <c r="A396" i="26"/>
  <c r="C396" i="26" s="1"/>
  <c r="A395" i="26"/>
  <c r="C395" i="26" s="1"/>
  <c r="A394" i="26"/>
  <c r="C394" i="26" s="1"/>
  <c r="A393" i="26"/>
  <c r="C393" i="26" s="1"/>
  <c r="A392" i="26"/>
  <c r="C392" i="26" s="1"/>
  <c r="A391" i="26"/>
  <c r="C391" i="26" s="1"/>
  <c r="A390" i="26"/>
  <c r="C390" i="26" s="1"/>
  <c r="G384" i="26"/>
  <c r="C378" i="26"/>
  <c r="A368" i="26"/>
  <c r="C368" i="26" s="1"/>
  <c r="A367" i="26"/>
  <c r="C367" i="26" s="1"/>
  <c r="A366" i="26"/>
  <c r="C366" i="26" s="1"/>
  <c r="A365" i="26"/>
  <c r="C365" i="26" s="1"/>
  <c r="A364" i="26"/>
  <c r="C364" i="26" s="1"/>
  <c r="A363" i="26"/>
  <c r="C363" i="26" s="1"/>
  <c r="A362" i="26"/>
  <c r="C362" i="26" s="1"/>
  <c r="A361" i="26"/>
  <c r="C361" i="26" s="1"/>
  <c r="G355" i="26"/>
  <c r="C349" i="26"/>
  <c r="A339" i="26"/>
  <c r="C339" i="26" s="1"/>
  <c r="A338" i="26"/>
  <c r="C338" i="26" s="1"/>
  <c r="A337" i="26"/>
  <c r="C337" i="26" s="1"/>
  <c r="A336" i="26"/>
  <c r="C336" i="26" s="1"/>
  <c r="A335" i="26"/>
  <c r="C335" i="26" s="1"/>
  <c r="A334" i="26"/>
  <c r="C334" i="26" s="1"/>
  <c r="A333" i="26"/>
  <c r="C333" i="26" s="1"/>
  <c r="A332" i="26"/>
  <c r="C332" i="26" s="1"/>
  <c r="G326" i="26"/>
  <c r="C320" i="26"/>
  <c r="A310" i="26"/>
  <c r="C310" i="26" s="1"/>
  <c r="A309" i="26"/>
  <c r="C309" i="26" s="1"/>
  <c r="A308" i="26"/>
  <c r="C308" i="26" s="1"/>
  <c r="A307" i="26"/>
  <c r="C307" i="26" s="1"/>
  <c r="A306" i="26"/>
  <c r="C306" i="26" s="1"/>
  <c r="A305" i="26"/>
  <c r="C305" i="26" s="1"/>
  <c r="A304" i="26"/>
  <c r="C304" i="26" s="1"/>
  <c r="A303" i="26"/>
  <c r="C303" i="26" s="1"/>
  <c r="G297" i="26"/>
  <c r="C291" i="26"/>
  <c r="A281" i="26"/>
  <c r="C281" i="26" s="1"/>
  <c r="A280" i="26"/>
  <c r="C280" i="26" s="1"/>
  <c r="A279" i="26"/>
  <c r="C279" i="26" s="1"/>
  <c r="A278" i="26"/>
  <c r="C278" i="26" s="1"/>
  <c r="A277" i="26"/>
  <c r="C277" i="26" s="1"/>
  <c r="A276" i="26"/>
  <c r="C276" i="26" s="1"/>
  <c r="A275" i="26"/>
  <c r="C275" i="26" s="1"/>
  <c r="A274" i="26"/>
  <c r="C274" i="26" s="1"/>
  <c r="G268" i="26"/>
  <c r="C262" i="26"/>
  <c r="A252" i="26"/>
  <c r="C252" i="26" s="1"/>
  <c r="A251" i="26"/>
  <c r="C251" i="26" s="1"/>
  <c r="A250" i="26"/>
  <c r="C250" i="26" s="1"/>
  <c r="A249" i="26"/>
  <c r="C249" i="26" s="1"/>
  <c r="A248" i="26"/>
  <c r="C248" i="26" s="1"/>
  <c r="A247" i="26"/>
  <c r="C247" i="26" s="1"/>
  <c r="A246" i="26"/>
  <c r="C246" i="26" s="1"/>
  <c r="A245" i="26"/>
  <c r="C245" i="26" s="1"/>
  <c r="G239" i="26"/>
  <c r="C233" i="26"/>
  <c r="A223" i="26"/>
  <c r="C223" i="26" s="1"/>
  <c r="A222" i="26"/>
  <c r="C222" i="26" s="1"/>
  <c r="A221" i="26"/>
  <c r="C221" i="26" s="1"/>
  <c r="A220" i="26"/>
  <c r="C220" i="26" s="1"/>
  <c r="A219" i="26"/>
  <c r="C219" i="26" s="1"/>
  <c r="A218" i="26"/>
  <c r="C218" i="26" s="1"/>
  <c r="A217" i="26"/>
  <c r="C217" i="26" s="1"/>
  <c r="A216" i="26"/>
  <c r="C216" i="26" s="1"/>
  <c r="G210" i="26"/>
  <c r="C204" i="26"/>
  <c r="A194" i="26"/>
  <c r="C194" i="26" s="1"/>
  <c r="A193" i="26"/>
  <c r="C193" i="26" s="1"/>
  <c r="A192" i="26"/>
  <c r="C192" i="26" s="1"/>
  <c r="A191" i="26"/>
  <c r="C191" i="26" s="1"/>
  <c r="A190" i="26"/>
  <c r="C190" i="26" s="1"/>
  <c r="A189" i="26"/>
  <c r="C189" i="26" s="1"/>
  <c r="A188" i="26"/>
  <c r="C188" i="26" s="1"/>
  <c r="A187" i="26"/>
  <c r="C187" i="26" s="1"/>
  <c r="G181" i="26"/>
  <c r="C175" i="26"/>
  <c r="A165" i="26"/>
  <c r="C165" i="26" s="1"/>
  <c r="A164" i="26"/>
  <c r="C164" i="26" s="1"/>
  <c r="A163" i="26"/>
  <c r="C163" i="26" s="1"/>
  <c r="A162" i="26"/>
  <c r="C162" i="26" s="1"/>
  <c r="A161" i="26"/>
  <c r="C161" i="26" s="1"/>
  <c r="A160" i="26"/>
  <c r="C160" i="26" s="1"/>
  <c r="A159" i="26"/>
  <c r="C159" i="26" s="1"/>
  <c r="A158" i="26"/>
  <c r="C158" i="26" s="1"/>
  <c r="G152" i="26"/>
  <c r="C146" i="26"/>
  <c r="A136" i="26"/>
  <c r="C136" i="26" s="1"/>
  <c r="A135" i="26"/>
  <c r="C135" i="26" s="1"/>
  <c r="A134" i="26"/>
  <c r="C134" i="26" s="1"/>
  <c r="A133" i="26"/>
  <c r="C133" i="26" s="1"/>
  <c r="A132" i="26"/>
  <c r="C132" i="26" s="1"/>
  <c r="A131" i="26"/>
  <c r="C131" i="26" s="1"/>
  <c r="A130" i="26"/>
  <c r="C130" i="26" s="1"/>
  <c r="A129" i="26"/>
  <c r="C129" i="26" s="1"/>
  <c r="G123" i="26"/>
  <c r="C117" i="26"/>
  <c r="A107" i="26"/>
  <c r="C107" i="26" s="1"/>
  <c r="A106" i="26"/>
  <c r="C106" i="26" s="1"/>
  <c r="A105" i="26"/>
  <c r="C105" i="26" s="1"/>
  <c r="A104" i="26"/>
  <c r="C104" i="26" s="1"/>
  <c r="A103" i="26"/>
  <c r="C103" i="26" s="1"/>
  <c r="A102" i="26"/>
  <c r="C102" i="26" s="1"/>
  <c r="A101" i="26"/>
  <c r="C101" i="26" s="1"/>
  <c r="A100" i="26"/>
  <c r="C100" i="26" s="1"/>
  <c r="G94" i="26"/>
  <c r="C88" i="26"/>
  <c r="A78" i="26"/>
  <c r="C78" i="26" s="1"/>
  <c r="A77" i="26"/>
  <c r="C77" i="26" s="1"/>
  <c r="A76" i="26"/>
  <c r="C76" i="26" s="1"/>
  <c r="A75" i="26"/>
  <c r="C75" i="26" s="1"/>
  <c r="A74" i="26"/>
  <c r="C74" i="26" s="1"/>
  <c r="A73" i="26"/>
  <c r="C73" i="26" s="1"/>
  <c r="A72" i="26"/>
  <c r="C72" i="26" s="1"/>
  <c r="A71" i="26"/>
  <c r="C71" i="26" s="1"/>
  <c r="G65" i="26"/>
  <c r="C59" i="26"/>
  <c r="A49" i="26"/>
  <c r="C49" i="26" s="1"/>
  <c r="A48" i="26"/>
  <c r="C48" i="26" s="1"/>
  <c r="A47" i="26"/>
  <c r="C47" i="26" s="1"/>
  <c r="A46" i="26"/>
  <c r="C46" i="26" s="1"/>
  <c r="A45" i="26"/>
  <c r="C45" i="26" s="1"/>
  <c r="A44" i="26"/>
  <c r="C44" i="26" s="1"/>
  <c r="A43" i="26"/>
  <c r="C43" i="26" s="1"/>
  <c r="A42" i="26"/>
  <c r="C42" i="26" s="1"/>
  <c r="G36" i="26"/>
  <c r="C30" i="26"/>
  <c r="G7" i="26"/>
  <c r="A1151" i="25"/>
  <c r="C1151" i="25" s="1"/>
  <c r="A1150" i="25"/>
  <c r="C1150" i="25" s="1"/>
  <c r="A1149" i="25"/>
  <c r="C1149" i="25" s="1"/>
  <c r="A1148" i="25"/>
  <c r="C1148" i="25" s="1"/>
  <c r="A1147" i="25"/>
  <c r="C1147" i="25" s="1"/>
  <c r="A1146" i="25"/>
  <c r="C1146" i="25" s="1"/>
  <c r="A1145" i="25"/>
  <c r="C1145" i="25" s="1"/>
  <c r="A1144" i="25"/>
  <c r="C1144" i="25" s="1"/>
  <c r="G1138" i="25"/>
  <c r="C1132" i="25"/>
  <c r="A1122" i="25"/>
  <c r="C1122" i="25" s="1"/>
  <c r="A1121" i="25"/>
  <c r="C1121" i="25" s="1"/>
  <c r="A1120" i="25"/>
  <c r="C1120" i="25" s="1"/>
  <c r="A1119" i="25"/>
  <c r="C1119" i="25" s="1"/>
  <c r="A1118" i="25"/>
  <c r="C1118" i="25" s="1"/>
  <c r="A1117" i="25"/>
  <c r="C1117" i="25" s="1"/>
  <c r="A1116" i="25"/>
  <c r="C1116" i="25" s="1"/>
  <c r="A1115" i="25"/>
  <c r="C1115" i="25" s="1"/>
  <c r="G1109" i="25"/>
  <c r="C1103" i="25"/>
  <c r="A1093" i="25"/>
  <c r="C1093" i="25" s="1"/>
  <c r="A1092" i="25"/>
  <c r="C1092" i="25" s="1"/>
  <c r="A1091" i="25"/>
  <c r="C1091" i="25" s="1"/>
  <c r="A1090" i="25"/>
  <c r="C1090" i="25" s="1"/>
  <c r="A1089" i="25"/>
  <c r="C1089" i="25" s="1"/>
  <c r="A1088" i="25"/>
  <c r="C1088" i="25" s="1"/>
  <c r="A1087" i="25"/>
  <c r="C1087" i="25" s="1"/>
  <c r="A1086" i="25"/>
  <c r="C1086" i="25" s="1"/>
  <c r="G1080" i="25"/>
  <c r="C1074" i="25"/>
  <c r="A1064" i="25"/>
  <c r="C1064" i="25" s="1"/>
  <c r="A1063" i="25"/>
  <c r="C1063" i="25" s="1"/>
  <c r="A1062" i="25"/>
  <c r="C1062" i="25" s="1"/>
  <c r="A1061" i="25"/>
  <c r="C1061" i="25" s="1"/>
  <c r="A1060" i="25"/>
  <c r="C1060" i="25" s="1"/>
  <c r="A1059" i="25"/>
  <c r="C1059" i="25" s="1"/>
  <c r="A1058" i="25"/>
  <c r="C1058" i="25" s="1"/>
  <c r="A1057" i="25"/>
  <c r="C1057" i="25" s="1"/>
  <c r="G1051" i="25"/>
  <c r="C1045" i="25"/>
  <c r="A1035" i="25"/>
  <c r="C1035" i="25" s="1"/>
  <c r="A1034" i="25"/>
  <c r="C1034" i="25" s="1"/>
  <c r="A1033" i="25"/>
  <c r="C1033" i="25" s="1"/>
  <c r="A1032" i="25"/>
  <c r="C1032" i="25" s="1"/>
  <c r="A1031" i="25"/>
  <c r="C1031" i="25" s="1"/>
  <c r="A1030" i="25"/>
  <c r="C1030" i="25" s="1"/>
  <c r="A1029" i="25"/>
  <c r="C1029" i="25" s="1"/>
  <c r="A1028" i="25"/>
  <c r="C1028" i="25" s="1"/>
  <c r="G1022" i="25"/>
  <c r="C1016" i="25"/>
  <c r="A1006" i="25"/>
  <c r="C1006" i="25" s="1"/>
  <c r="A1005" i="25"/>
  <c r="C1005" i="25" s="1"/>
  <c r="A1004" i="25"/>
  <c r="C1004" i="25" s="1"/>
  <c r="A1003" i="25"/>
  <c r="C1003" i="25" s="1"/>
  <c r="A1002" i="25"/>
  <c r="C1002" i="25" s="1"/>
  <c r="A1001" i="25"/>
  <c r="C1001" i="25" s="1"/>
  <c r="A1000" i="25"/>
  <c r="C1000" i="25" s="1"/>
  <c r="A999" i="25"/>
  <c r="C999" i="25" s="1"/>
  <c r="G993" i="25"/>
  <c r="C987" i="25"/>
  <c r="A977" i="25"/>
  <c r="C977" i="25" s="1"/>
  <c r="A976" i="25"/>
  <c r="C976" i="25" s="1"/>
  <c r="A975" i="25"/>
  <c r="C975" i="25" s="1"/>
  <c r="A974" i="25"/>
  <c r="C974" i="25" s="1"/>
  <c r="A973" i="25"/>
  <c r="C973" i="25" s="1"/>
  <c r="A972" i="25"/>
  <c r="C972" i="25" s="1"/>
  <c r="A971" i="25"/>
  <c r="C971" i="25" s="1"/>
  <c r="A970" i="25"/>
  <c r="C970" i="25" s="1"/>
  <c r="G964" i="25"/>
  <c r="C958" i="25"/>
  <c r="A948" i="25"/>
  <c r="C948" i="25" s="1"/>
  <c r="A947" i="25"/>
  <c r="C947" i="25" s="1"/>
  <c r="A946" i="25"/>
  <c r="C946" i="25" s="1"/>
  <c r="A945" i="25"/>
  <c r="C945" i="25" s="1"/>
  <c r="A944" i="25"/>
  <c r="C944" i="25" s="1"/>
  <c r="A943" i="25"/>
  <c r="C943" i="25" s="1"/>
  <c r="A942" i="25"/>
  <c r="C942" i="25" s="1"/>
  <c r="A941" i="25"/>
  <c r="C941" i="25" s="1"/>
  <c r="G935" i="25"/>
  <c r="C929" i="25"/>
  <c r="A919" i="25"/>
  <c r="C919" i="25" s="1"/>
  <c r="A918" i="25"/>
  <c r="C918" i="25" s="1"/>
  <c r="A917" i="25"/>
  <c r="C917" i="25" s="1"/>
  <c r="A916" i="25"/>
  <c r="C916" i="25" s="1"/>
  <c r="A915" i="25"/>
  <c r="C915" i="25" s="1"/>
  <c r="A914" i="25"/>
  <c r="C914" i="25" s="1"/>
  <c r="A913" i="25"/>
  <c r="C913" i="25" s="1"/>
  <c r="A912" i="25"/>
  <c r="C912" i="25" s="1"/>
  <c r="G906" i="25"/>
  <c r="C900" i="25"/>
  <c r="A890" i="25"/>
  <c r="C890" i="25" s="1"/>
  <c r="A889" i="25"/>
  <c r="C889" i="25" s="1"/>
  <c r="A888" i="25"/>
  <c r="C888" i="25" s="1"/>
  <c r="A887" i="25"/>
  <c r="C887" i="25" s="1"/>
  <c r="A886" i="25"/>
  <c r="C886" i="25" s="1"/>
  <c r="A885" i="25"/>
  <c r="C885" i="25" s="1"/>
  <c r="A884" i="25"/>
  <c r="C884" i="25" s="1"/>
  <c r="A883" i="25"/>
  <c r="C883" i="25" s="1"/>
  <c r="G877" i="25"/>
  <c r="C871" i="25"/>
  <c r="A861" i="25"/>
  <c r="C861" i="25" s="1"/>
  <c r="A860" i="25"/>
  <c r="C860" i="25" s="1"/>
  <c r="A859" i="25"/>
  <c r="C859" i="25" s="1"/>
  <c r="A858" i="25"/>
  <c r="C858" i="25" s="1"/>
  <c r="A857" i="25"/>
  <c r="C857" i="25" s="1"/>
  <c r="A856" i="25"/>
  <c r="C856" i="25" s="1"/>
  <c r="A855" i="25"/>
  <c r="C855" i="25" s="1"/>
  <c r="A854" i="25"/>
  <c r="C854" i="25" s="1"/>
  <c r="G848" i="25"/>
  <c r="C842" i="25"/>
  <c r="A832" i="25"/>
  <c r="C832" i="25" s="1"/>
  <c r="A831" i="25"/>
  <c r="C831" i="25" s="1"/>
  <c r="A830" i="25"/>
  <c r="C830" i="25" s="1"/>
  <c r="A829" i="25"/>
  <c r="C829" i="25" s="1"/>
  <c r="A828" i="25"/>
  <c r="C828" i="25" s="1"/>
  <c r="A827" i="25"/>
  <c r="C827" i="25" s="1"/>
  <c r="A826" i="25"/>
  <c r="C826" i="25" s="1"/>
  <c r="A825" i="25"/>
  <c r="C825" i="25" s="1"/>
  <c r="G819" i="25"/>
  <c r="C813" i="25"/>
  <c r="A803" i="25"/>
  <c r="C803" i="25" s="1"/>
  <c r="A802" i="25"/>
  <c r="C802" i="25" s="1"/>
  <c r="A801" i="25"/>
  <c r="C801" i="25" s="1"/>
  <c r="A800" i="25"/>
  <c r="C800" i="25" s="1"/>
  <c r="A799" i="25"/>
  <c r="C799" i="25" s="1"/>
  <c r="A798" i="25"/>
  <c r="C798" i="25" s="1"/>
  <c r="A797" i="25"/>
  <c r="C797" i="25" s="1"/>
  <c r="A796" i="25"/>
  <c r="C796" i="25" s="1"/>
  <c r="G790" i="25"/>
  <c r="C784" i="25"/>
  <c r="A774" i="25"/>
  <c r="C774" i="25" s="1"/>
  <c r="A773" i="25"/>
  <c r="C773" i="25" s="1"/>
  <c r="A772" i="25"/>
  <c r="C772" i="25" s="1"/>
  <c r="A771" i="25"/>
  <c r="C771" i="25" s="1"/>
  <c r="A770" i="25"/>
  <c r="C770" i="25" s="1"/>
  <c r="A769" i="25"/>
  <c r="C769" i="25" s="1"/>
  <c r="A768" i="25"/>
  <c r="C768" i="25" s="1"/>
  <c r="A767" i="25"/>
  <c r="C767" i="25" s="1"/>
  <c r="G761" i="25"/>
  <c r="C755" i="25"/>
  <c r="A745" i="25"/>
  <c r="C745" i="25" s="1"/>
  <c r="A744" i="25"/>
  <c r="C744" i="25" s="1"/>
  <c r="A743" i="25"/>
  <c r="C743" i="25" s="1"/>
  <c r="A742" i="25"/>
  <c r="C742" i="25" s="1"/>
  <c r="A741" i="25"/>
  <c r="C741" i="25" s="1"/>
  <c r="A740" i="25"/>
  <c r="C740" i="25" s="1"/>
  <c r="A739" i="25"/>
  <c r="C739" i="25" s="1"/>
  <c r="A738" i="25"/>
  <c r="C738" i="25" s="1"/>
  <c r="G732" i="25"/>
  <c r="C726" i="25"/>
  <c r="A716" i="25"/>
  <c r="C716" i="25" s="1"/>
  <c r="A715" i="25"/>
  <c r="C715" i="25" s="1"/>
  <c r="A714" i="25"/>
  <c r="C714" i="25" s="1"/>
  <c r="A713" i="25"/>
  <c r="C713" i="25" s="1"/>
  <c r="A712" i="25"/>
  <c r="C712" i="25" s="1"/>
  <c r="A711" i="25"/>
  <c r="C711" i="25" s="1"/>
  <c r="A710" i="25"/>
  <c r="C710" i="25" s="1"/>
  <c r="A709" i="25"/>
  <c r="C709" i="25" s="1"/>
  <c r="G703" i="25"/>
  <c r="C697" i="25"/>
  <c r="A687" i="25"/>
  <c r="C687" i="25" s="1"/>
  <c r="A686" i="25"/>
  <c r="C686" i="25" s="1"/>
  <c r="A685" i="25"/>
  <c r="C685" i="25" s="1"/>
  <c r="A684" i="25"/>
  <c r="C684" i="25" s="1"/>
  <c r="A683" i="25"/>
  <c r="C683" i="25" s="1"/>
  <c r="A682" i="25"/>
  <c r="C682" i="25" s="1"/>
  <c r="A681" i="25"/>
  <c r="C681" i="25" s="1"/>
  <c r="A680" i="25"/>
  <c r="C680" i="25" s="1"/>
  <c r="G674" i="25"/>
  <c r="C668" i="25"/>
  <c r="A658" i="25"/>
  <c r="C658" i="25" s="1"/>
  <c r="A657" i="25"/>
  <c r="C657" i="25" s="1"/>
  <c r="A656" i="25"/>
  <c r="C656" i="25" s="1"/>
  <c r="A655" i="25"/>
  <c r="C655" i="25" s="1"/>
  <c r="A654" i="25"/>
  <c r="C654" i="25" s="1"/>
  <c r="A653" i="25"/>
  <c r="C653" i="25" s="1"/>
  <c r="A652" i="25"/>
  <c r="C652" i="25" s="1"/>
  <c r="A651" i="25"/>
  <c r="C651" i="25" s="1"/>
  <c r="G645" i="25"/>
  <c r="C639" i="25"/>
  <c r="A629" i="25"/>
  <c r="C629" i="25" s="1"/>
  <c r="A628" i="25"/>
  <c r="C628" i="25" s="1"/>
  <c r="A627" i="25"/>
  <c r="C627" i="25" s="1"/>
  <c r="A626" i="25"/>
  <c r="C626" i="25" s="1"/>
  <c r="A625" i="25"/>
  <c r="C625" i="25" s="1"/>
  <c r="A624" i="25"/>
  <c r="C624" i="25" s="1"/>
  <c r="A623" i="25"/>
  <c r="C623" i="25" s="1"/>
  <c r="A622" i="25"/>
  <c r="C622" i="25" s="1"/>
  <c r="G616" i="25"/>
  <c r="C610" i="25"/>
  <c r="A600" i="25"/>
  <c r="C600" i="25" s="1"/>
  <c r="A599" i="25"/>
  <c r="C599" i="25" s="1"/>
  <c r="A598" i="25"/>
  <c r="C598" i="25" s="1"/>
  <c r="A597" i="25"/>
  <c r="C597" i="25" s="1"/>
  <c r="A596" i="25"/>
  <c r="C596" i="25" s="1"/>
  <c r="A595" i="25"/>
  <c r="C595" i="25" s="1"/>
  <c r="A594" i="25"/>
  <c r="C594" i="25" s="1"/>
  <c r="A593" i="25"/>
  <c r="C593" i="25" s="1"/>
  <c r="G587" i="25"/>
  <c r="C581" i="25"/>
  <c r="A571" i="25"/>
  <c r="C571" i="25" s="1"/>
  <c r="A570" i="25"/>
  <c r="C570" i="25" s="1"/>
  <c r="A569" i="25"/>
  <c r="C569" i="25" s="1"/>
  <c r="A568" i="25"/>
  <c r="C568" i="25" s="1"/>
  <c r="A567" i="25"/>
  <c r="C567" i="25" s="1"/>
  <c r="A566" i="25"/>
  <c r="C566" i="25" s="1"/>
  <c r="A565" i="25"/>
  <c r="C565" i="25" s="1"/>
  <c r="A564" i="25"/>
  <c r="C564" i="25" s="1"/>
  <c r="G558" i="25"/>
  <c r="C552" i="25"/>
  <c r="A542" i="25"/>
  <c r="C542" i="25" s="1"/>
  <c r="A541" i="25"/>
  <c r="C541" i="25" s="1"/>
  <c r="A540" i="25"/>
  <c r="C540" i="25" s="1"/>
  <c r="A539" i="25"/>
  <c r="C539" i="25" s="1"/>
  <c r="A538" i="25"/>
  <c r="C538" i="25" s="1"/>
  <c r="A537" i="25"/>
  <c r="C537" i="25" s="1"/>
  <c r="A536" i="25"/>
  <c r="C536" i="25" s="1"/>
  <c r="A535" i="25"/>
  <c r="C535" i="25" s="1"/>
  <c r="G529" i="25"/>
  <c r="C523" i="25"/>
  <c r="A513" i="25"/>
  <c r="C513" i="25" s="1"/>
  <c r="A512" i="25"/>
  <c r="C512" i="25" s="1"/>
  <c r="A511" i="25"/>
  <c r="C511" i="25" s="1"/>
  <c r="A510" i="25"/>
  <c r="C510" i="25" s="1"/>
  <c r="A509" i="25"/>
  <c r="C509" i="25" s="1"/>
  <c r="A508" i="25"/>
  <c r="C508" i="25" s="1"/>
  <c r="A507" i="25"/>
  <c r="C507" i="25" s="1"/>
  <c r="A506" i="25"/>
  <c r="C506" i="25" s="1"/>
  <c r="G500" i="25"/>
  <c r="C494" i="25"/>
  <c r="A484" i="25"/>
  <c r="C484" i="25" s="1"/>
  <c r="A483" i="25"/>
  <c r="C483" i="25" s="1"/>
  <c r="A482" i="25"/>
  <c r="C482" i="25" s="1"/>
  <c r="A481" i="25"/>
  <c r="C481" i="25" s="1"/>
  <c r="A480" i="25"/>
  <c r="C480" i="25" s="1"/>
  <c r="A479" i="25"/>
  <c r="C479" i="25" s="1"/>
  <c r="A478" i="25"/>
  <c r="C478" i="25" s="1"/>
  <c r="A477" i="25"/>
  <c r="C477" i="25" s="1"/>
  <c r="G471" i="25"/>
  <c r="C465" i="25"/>
  <c r="A455" i="25"/>
  <c r="C455" i="25" s="1"/>
  <c r="A454" i="25"/>
  <c r="C454" i="25" s="1"/>
  <c r="A453" i="25"/>
  <c r="C453" i="25" s="1"/>
  <c r="A452" i="25"/>
  <c r="C452" i="25" s="1"/>
  <c r="A451" i="25"/>
  <c r="C451" i="25" s="1"/>
  <c r="A450" i="25"/>
  <c r="C450" i="25" s="1"/>
  <c r="A449" i="25"/>
  <c r="C449" i="25" s="1"/>
  <c r="A448" i="25"/>
  <c r="C448" i="25" s="1"/>
  <c r="G442" i="25"/>
  <c r="C436" i="25"/>
  <c r="A426" i="25"/>
  <c r="C426" i="25" s="1"/>
  <c r="A425" i="25"/>
  <c r="C425" i="25" s="1"/>
  <c r="A424" i="25"/>
  <c r="C424" i="25" s="1"/>
  <c r="A423" i="25"/>
  <c r="C423" i="25" s="1"/>
  <c r="A422" i="25"/>
  <c r="C422" i="25" s="1"/>
  <c r="A421" i="25"/>
  <c r="C421" i="25" s="1"/>
  <c r="A420" i="25"/>
  <c r="C420" i="25" s="1"/>
  <c r="A419" i="25"/>
  <c r="C419" i="25" s="1"/>
  <c r="G413" i="25"/>
  <c r="C407" i="25"/>
  <c r="A397" i="25"/>
  <c r="C397" i="25" s="1"/>
  <c r="A396" i="25"/>
  <c r="C396" i="25" s="1"/>
  <c r="A395" i="25"/>
  <c r="C395" i="25" s="1"/>
  <c r="A394" i="25"/>
  <c r="C394" i="25" s="1"/>
  <c r="A393" i="25"/>
  <c r="C393" i="25" s="1"/>
  <c r="A392" i="25"/>
  <c r="C392" i="25" s="1"/>
  <c r="A391" i="25"/>
  <c r="C391" i="25" s="1"/>
  <c r="A390" i="25"/>
  <c r="C390" i="25" s="1"/>
  <c r="G384" i="25"/>
  <c r="C378" i="25"/>
  <c r="A368" i="25"/>
  <c r="C368" i="25" s="1"/>
  <c r="A367" i="25"/>
  <c r="C367" i="25" s="1"/>
  <c r="A366" i="25"/>
  <c r="C366" i="25" s="1"/>
  <c r="A365" i="25"/>
  <c r="C365" i="25" s="1"/>
  <c r="A364" i="25"/>
  <c r="C364" i="25" s="1"/>
  <c r="A363" i="25"/>
  <c r="C363" i="25" s="1"/>
  <c r="A362" i="25"/>
  <c r="C362" i="25" s="1"/>
  <c r="A361" i="25"/>
  <c r="C361" i="25" s="1"/>
  <c r="G355" i="25"/>
  <c r="C349" i="25"/>
  <c r="A339" i="25"/>
  <c r="C339" i="25" s="1"/>
  <c r="A338" i="25"/>
  <c r="C338" i="25" s="1"/>
  <c r="A337" i="25"/>
  <c r="C337" i="25" s="1"/>
  <c r="A336" i="25"/>
  <c r="C336" i="25" s="1"/>
  <c r="A335" i="25"/>
  <c r="C335" i="25" s="1"/>
  <c r="A334" i="25"/>
  <c r="C334" i="25" s="1"/>
  <c r="A333" i="25"/>
  <c r="C333" i="25" s="1"/>
  <c r="A332" i="25"/>
  <c r="C332" i="25" s="1"/>
  <c r="G326" i="25"/>
  <c r="C320" i="25"/>
  <c r="A310" i="25"/>
  <c r="C310" i="25" s="1"/>
  <c r="A309" i="25"/>
  <c r="C309" i="25" s="1"/>
  <c r="A308" i="25"/>
  <c r="C308" i="25" s="1"/>
  <c r="A307" i="25"/>
  <c r="C307" i="25" s="1"/>
  <c r="A306" i="25"/>
  <c r="C306" i="25" s="1"/>
  <c r="A305" i="25"/>
  <c r="C305" i="25" s="1"/>
  <c r="A304" i="25"/>
  <c r="C304" i="25" s="1"/>
  <c r="A303" i="25"/>
  <c r="C303" i="25" s="1"/>
  <c r="G297" i="25"/>
  <c r="C291" i="25"/>
  <c r="A281" i="25"/>
  <c r="C281" i="25" s="1"/>
  <c r="A280" i="25"/>
  <c r="C280" i="25" s="1"/>
  <c r="A279" i="25"/>
  <c r="C279" i="25" s="1"/>
  <c r="A278" i="25"/>
  <c r="C278" i="25" s="1"/>
  <c r="A277" i="25"/>
  <c r="C277" i="25" s="1"/>
  <c r="A276" i="25"/>
  <c r="C276" i="25" s="1"/>
  <c r="A275" i="25"/>
  <c r="C275" i="25" s="1"/>
  <c r="A274" i="25"/>
  <c r="C274" i="25" s="1"/>
  <c r="G268" i="25"/>
  <c r="C262" i="25"/>
  <c r="A252" i="25"/>
  <c r="C252" i="25" s="1"/>
  <c r="A251" i="25"/>
  <c r="C251" i="25" s="1"/>
  <c r="A250" i="25"/>
  <c r="C250" i="25" s="1"/>
  <c r="A249" i="25"/>
  <c r="C249" i="25" s="1"/>
  <c r="A248" i="25"/>
  <c r="C248" i="25" s="1"/>
  <c r="A247" i="25"/>
  <c r="C247" i="25" s="1"/>
  <c r="A246" i="25"/>
  <c r="C246" i="25" s="1"/>
  <c r="A245" i="25"/>
  <c r="C245" i="25" s="1"/>
  <c r="G239" i="25"/>
  <c r="C233" i="25"/>
  <c r="A223" i="25"/>
  <c r="C223" i="25" s="1"/>
  <c r="A222" i="25"/>
  <c r="C222" i="25" s="1"/>
  <c r="A221" i="25"/>
  <c r="C221" i="25" s="1"/>
  <c r="A220" i="25"/>
  <c r="C220" i="25" s="1"/>
  <c r="A219" i="25"/>
  <c r="C219" i="25" s="1"/>
  <c r="A218" i="25"/>
  <c r="C218" i="25" s="1"/>
  <c r="A217" i="25"/>
  <c r="C217" i="25" s="1"/>
  <c r="A216" i="25"/>
  <c r="C216" i="25" s="1"/>
  <c r="G210" i="25"/>
  <c r="C204" i="25"/>
  <c r="A194" i="25"/>
  <c r="C194" i="25" s="1"/>
  <c r="A193" i="25"/>
  <c r="C193" i="25" s="1"/>
  <c r="A192" i="25"/>
  <c r="C192" i="25" s="1"/>
  <c r="A191" i="25"/>
  <c r="C191" i="25" s="1"/>
  <c r="A190" i="25"/>
  <c r="C190" i="25" s="1"/>
  <c r="A189" i="25"/>
  <c r="C189" i="25" s="1"/>
  <c r="A188" i="25"/>
  <c r="C188" i="25" s="1"/>
  <c r="A187" i="25"/>
  <c r="C187" i="25" s="1"/>
  <c r="G181" i="25"/>
  <c r="C175" i="25"/>
  <c r="A165" i="25"/>
  <c r="C165" i="25" s="1"/>
  <c r="A164" i="25"/>
  <c r="C164" i="25" s="1"/>
  <c r="A163" i="25"/>
  <c r="C163" i="25" s="1"/>
  <c r="A162" i="25"/>
  <c r="C162" i="25" s="1"/>
  <c r="A161" i="25"/>
  <c r="C161" i="25" s="1"/>
  <c r="A160" i="25"/>
  <c r="C160" i="25" s="1"/>
  <c r="A159" i="25"/>
  <c r="C159" i="25" s="1"/>
  <c r="A158" i="25"/>
  <c r="C158" i="25" s="1"/>
  <c r="G152" i="25"/>
  <c r="C146" i="25"/>
  <c r="A136" i="25"/>
  <c r="C136" i="25" s="1"/>
  <c r="A135" i="25"/>
  <c r="C135" i="25" s="1"/>
  <c r="A134" i="25"/>
  <c r="C134" i="25" s="1"/>
  <c r="A133" i="25"/>
  <c r="C133" i="25" s="1"/>
  <c r="A132" i="25"/>
  <c r="C132" i="25" s="1"/>
  <c r="A131" i="25"/>
  <c r="C131" i="25" s="1"/>
  <c r="A130" i="25"/>
  <c r="C130" i="25" s="1"/>
  <c r="A129" i="25"/>
  <c r="C129" i="25" s="1"/>
  <c r="G123" i="25"/>
  <c r="C117" i="25"/>
  <c r="A107" i="25"/>
  <c r="C107" i="25" s="1"/>
  <c r="A106" i="25"/>
  <c r="C106" i="25" s="1"/>
  <c r="A105" i="25"/>
  <c r="C105" i="25" s="1"/>
  <c r="A104" i="25"/>
  <c r="C104" i="25" s="1"/>
  <c r="A103" i="25"/>
  <c r="C103" i="25" s="1"/>
  <c r="A102" i="25"/>
  <c r="C102" i="25" s="1"/>
  <c r="A101" i="25"/>
  <c r="C101" i="25" s="1"/>
  <c r="A100" i="25"/>
  <c r="C100" i="25" s="1"/>
  <c r="G94" i="25"/>
  <c r="C88" i="25"/>
  <c r="A78" i="25"/>
  <c r="C78" i="25" s="1"/>
  <c r="A77" i="25"/>
  <c r="C77" i="25" s="1"/>
  <c r="A76" i="25"/>
  <c r="C76" i="25" s="1"/>
  <c r="A75" i="25"/>
  <c r="C75" i="25" s="1"/>
  <c r="A74" i="25"/>
  <c r="C74" i="25" s="1"/>
  <c r="A73" i="25"/>
  <c r="C73" i="25" s="1"/>
  <c r="A72" i="25"/>
  <c r="C72" i="25" s="1"/>
  <c r="A71" i="25"/>
  <c r="C71" i="25" s="1"/>
  <c r="G65" i="25"/>
  <c r="C59" i="25"/>
  <c r="A49" i="25"/>
  <c r="C49" i="25" s="1"/>
  <c r="A48" i="25"/>
  <c r="C48" i="25" s="1"/>
  <c r="A47" i="25"/>
  <c r="C47" i="25" s="1"/>
  <c r="A46" i="25"/>
  <c r="C46" i="25" s="1"/>
  <c r="A45" i="25"/>
  <c r="C45" i="25" s="1"/>
  <c r="A44" i="25"/>
  <c r="C44" i="25" s="1"/>
  <c r="A43" i="25"/>
  <c r="C43" i="25" s="1"/>
  <c r="A42" i="25"/>
  <c r="C42" i="25" s="1"/>
  <c r="G36" i="25"/>
  <c r="C30" i="25"/>
  <c r="G7" i="25"/>
  <c r="A1151" i="24"/>
  <c r="C1151" i="24" s="1"/>
  <c r="A1150" i="24"/>
  <c r="C1150" i="24" s="1"/>
  <c r="A1149" i="24"/>
  <c r="C1149" i="24" s="1"/>
  <c r="A1148" i="24"/>
  <c r="C1148" i="24" s="1"/>
  <c r="A1147" i="24"/>
  <c r="C1147" i="24" s="1"/>
  <c r="A1146" i="24"/>
  <c r="C1146" i="24" s="1"/>
  <c r="A1145" i="24"/>
  <c r="C1145" i="24" s="1"/>
  <c r="A1144" i="24"/>
  <c r="C1144" i="24" s="1"/>
  <c r="G1138" i="24"/>
  <c r="C1132" i="24"/>
  <c r="A1122" i="24"/>
  <c r="C1122" i="24" s="1"/>
  <c r="A1121" i="24"/>
  <c r="C1121" i="24" s="1"/>
  <c r="A1120" i="24"/>
  <c r="C1120" i="24" s="1"/>
  <c r="A1119" i="24"/>
  <c r="C1119" i="24" s="1"/>
  <c r="A1118" i="24"/>
  <c r="C1118" i="24" s="1"/>
  <c r="A1117" i="24"/>
  <c r="C1117" i="24" s="1"/>
  <c r="A1116" i="24"/>
  <c r="C1116" i="24" s="1"/>
  <c r="A1115" i="24"/>
  <c r="C1115" i="24" s="1"/>
  <c r="G1109" i="24"/>
  <c r="C1103" i="24"/>
  <c r="A1093" i="24"/>
  <c r="C1093" i="24" s="1"/>
  <c r="A1092" i="24"/>
  <c r="C1092" i="24" s="1"/>
  <c r="A1091" i="24"/>
  <c r="C1091" i="24" s="1"/>
  <c r="A1090" i="24"/>
  <c r="C1090" i="24" s="1"/>
  <c r="A1089" i="24"/>
  <c r="C1089" i="24" s="1"/>
  <c r="A1088" i="24"/>
  <c r="C1088" i="24" s="1"/>
  <c r="A1087" i="24"/>
  <c r="C1087" i="24" s="1"/>
  <c r="A1086" i="24"/>
  <c r="C1086" i="24" s="1"/>
  <c r="G1080" i="24"/>
  <c r="C1074" i="24"/>
  <c r="A1064" i="24"/>
  <c r="C1064" i="24" s="1"/>
  <c r="A1063" i="24"/>
  <c r="C1063" i="24" s="1"/>
  <c r="A1062" i="24"/>
  <c r="C1062" i="24" s="1"/>
  <c r="A1061" i="24"/>
  <c r="C1061" i="24" s="1"/>
  <c r="A1060" i="24"/>
  <c r="C1060" i="24" s="1"/>
  <c r="A1059" i="24"/>
  <c r="C1059" i="24" s="1"/>
  <c r="A1058" i="24"/>
  <c r="C1058" i="24" s="1"/>
  <c r="A1057" i="24"/>
  <c r="C1057" i="24" s="1"/>
  <c r="G1051" i="24"/>
  <c r="C1045" i="24"/>
  <c r="A1035" i="24"/>
  <c r="C1035" i="24" s="1"/>
  <c r="A1034" i="24"/>
  <c r="C1034" i="24" s="1"/>
  <c r="A1033" i="24"/>
  <c r="C1033" i="24" s="1"/>
  <c r="A1032" i="24"/>
  <c r="C1032" i="24" s="1"/>
  <c r="A1031" i="24"/>
  <c r="C1031" i="24" s="1"/>
  <c r="A1030" i="24"/>
  <c r="C1030" i="24" s="1"/>
  <c r="A1029" i="24"/>
  <c r="C1029" i="24" s="1"/>
  <c r="A1028" i="24"/>
  <c r="C1028" i="24" s="1"/>
  <c r="G1022" i="24"/>
  <c r="C1016" i="24"/>
  <c r="A1006" i="24"/>
  <c r="C1006" i="24" s="1"/>
  <c r="A1005" i="24"/>
  <c r="C1005" i="24" s="1"/>
  <c r="A1004" i="24"/>
  <c r="C1004" i="24" s="1"/>
  <c r="A1003" i="24"/>
  <c r="C1003" i="24" s="1"/>
  <c r="A1002" i="24"/>
  <c r="C1002" i="24" s="1"/>
  <c r="A1001" i="24"/>
  <c r="C1001" i="24" s="1"/>
  <c r="A1000" i="24"/>
  <c r="C1000" i="24" s="1"/>
  <c r="A999" i="24"/>
  <c r="C999" i="24" s="1"/>
  <c r="G993" i="24"/>
  <c r="C987" i="24"/>
  <c r="A977" i="24"/>
  <c r="C977" i="24" s="1"/>
  <c r="A976" i="24"/>
  <c r="C976" i="24" s="1"/>
  <c r="A975" i="24"/>
  <c r="C975" i="24" s="1"/>
  <c r="A974" i="24"/>
  <c r="C974" i="24" s="1"/>
  <c r="A973" i="24"/>
  <c r="C973" i="24" s="1"/>
  <c r="A972" i="24"/>
  <c r="C972" i="24" s="1"/>
  <c r="A971" i="24"/>
  <c r="C971" i="24" s="1"/>
  <c r="A970" i="24"/>
  <c r="C970" i="24" s="1"/>
  <c r="G964" i="24"/>
  <c r="C958" i="24"/>
  <c r="A948" i="24"/>
  <c r="C948" i="24" s="1"/>
  <c r="A947" i="24"/>
  <c r="C947" i="24" s="1"/>
  <c r="A946" i="24"/>
  <c r="C946" i="24" s="1"/>
  <c r="A945" i="24"/>
  <c r="C945" i="24" s="1"/>
  <c r="A944" i="24"/>
  <c r="C944" i="24" s="1"/>
  <c r="A943" i="24"/>
  <c r="C943" i="24" s="1"/>
  <c r="A942" i="24"/>
  <c r="C942" i="24" s="1"/>
  <c r="A941" i="24"/>
  <c r="C941" i="24" s="1"/>
  <c r="G935" i="24"/>
  <c r="C929" i="24"/>
  <c r="A919" i="24"/>
  <c r="C919" i="24" s="1"/>
  <c r="A918" i="24"/>
  <c r="C918" i="24" s="1"/>
  <c r="A917" i="24"/>
  <c r="C917" i="24" s="1"/>
  <c r="A916" i="24"/>
  <c r="C916" i="24" s="1"/>
  <c r="A915" i="24"/>
  <c r="C915" i="24" s="1"/>
  <c r="A914" i="24"/>
  <c r="C914" i="24" s="1"/>
  <c r="A913" i="24"/>
  <c r="C913" i="24" s="1"/>
  <c r="A912" i="24"/>
  <c r="C912" i="24" s="1"/>
  <c r="G906" i="24"/>
  <c r="C900" i="24"/>
  <c r="A890" i="24"/>
  <c r="C890" i="24" s="1"/>
  <c r="A889" i="24"/>
  <c r="C889" i="24" s="1"/>
  <c r="A888" i="24"/>
  <c r="C888" i="24" s="1"/>
  <c r="A887" i="24"/>
  <c r="C887" i="24" s="1"/>
  <c r="A886" i="24"/>
  <c r="C886" i="24" s="1"/>
  <c r="A885" i="24"/>
  <c r="C885" i="24" s="1"/>
  <c r="A884" i="24"/>
  <c r="C884" i="24" s="1"/>
  <c r="A883" i="24"/>
  <c r="C883" i="24" s="1"/>
  <c r="G877" i="24"/>
  <c r="C871" i="24"/>
  <c r="A861" i="24"/>
  <c r="C861" i="24" s="1"/>
  <c r="A860" i="24"/>
  <c r="C860" i="24" s="1"/>
  <c r="A859" i="24"/>
  <c r="C859" i="24" s="1"/>
  <c r="A858" i="24"/>
  <c r="C858" i="24" s="1"/>
  <c r="A857" i="24"/>
  <c r="C857" i="24" s="1"/>
  <c r="A856" i="24"/>
  <c r="C856" i="24" s="1"/>
  <c r="A855" i="24"/>
  <c r="C855" i="24" s="1"/>
  <c r="A854" i="24"/>
  <c r="C854" i="24" s="1"/>
  <c r="G848" i="24"/>
  <c r="C842" i="24"/>
  <c r="A832" i="24"/>
  <c r="C832" i="24" s="1"/>
  <c r="A831" i="24"/>
  <c r="C831" i="24" s="1"/>
  <c r="A830" i="24"/>
  <c r="C830" i="24" s="1"/>
  <c r="A829" i="24"/>
  <c r="C829" i="24" s="1"/>
  <c r="A828" i="24"/>
  <c r="C828" i="24" s="1"/>
  <c r="A827" i="24"/>
  <c r="C827" i="24" s="1"/>
  <c r="A826" i="24"/>
  <c r="C826" i="24" s="1"/>
  <c r="A825" i="24"/>
  <c r="C825" i="24" s="1"/>
  <c r="G819" i="24"/>
  <c r="C813" i="24"/>
  <c r="A803" i="24"/>
  <c r="C803" i="24" s="1"/>
  <c r="A802" i="24"/>
  <c r="C802" i="24" s="1"/>
  <c r="A801" i="24"/>
  <c r="C801" i="24" s="1"/>
  <c r="A800" i="24"/>
  <c r="C800" i="24" s="1"/>
  <c r="A799" i="24"/>
  <c r="C799" i="24" s="1"/>
  <c r="A798" i="24"/>
  <c r="C798" i="24" s="1"/>
  <c r="A797" i="24"/>
  <c r="C797" i="24" s="1"/>
  <c r="A796" i="24"/>
  <c r="C796" i="24" s="1"/>
  <c r="G790" i="24"/>
  <c r="C784" i="24"/>
  <c r="A774" i="24"/>
  <c r="C774" i="24" s="1"/>
  <c r="A773" i="24"/>
  <c r="C773" i="24" s="1"/>
  <c r="A772" i="24"/>
  <c r="C772" i="24" s="1"/>
  <c r="A771" i="24"/>
  <c r="C771" i="24" s="1"/>
  <c r="A770" i="24"/>
  <c r="C770" i="24" s="1"/>
  <c r="A769" i="24"/>
  <c r="C769" i="24" s="1"/>
  <c r="A768" i="24"/>
  <c r="C768" i="24" s="1"/>
  <c r="A767" i="24"/>
  <c r="C767" i="24" s="1"/>
  <c r="G761" i="24"/>
  <c r="C755" i="24"/>
  <c r="A745" i="24"/>
  <c r="C745" i="24" s="1"/>
  <c r="A744" i="24"/>
  <c r="C744" i="24" s="1"/>
  <c r="A743" i="24"/>
  <c r="C743" i="24" s="1"/>
  <c r="A742" i="24"/>
  <c r="C742" i="24" s="1"/>
  <c r="A741" i="24"/>
  <c r="C741" i="24" s="1"/>
  <c r="A740" i="24"/>
  <c r="C740" i="24" s="1"/>
  <c r="A739" i="24"/>
  <c r="C739" i="24" s="1"/>
  <c r="A738" i="24"/>
  <c r="C738" i="24" s="1"/>
  <c r="G732" i="24"/>
  <c r="C726" i="24"/>
  <c r="A716" i="24"/>
  <c r="C716" i="24" s="1"/>
  <c r="A715" i="24"/>
  <c r="C715" i="24" s="1"/>
  <c r="A714" i="24"/>
  <c r="C714" i="24" s="1"/>
  <c r="A713" i="24"/>
  <c r="C713" i="24" s="1"/>
  <c r="A712" i="24"/>
  <c r="C712" i="24" s="1"/>
  <c r="A711" i="24"/>
  <c r="C711" i="24" s="1"/>
  <c r="A710" i="24"/>
  <c r="C710" i="24" s="1"/>
  <c r="A709" i="24"/>
  <c r="C709" i="24" s="1"/>
  <c r="G703" i="24"/>
  <c r="C697" i="24"/>
  <c r="A687" i="24"/>
  <c r="C687" i="24" s="1"/>
  <c r="A686" i="24"/>
  <c r="C686" i="24" s="1"/>
  <c r="A685" i="24"/>
  <c r="C685" i="24" s="1"/>
  <c r="A684" i="24"/>
  <c r="C684" i="24" s="1"/>
  <c r="A683" i="24"/>
  <c r="C683" i="24" s="1"/>
  <c r="A682" i="24"/>
  <c r="C682" i="24" s="1"/>
  <c r="A681" i="24"/>
  <c r="C681" i="24" s="1"/>
  <c r="A680" i="24"/>
  <c r="C680" i="24" s="1"/>
  <c r="G674" i="24"/>
  <c r="C668" i="24"/>
  <c r="A658" i="24"/>
  <c r="C658" i="24" s="1"/>
  <c r="A657" i="24"/>
  <c r="C657" i="24" s="1"/>
  <c r="A656" i="24"/>
  <c r="C656" i="24" s="1"/>
  <c r="A655" i="24"/>
  <c r="C655" i="24" s="1"/>
  <c r="A654" i="24"/>
  <c r="C654" i="24" s="1"/>
  <c r="A653" i="24"/>
  <c r="C653" i="24" s="1"/>
  <c r="A652" i="24"/>
  <c r="C652" i="24" s="1"/>
  <c r="A651" i="24"/>
  <c r="C651" i="24" s="1"/>
  <c r="G645" i="24"/>
  <c r="C639" i="24"/>
  <c r="A629" i="24"/>
  <c r="C629" i="24" s="1"/>
  <c r="A628" i="24"/>
  <c r="C628" i="24" s="1"/>
  <c r="A627" i="24"/>
  <c r="C627" i="24" s="1"/>
  <c r="A626" i="24"/>
  <c r="C626" i="24" s="1"/>
  <c r="A625" i="24"/>
  <c r="C625" i="24" s="1"/>
  <c r="A624" i="24"/>
  <c r="C624" i="24" s="1"/>
  <c r="A623" i="24"/>
  <c r="C623" i="24" s="1"/>
  <c r="A622" i="24"/>
  <c r="C622" i="24" s="1"/>
  <c r="G616" i="24"/>
  <c r="C610" i="24"/>
  <c r="A600" i="24"/>
  <c r="C600" i="24" s="1"/>
  <c r="A599" i="24"/>
  <c r="C599" i="24" s="1"/>
  <c r="A598" i="24"/>
  <c r="C598" i="24" s="1"/>
  <c r="A597" i="24"/>
  <c r="C597" i="24" s="1"/>
  <c r="A596" i="24"/>
  <c r="C596" i="24" s="1"/>
  <c r="A595" i="24"/>
  <c r="C595" i="24" s="1"/>
  <c r="A594" i="24"/>
  <c r="C594" i="24" s="1"/>
  <c r="A593" i="24"/>
  <c r="C593" i="24" s="1"/>
  <c r="G587" i="24"/>
  <c r="C581" i="24"/>
  <c r="A571" i="24"/>
  <c r="C571" i="24" s="1"/>
  <c r="A570" i="24"/>
  <c r="C570" i="24" s="1"/>
  <c r="A569" i="24"/>
  <c r="C569" i="24" s="1"/>
  <c r="A568" i="24"/>
  <c r="C568" i="24" s="1"/>
  <c r="A567" i="24"/>
  <c r="C567" i="24" s="1"/>
  <c r="A566" i="24"/>
  <c r="C566" i="24" s="1"/>
  <c r="A565" i="24"/>
  <c r="C565" i="24" s="1"/>
  <c r="A564" i="24"/>
  <c r="C564" i="24" s="1"/>
  <c r="G558" i="24"/>
  <c r="C552" i="24"/>
  <c r="A542" i="24"/>
  <c r="C542" i="24" s="1"/>
  <c r="A541" i="24"/>
  <c r="C541" i="24" s="1"/>
  <c r="A540" i="24"/>
  <c r="C540" i="24" s="1"/>
  <c r="A539" i="24"/>
  <c r="C539" i="24" s="1"/>
  <c r="A538" i="24"/>
  <c r="C538" i="24" s="1"/>
  <c r="A537" i="24"/>
  <c r="C537" i="24" s="1"/>
  <c r="A536" i="24"/>
  <c r="C536" i="24" s="1"/>
  <c r="A535" i="24"/>
  <c r="C535" i="24" s="1"/>
  <c r="G529" i="24"/>
  <c r="C523" i="24"/>
  <c r="A513" i="24"/>
  <c r="C513" i="24" s="1"/>
  <c r="A512" i="24"/>
  <c r="C512" i="24" s="1"/>
  <c r="A511" i="24"/>
  <c r="C511" i="24" s="1"/>
  <c r="A510" i="24"/>
  <c r="C510" i="24" s="1"/>
  <c r="A509" i="24"/>
  <c r="C509" i="24" s="1"/>
  <c r="A508" i="24"/>
  <c r="C508" i="24" s="1"/>
  <c r="A507" i="24"/>
  <c r="C507" i="24" s="1"/>
  <c r="A506" i="24"/>
  <c r="C506" i="24" s="1"/>
  <c r="G500" i="24"/>
  <c r="C494" i="24"/>
  <c r="A484" i="24"/>
  <c r="C484" i="24" s="1"/>
  <c r="A483" i="24"/>
  <c r="C483" i="24" s="1"/>
  <c r="A482" i="24"/>
  <c r="C482" i="24" s="1"/>
  <c r="A481" i="24"/>
  <c r="C481" i="24" s="1"/>
  <c r="A480" i="24"/>
  <c r="C480" i="24" s="1"/>
  <c r="A479" i="24"/>
  <c r="C479" i="24" s="1"/>
  <c r="A478" i="24"/>
  <c r="C478" i="24" s="1"/>
  <c r="A477" i="24"/>
  <c r="C477" i="24" s="1"/>
  <c r="G471" i="24"/>
  <c r="C465" i="24"/>
  <c r="A455" i="24"/>
  <c r="C455" i="24" s="1"/>
  <c r="A454" i="24"/>
  <c r="C454" i="24" s="1"/>
  <c r="A453" i="24"/>
  <c r="C453" i="24" s="1"/>
  <c r="A452" i="24"/>
  <c r="C452" i="24" s="1"/>
  <c r="A451" i="24"/>
  <c r="C451" i="24" s="1"/>
  <c r="A450" i="24"/>
  <c r="C450" i="24" s="1"/>
  <c r="A449" i="24"/>
  <c r="C449" i="24" s="1"/>
  <c r="A448" i="24"/>
  <c r="C448" i="24" s="1"/>
  <c r="G442" i="24"/>
  <c r="C436" i="24"/>
  <c r="A426" i="24"/>
  <c r="C426" i="24" s="1"/>
  <c r="A425" i="24"/>
  <c r="C425" i="24" s="1"/>
  <c r="A424" i="24"/>
  <c r="C424" i="24" s="1"/>
  <c r="A423" i="24"/>
  <c r="C423" i="24" s="1"/>
  <c r="A422" i="24"/>
  <c r="C422" i="24" s="1"/>
  <c r="A421" i="24"/>
  <c r="C421" i="24" s="1"/>
  <c r="A420" i="24"/>
  <c r="C420" i="24" s="1"/>
  <c r="A419" i="24"/>
  <c r="C419" i="24" s="1"/>
  <c r="G413" i="24"/>
  <c r="C407" i="24"/>
  <c r="A397" i="24"/>
  <c r="C397" i="24" s="1"/>
  <c r="A396" i="24"/>
  <c r="C396" i="24" s="1"/>
  <c r="A395" i="24"/>
  <c r="C395" i="24" s="1"/>
  <c r="A394" i="24"/>
  <c r="C394" i="24" s="1"/>
  <c r="A393" i="24"/>
  <c r="C393" i="24" s="1"/>
  <c r="A392" i="24"/>
  <c r="C392" i="24" s="1"/>
  <c r="A391" i="24"/>
  <c r="C391" i="24" s="1"/>
  <c r="A390" i="24"/>
  <c r="C390" i="24" s="1"/>
  <c r="G384" i="24"/>
  <c r="C378" i="24"/>
  <c r="A368" i="24"/>
  <c r="C368" i="24" s="1"/>
  <c r="A367" i="24"/>
  <c r="C367" i="24" s="1"/>
  <c r="A366" i="24"/>
  <c r="C366" i="24" s="1"/>
  <c r="A365" i="24"/>
  <c r="C365" i="24" s="1"/>
  <c r="A364" i="24"/>
  <c r="C364" i="24" s="1"/>
  <c r="A363" i="24"/>
  <c r="C363" i="24" s="1"/>
  <c r="A362" i="24"/>
  <c r="C362" i="24" s="1"/>
  <c r="A361" i="24"/>
  <c r="C361" i="24" s="1"/>
  <c r="G355" i="24"/>
  <c r="C349" i="24"/>
  <c r="A339" i="24"/>
  <c r="C339" i="24" s="1"/>
  <c r="A338" i="24"/>
  <c r="C338" i="24" s="1"/>
  <c r="A337" i="24"/>
  <c r="C337" i="24" s="1"/>
  <c r="A336" i="24"/>
  <c r="C336" i="24" s="1"/>
  <c r="A335" i="24"/>
  <c r="C335" i="24" s="1"/>
  <c r="A334" i="24"/>
  <c r="C334" i="24" s="1"/>
  <c r="A333" i="24"/>
  <c r="C333" i="24" s="1"/>
  <c r="A332" i="24"/>
  <c r="C332" i="24" s="1"/>
  <c r="G326" i="24"/>
  <c r="C320" i="24"/>
  <c r="A310" i="24"/>
  <c r="C310" i="24" s="1"/>
  <c r="A309" i="24"/>
  <c r="C309" i="24" s="1"/>
  <c r="A308" i="24"/>
  <c r="C308" i="24" s="1"/>
  <c r="A307" i="24"/>
  <c r="C307" i="24" s="1"/>
  <c r="A306" i="24"/>
  <c r="C306" i="24" s="1"/>
  <c r="A305" i="24"/>
  <c r="C305" i="24" s="1"/>
  <c r="A304" i="24"/>
  <c r="C304" i="24" s="1"/>
  <c r="A303" i="24"/>
  <c r="C303" i="24" s="1"/>
  <c r="G297" i="24"/>
  <c r="C291" i="24"/>
  <c r="A281" i="24"/>
  <c r="C281" i="24" s="1"/>
  <c r="A280" i="24"/>
  <c r="C280" i="24" s="1"/>
  <c r="A279" i="24"/>
  <c r="C279" i="24" s="1"/>
  <c r="A278" i="24"/>
  <c r="C278" i="24" s="1"/>
  <c r="A277" i="24"/>
  <c r="C277" i="24" s="1"/>
  <c r="A276" i="24"/>
  <c r="C276" i="24" s="1"/>
  <c r="A275" i="24"/>
  <c r="C275" i="24" s="1"/>
  <c r="A274" i="24"/>
  <c r="C274" i="24" s="1"/>
  <c r="G268" i="24"/>
  <c r="C262" i="24"/>
  <c r="A252" i="24"/>
  <c r="C252" i="24" s="1"/>
  <c r="A251" i="24"/>
  <c r="C251" i="24" s="1"/>
  <c r="A250" i="24"/>
  <c r="C250" i="24" s="1"/>
  <c r="A249" i="24"/>
  <c r="C249" i="24" s="1"/>
  <c r="A248" i="24"/>
  <c r="C248" i="24" s="1"/>
  <c r="A247" i="24"/>
  <c r="C247" i="24" s="1"/>
  <c r="A246" i="24"/>
  <c r="C246" i="24" s="1"/>
  <c r="A245" i="24"/>
  <c r="C245" i="24" s="1"/>
  <c r="G239" i="24"/>
  <c r="C233" i="24"/>
  <c r="A223" i="24"/>
  <c r="C223" i="24" s="1"/>
  <c r="A222" i="24"/>
  <c r="C222" i="24" s="1"/>
  <c r="A221" i="24"/>
  <c r="C221" i="24" s="1"/>
  <c r="A220" i="24"/>
  <c r="C220" i="24" s="1"/>
  <c r="A219" i="24"/>
  <c r="C219" i="24" s="1"/>
  <c r="A218" i="24"/>
  <c r="C218" i="24" s="1"/>
  <c r="A217" i="24"/>
  <c r="C217" i="24" s="1"/>
  <c r="A216" i="24"/>
  <c r="C216" i="24" s="1"/>
  <c r="G210" i="24"/>
  <c r="C204" i="24"/>
  <c r="A194" i="24"/>
  <c r="C194" i="24" s="1"/>
  <c r="A193" i="24"/>
  <c r="C193" i="24" s="1"/>
  <c r="A192" i="24"/>
  <c r="C192" i="24" s="1"/>
  <c r="A191" i="24"/>
  <c r="C191" i="24" s="1"/>
  <c r="A190" i="24"/>
  <c r="C190" i="24" s="1"/>
  <c r="A189" i="24"/>
  <c r="C189" i="24" s="1"/>
  <c r="A188" i="24"/>
  <c r="C188" i="24" s="1"/>
  <c r="A187" i="24"/>
  <c r="C187" i="24" s="1"/>
  <c r="G181" i="24"/>
  <c r="C175" i="24"/>
  <c r="A165" i="24"/>
  <c r="C165" i="24" s="1"/>
  <c r="A164" i="24"/>
  <c r="C164" i="24" s="1"/>
  <c r="A163" i="24"/>
  <c r="C163" i="24" s="1"/>
  <c r="A162" i="24"/>
  <c r="C162" i="24" s="1"/>
  <c r="A161" i="24"/>
  <c r="C161" i="24" s="1"/>
  <c r="A160" i="24"/>
  <c r="C160" i="24" s="1"/>
  <c r="A159" i="24"/>
  <c r="C159" i="24" s="1"/>
  <c r="A158" i="24"/>
  <c r="C158" i="24" s="1"/>
  <c r="G152" i="24"/>
  <c r="C146" i="24"/>
  <c r="A136" i="24"/>
  <c r="C136" i="24" s="1"/>
  <c r="A135" i="24"/>
  <c r="C135" i="24" s="1"/>
  <c r="A134" i="24"/>
  <c r="C134" i="24" s="1"/>
  <c r="A133" i="24"/>
  <c r="C133" i="24" s="1"/>
  <c r="A132" i="24"/>
  <c r="C132" i="24" s="1"/>
  <c r="A131" i="24"/>
  <c r="C131" i="24" s="1"/>
  <c r="A130" i="24"/>
  <c r="C130" i="24" s="1"/>
  <c r="A129" i="24"/>
  <c r="C129" i="24" s="1"/>
  <c r="G123" i="24"/>
  <c r="C117" i="24"/>
  <c r="A107" i="24"/>
  <c r="C107" i="24" s="1"/>
  <c r="A106" i="24"/>
  <c r="C106" i="24" s="1"/>
  <c r="A105" i="24"/>
  <c r="C105" i="24" s="1"/>
  <c r="A104" i="24"/>
  <c r="C104" i="24" s="1"/>
  <c r="A103" i="24"/>
  <c r="C103" i="24" s="1"/>
  <c r="A102" i="24"/>
  <c r="C102" i="24" s="1"/>
  <c r="A101" i="24"/>
  <c r="C101" i="24" s="1"/>
  <c r="A100" i="24"/>
  <c r="C100" i="24" s="1"/>
  <c r="G94" i="24"/>
  <c r="C88" i="24"/>
  <c r="A78" i="24"/>
  <c r="C78" i="24" s="1"/>
  <c r="A77" i="24"/>
  <c r="C77" i="24" s="1"/>
  <c r="A76" i="24"/>
  <c r="C76" i="24" s="1"/>
  <c r="A75" i="24"/>
  <c r="C75" i="24" s="1"/>
  <c r="A74" i="24"/>
  <c r="C74" i="24" s="1"/>
  <c r="A73" i="24"/>
  <c r="C73" i="24" s="1"/>
  <c r="A72" i="24"/>
  <c r="C72" i="24" s="1"/>
  <c r="A71" i="24"/>
  <c r="C71" i="24" s="1"/>
  <c r="G65" i="24"/>
  <c r="C59" i="24"/>
  <c r="A49" i="24"/>
  <c r="C49" i="24" s="1"/>
  <c r="A48" i="24"/>
  <c r="C48" i="24" s="1"/>
  <c r="A47" i="24"/>
  <c r="C47" i="24" s="1"/>
  <c r="A46" i="24"/>
  <c r="C46" i="24" s="1"/>
  <c r="A45" i="24"/>
  <c r="C45" i="24" s="1"/>
  <c r="A44" i="24"/>
  <c r="C44" i="24" s="1"/>
  <c r="A43" i="24"/>
  <c r="C43" i="24" s="1"/>
  <c r="A42" i="24"/>
  <c r="C42" i="24" s="1"/>
  <c r="G36" i="24"/>
  <c r="C30" i="24"/>
  <c r="G7" i="24"/>
  <c r="A20" i="26"/>
  <c r="C20" i="26" s="1"/>
  <c r="A19" i="26"/>
  <c r="C19" i="26" s="1"/>
  <c r="A18" i="26"/>
  <c r="C18" i="26" s="1"/>
  <c r="A17" i="26"/>
  <c r="C17" i="26" s="1"/>
  <c r="A16" i="26"/>
  <c r="C16" i="26" s="1"/>
  <c r="A15" i="26"/>
  <c r="C15" i="26" s="1"/>
  <c r="A14" i="26"/>
  <c r="C14" i="26" s="1"/>
  <c r="A13" i="26"/>
  <c r="C13" i="26" s="1"/>
  <c r="C1" i="26"/>
  <c r="A20" i="25"/>
  <c r="C20" i="25" s="1"/>
  <c r="A19" i="25"/>
  <c r="C19" i="25" s="1"/>
  <c r="A18" i="25"/>
  <c r="C18" i="25" s="1"/>
  <c r="A17" i="25"/>
  <c r="C17" i="25" s="1"/>
  <c r="A16" i="25"/>
  <c r="C16" i="25" s="1"/>
  <c r="A15" i="25"/>
  <c r="C15" i="25" s="1"/>
  <c r="A14" i="25"/>
  <c r="C14" i="25" s="1"/>
  <c r="A13" i="25"/>
  <c r="C13" i="25" s="1"/>
  <c r="C1" i="25"/>
  <c r="A20" i="24"/>
  <c r="C20" i="24" s="1"/>
  <c r="A19" i="24"/>
  <c r="C19" i="24" s="1"/>
  <c r="A18" i="24"/>
  <c r="C18" i="24" s="1"/>
  <c r="A17" i="24"/>
  <c r="C17" i="24" s="1"/>
  <c r="A16" i="24"/>
  <c r="C16" i="24" s="1"/>
  <c r="A15" i="24"/>
  <c r="C15" i="24" s="1"/>
  <c r="A14" i="24"/>
  <c r="C14" i="24" s="1"/>
  <c r="A13" i="24"/>
  <c r="C13" i="24" s="1"/>
  <c r="C1" i="24"/>
  <c r="A1151" i="20"/>
  <c r="C1151" i="20" s="1"/>
  <c r="A1150" i="20"/>
  <c r="C1150" i="20" s="1"/>
  <c r="A1149" i="20"/>
  <c r="C1149" i="20" s="1"/>
  <c r="A1148" i="20"/>
  <c r="C1148" i="20" s="1"/>
  <c r="A1147" i="20"/>
  <c r="C1147" i="20" s="1"/>
  <c r="A1146" i="20"/>
  <c r="C1146" i="20" s="1"/>
  <c r="A1145" i="20"/>
  <c r="C1145" i="20" s="1"/>
  <c r="A1144" i="20"/>
  <c r="C1144" i="20" s="1"/>
  <c r="G1138" i="20"/>
  <c r="C1132" i="20"/>
  <c r="A1122" i="20"/>
  <c r="C1122" i="20" s="1"/>
  <c r="A1121" i="20"/>
  <c r="C1121" i="20" s="1"/>
  <c r="A1120" i="20"/>
  <c r="C1120" i="20" s="1"/>
  <c r="A1119" i="20"/>
  <c r="C1119" i="20" s="1"/>
  <c r="A1118" i="20"/>
  <c r="C1118" i="20" s="1"/>
  <c r="A1117" i="20"/>
  <c r="C1117" i="20" s="1"/>
  <c r="A1116" i="20"/>
  <c r="C1116" i="20" s="1"/>
  <c r="A1115" i="20"/>
  <c r="C1115" i="20" s="1"/>
  <c r="G1109" i="20"/>
  <c r="C1103" i="20"/>
  <c r="A1093" i="20"/>
  <c r="C1093" i="20" s="1"/>
  <c r="A1092" i="20"/>
  <c r="C1092" i="20" s="1"/>
  <c r="A1091" i="20"/>
  <c r="C1091" i="20" s="1"/>
  <c r="A1090" i="20"/>
  <c r="C1090" i="20" s="1"/>
  <c r="A1089" i="20"/>
  <c r="C1089" i="20" s="1"/>
  <c r="A1088" i="20"/>
  <c r="C1088" i="20" s="1"/>
  <c r="A1087" i="20"/>
  <c r="C1087" i="20" s="1"/>
  <c r="A1086" i="20"/>
  <c r="C1086" i="20" s="1"/>
  <c r="G1080" i="20"/>
  <c r="C1074" i="20"/>
  <c r="A1064" i="20"/>
  <c r="C1064" i="20" s="1"/>
  <c r="A1063" i="20"/>
  <c r="C1063" i="20" s="1"/>
  <c r="A1062" i="20"/>
  <c r="C1062" i="20" s="1"/>
  <c r="A1061" i="20"/>
  <c r="C1061" i="20" s="1"/>
  <c r="A1060" i="20"/>
  <c r="C1060" i="20" s="1"/>
  <c r="A1059" i="20"/>
  <c r="C1059" i="20" s="1"/>
  <c r="A1058" i="20"/>
  <c r="C1058" i="20" s="1"/>
  <c r="A1057" i="20"/>
  <c r="C1057" i="20" s="1"/>
  <c r="G1051" i="20"/>
  <c r="C1045" i="20"/>
  <c r="A1035" i="20"/>
  <c r="C1035" i="20" s="1"/>
  <c r="A1034" i="20"/>
  <c r="C1034" i="20" s="1"/>
  <c r="A1033" i="20"/>
  <c r="C1033" i="20" s="1"/>
  <c r="A1032" i="20"/>
  <c r="C1032" i="20" s="1"/>
  <c r="A1031" i="20"/>
  <c r="C1031" i="20" s="1"/>
  <c r="A1030" i="20"/>
  <c r="C1030" i="20" s="1"/>
  <c r="A1029" i="20"/>
  <c r="C1029" i="20" s="1"/>
  <c r="A1028" i="20"/>
  <c r="C1028" i="20" s="1"/>
  <c r="G1022" i="20"/>
  <c r="C1016" i="20"/>
  <c r="A1006" i="20"/>
  <c r="C1006" i="20" s="1"/>
  <c r="A1005" i="20"/>
  <c r="C1005" i="20" s="1"/>
  <c r="A1004" i="20"/>
  <c r="C1004" i="20" s="1"/>
  <c r="A1003" i="20"/>
  <c r="C1003" i="20" s="1"/>
  <c r="A1002" i="20"/>
  <c r="C1002" i="20" s="1"/>
  <c r="A1001" i="20"/>
  <c r="C1001" i="20" s="1"/>
  <c r="A1000" i="20"/>
  <c r="C1000" i="20" s="1"/>
  <c r="A999" i="20"/>
  <c r="C999" i="20" s="1"/>
  <c r="G993" i="20"/>
  <c r="C987" i="20"/>
  <c r="A977" i="20"/>
  <c r="C977" i="20" s="1"/>
  <c r="A976" i="20"/>
  <c r="C976" i="20" s="1"/>
  <c r="A975" i="20"/>
  <c r="C975" i="20" s="1"/>
  <c r="A974" i="20"/>
  <c r="C974" i="20" s="1"/>
  <c r="A973" i="20"/>
  <c r="C973" i="20" s="1"/>
  <c r="A972" i="20"/>
  <c r="C972" i="20" s="1"/>
  <c r="A971" i="20"/>
  <c r="C971" i="20" s="1"/>
  <c r="A970" i="20"/>
  <c r="C970" i="20" s="1"/>
  <c r="G964" i="20"/>
  <c r="C958" i="20"/>
  <c r="A948" i="20"/>
  <c r="C948" i="20" s="1"/>
  <c r="A947" i="20"/>
  <c r="C947" i="20" s="1"/>
  <c r="A946" i="20"/>
  <c r="C946" i="20" s="1"/>
  <c r="A945" i="20"/>
  <c r="C945" i="20" s="1"/>
  <c r="A944" i="20"/>
  <c r="C944" i="20" s="1"/>
  <c r="A943" i="20"/>
  <c r="C943" i="20" s="1"/>
  <c r="A942" i="20"/>
  <c r="C942" i="20" s="1"/>
  <c r="A941" i="20"/>
  <c r="C941" i="20" s="1"/>
  <c r="G935" i="20"/>
  <c r="C929" i="20"/>
  <c r="A919" i="20"/>
  <c r="C919" i="20" s="1"/>
  <c r="A918" i="20"/>
  <c r="C918" i="20" s="1"/>
  <c r="A917" i="20"/>
  <c r="C917" i="20" s="1"/>
  <c r="A916" i="20"/>
  <c r="C916" i="20" s="1"/>
  <c r="A915" i="20"/>
  <c r="C915" i="20" s="1"/>
  <c r="A914" i="20"/>
  <c r="C914" i="20" s="1"/>
  <c r="A913" i="20"/>
  <c r="C913" i="20" s="1"/>
  <c r="A912" i="20"/>
  <c r="C912" i="20" s="1"/>
  <c r="G906" i="20"/>
  <c r="C900" i="20"/>
  <c r="A890" i="20"/>
  <c r="C890" i="20" s="1"/>
  <c r="A889" i="20"/>
  <c r="C889" i="20" s="1"/>
  <c r="A888" i="20"/>
  <c r="C888" i="20" s="1"/>
  <c r="A887" i="20"/>
  <c r="C887" i="20" s="1"/>
  <c r="A886" i="20"/>
  <c r="C886" i="20" s="1"/>
  <c r="A885" i="20"/>
  <c r="C885" i="20" s="1"/>
  <c r="A884" i="20"/>
  <c r="C884" i="20" s="1"/>
  <c r="A883" i="20"/>
  <c r="C883" i="20" s="1"/>
  <c r="G877" i="20"/>
  <c r="C871" i="20"/>
  <c r="A861" i="20"/>
  <c r="C861" i="20" s="1"/>
  <c r="A860" i="20"/>
  <c r="C860" i="20" s="1"/>
  <c r="A859" i="20"/>
  <c r="C859" i="20" s="1"/>
  <c r="A858" i="20"/>
  <c r="C858" i="20" s="1"/>
  <c r="A857" i="20"/>
  <c r="C857" i="20" s="1"/>
  <c r="A856" i="20"/>
  <c r="C856" i="20" s="1"/>
  <c r="A855" i="20"/>
  <c r="C855" i="20" s="1"/>
  <c r="A854" i="20"/>
  <c r="C854" i="20" s="1"/>
  <c r="G848" i="20"/>
  <c r="C842" i="20"/>
  <c r="A832" i="20"/>
  <c r="C832" i="20" s="1"/>
  <c r="A831" i="20"/>
  <c r="C831" i="20" s="1"/>
  <c r="A830" i="20"/>
  <c r="C830" i="20" s="1"/>
  <c r="A829" i="20"/>
  <c r="C829" i="20" s="1"/>
  <c r="A828" i="20"/>
  <c r="C828" i="20" s="1"/>
  <c r="A827" i="20"/>
  <c r="C827" i="20" s="1"/>
  <c r="A826" i="20"/>
  <c r="C826" i="20" s="1"/>
  <c r="A825" i="20"/>
  <c r="C825" i="20" s="1"/>
  <c r="G819" i="20"/>
  <c r="C813" i="20"/>
  <c r="A803" i="20"/>
  <c r="C803" i="20" s="1"/>
  <c r="A802" i="20"/>
  <c r="C802" i="20" s="1"/>
  <c r="A801" i="20"/>
  <c r="C801" i="20" s="1"/>
  <c r="A800" i="20"/>
  <c r="C800" i="20" s="1"/>
  <c r="A799" i="20"/>
  <c r="C799" i="20" s="1"/>
  <c r="A798" i="20"/>
  <c r="C798" i="20" s="1"/>
  <c r="A797" i="20"/>
  <c r="C797" i="20" s="1"/>
  <c r="A796" i="20"/>
  <c r="C796" i="20" s="1"/>
  <c r="G790" i="20"/>
  <c r="C784" i="20"/>
  <c r="A774" i="20"/>
  <c r="C774" i="20" s="1"/>
  <c r="A773" i="20"/>
  <c r="C773" i="20" s="1"/>
  <c r="A772" i="20"/>
  <c r="C772" i="20" s="1"/>
  <c r="A771" i="20"/>
  <c r="C771" i="20" s="1"/>
  <c r="A770" i="20"/>
  <c r="C770" i="20" s="1"/>
  <c r="A769" i="20"/>
  <c r="C769" i="20" s="1"/>
  <c r="A768" i="20"/>
  <c r="C768" i="20" s="1"/>
  <c r="A767" i="20"/>
  <c r="C767" i="20" s="1"/>
  <c r="G761" i="20"/>
  <c r="C755" i="20"/>
  <c r="A745" i="20"/>
  <c r="C745" i="20" s="1"/>
  <c r="A744" i="20"/>
  <c r="C744" i="20" s="1"/>
  <c r="A743" i="20"/>
  <c r="C743" i="20" s="1"/>
  <c r="A742" i="20"/>
  <c r="C742" i="20" s="1"/>
  <c r="A741" i="20"/>
  <c r="C741" i="20" s="1"/>
  <c r="A740" i="20"/>
  <c r="C740" i="20" s="1"/>
  <c r="A739" i="20"/>
  <c r="C739" i="20" s="1"/>
  <c r="A738" i="20"/>
  <c r="C738" i="20" s="1"/>
  <c r="G732" i="20"/>
  <c r="C726" i="20"/>
  <c r="A716" i="20"/>
  <c r="C716" i="20" s="1"/>
  <c r="A715" i="20"/>
  <c r="C715" i="20" s="1"/>
  <c r="A714" i="20"/>
  <c r="C714" i="20" s="1"/>
  <c r="A713" i="20"/>
  <c r="C713" i="20" s="1"/>
  <c r="A712" i="20"/>
  <c r="C712" i="20" s="1"/>
  <c r="A711" i="20"/>
  <c r="C711" i="20" s="1"/>
  <c r="A710" i="20"/>
  <c r="C710" i="20" s="1"/>
  <c r="A709" i="20"/>
  <c r="C709" i="20" s="1"/>
  <c r="G703" i="20"/>
  <c r="C697" i="20"/>
  <c r="A687" i="20"/>
  <c r="C687" i="20" s="1"/>
  <c r="A686" i="20"/>
  <c r="C686" i="20" s="1"/>
  <c r="A685" i="20"/>
  <c r="C685" i="20" s="1"/>
  <c r="A684" i="20"/>
  <c r="C684" i="20" s="1"/>
  <c r="A683" i="20"/>
  <c r="C683" i="20" s="1"/>
  <c r="A682" i="20"/>
  <c r="C682" i="20" s="1"/>
  <c r="A681" i="20"/>
  <c r="C681" i="20" s="1"/>
  <c r="A680" i="20"/>
  <c r="C680" i="20" s="1"/>
  <c r="G674" i="20"/>
  <c r="C668" i="20"/>
  <c r="A658" i="20"/>
  <c r="C658" i="20" s="1"/>
  <c r="A657" i="20"/>
  <c r="C657" i="20" s="1"/>
  <c r="A656" i="20"/>
  <c r="C656" i="20" s="1"/>
  <c r="A655" i="20"/>
  <c r="C655" i="20" s="1"/>
  <c r="A654" i="20"/>
  <c r="C654" i="20" s="1"/>
  <c r="A653" i="20"/>
  <c r="C653" i="20" s="1"/>
  <c r="A652" i="20"/>
  <c r="C652" i="20" s="1"/>
  <c r="A651" i="20"/>
  <c r="C651" i="20" s="1"/>
  <c r="G645" i="20"/>
  <c r="C639" i="20"/>
  <c r="A629" i="20"/>
  <c r="C629" i="20" s="1"/>
  <c r="A628" i="20"/>
  <c r="C628" i="20" s="1"/>
  <c r="A627" i="20"/>
  <c r="C627" i="20" s="1"/>
  <c r="A626" i="20"/>
  <c r="C626" i="20" s="1"/>
  <c r="A625" i="20"/>
  <c r="C625" i="20" s="1"/>
  <c r="A624" i="20"/>
  <c r="C624" i="20" s="1"/>
  <c r="A623" i="20"/>
  <c r="C623" i="20" s="1"/>
  <c r="A622" i="20"/>
  <c r="C622" i="20" s="1"/>
  <c r="G616" i="20"/>
  <c r="C610" i="20"/>
  <c r="A600" i="20"/>
  <c r="C600" i="20" s="1"/>
  <c r="A599" i="20"/>
  <c r="C599" i="20" s="1"/>
  <c r="A598" i="20"/>
  <c r="C598" i="20" s="1"/>
  <c r="A597" i="20"/>
  <c r="C597" i="20" s="1"/>
  <c r="A596" i="20"/>
  <c r="C596" i="20" s="1"/>
  <c r="A595" i="20"/>
  <c r="C595" i="20" s="1"/>
  <c r="A594" i="20"/>
  <c r="C594" i="20" s="1"/>
  <c r="A593" i="20"/>
  <c r="C593" i="20" s="1"/>
  <c r="G587" i="20"/>
  <c r="C581" i="20"/>
  <c r="A571" i="20"/>
  <c r="C571" i="20" s="1"/>
  <c r="A570" i="20"/>
  <c r="C570" i="20" s="1"/>
  <c r="A569" i="20"/>
  <c r="C569" i="20" s="1"/>
  <c r="A568" i="20"/>
  <c r="C568" i="20" s="1"/>
  <c r="A567" i="20"/>
  <c r="C567" i="20" s="1"/>
  <c r="A566" i="20"/>
  <c r="C566" i="20" s="1"/>
  <c r="A565" i="20"/>
  <c r="C565" i="20" s="1"/>
  <c r="A564" i="20"/>
  <c r="C564" i="20" s="1"/>
  <c r="G558" i="20"/>
  <c r="C552" i="20"/>
  <c r="A542" i="20"/>
  <c r="C542" i="20" s="1"/>
  <c r="A541" i="20"/>
  <c r="C541" i="20" s="1"/>
  <c r="A540" i="20"/>
  <c r="C540" i="20" s="1"/>
  <c r="A539" i="20"/>
  <c r="C539" i="20" s="1"/>
  <c r="A538" i="20"/>
  <c r="C538" i="20" s="1"/>
  <c r="A537" i="20"/>
  <c r="C537" i="20" s="1"/>
  <c r="A536" i="20"/>
  <c r="C536" i="20" s="1"/>
  <c r="A535" i="20"/>
  <c r="C535" i="20" s="1"/>
  <c r="G529" i="20"/>
  <c r="C523" i="20"/>
  <c r="A513" i="20"/>
  <c r="C513" i="20" s="1"/>
  <c r="A512" i="20"/>
  <c r="C512" i="20" s="1"/>
  <c r="A511" i="20"/>
  <c r="C511" i="20" s="1"/>
  <c r="A510" i="20"/>
  <c r="C510" i="20" s="1"/>
  <c r="A509" i="20"/>
  <c r="C509" i="20" s="1"/>
  <c r="A508" i="20"/>
  <c r="C508" i="20" s="1"/>
  <c r="A507" i="20"/>
  <c r="C507" i="20" s="1"/>
  <c r="A506" i="20"/>
  <c r="C506" i="20" s="1"/>
  <c r="G500" i="20"/>
  <c r="C494" i="20"/>
  <c r="A484" i="20"/>
  <c r="C484" i="20" s="1"/>
  <c r="A483" i="20"/>
  <c r="C483" i="20" s="1"/>
  <c r="A482" i="20"/>
  <c r="C482" i="20" s="1"/>
  <c r="A481" i="20"/>
  <c r="C481" i="20" s="1"/>
  <c r="A480" i="20"/>
  <c r="C480" i="20" s="1"/>
  <c r="A479" i="20"/>
  <c r="C479" i="20" s="1"/>
  <c r="A478" i="20"/>
  <c r="C478" i="20" s="1"/>
  <c r="A477" i="20"/>
  <c r="C477" i="20" s="1"/>
  <c r="G471" i="20"/>
  <c r="C465" i="20"/>
  <c r="A455" i="20"/>
  <c r="C455" i="20" s="1"/>
  <c r="A454" i="20"/>
  <c r="C454" i="20" s="1"/>
  <c r="A453" i="20"/>
  <c r="C453" i="20" s="1"/>
  <c r="A452" i="20"/>
  <c r="C452" i="20" s="1"/>
  <c r="A451" i="20"/>
  <c r="C451" i="20" s="1"/>
  <c r="A450" i="20"/>
  <c r="C450" i="20" s="1"/>
  <c r="A449" i="20"/>
  <c r="C449" i="20" s="1"/>
  <c r="A448" i="20"/>
  <c r="C448" i="20" s="1"/>
  <c r="G442" i="20"/>
  <c r="C436" i="20"/>
  <c r="A426" i="20"/>
  <c r="C426" i="20" s="1"/>
  <c r="A425" i="20"/>
  <c r="C425" i="20" s="1"/>
  <c r="A424" i="20"/>
  <c r="C424" i="20" s="1"/>
  <c r="A423" i="20"/>
  <c r="C423" i="20" s="1"/>
  <c r="A422" i="20"/>
  <c r="C422" i="20" s="1"/>
  <c r="A421" i="20"/>
  <c r="C421" i="20" s="1"/>
  <c r="A420" i="20"/>
  <c r="C420" i="20" s="1"/>
  <c r="A419" i="20"/>
  <c r="C419" i="20" s="1"/>
  <c r="G413" i="20"/>
  <c r="C407" i="20"/>
  <c r="A397" i="20"/>
  <c r="C397" i="20" s="1"/>
  <c r="A396" i="20"/>
  <c r="C396" i="20" s="1"/>
  <c r="A395" i="20"/>
  <c r="C395" i="20" s="1"/>
  <c r="A394" i="20"/>
  <c r="C394" i="20" s="1"/>
  <c r="A393" i="20"/>
  <c r="C393" i="20" s="1"/>
  <c r="A392" i="20"/>
  <c r="C392" i="20" s="1"/>
  <c r="A391" i="20"/>
  <c r="C391" i="20" s="1"/>
  <c r="A390" i="20"/>
  <c r="C390" i="20" s="1"/>
  <c r="G384" i="20"/>
  <c r="C378" i="20"/>
  <c r="A368" i="20"/>
  <c r="C368" i="20" s="1"/>
  <c r="A367" i="20"/>
  <c r="C367" i="20" s="1"/>
  <c r="A366" i="20"/>
  <c r="C366" i="20" s="1"/>
  <c r="A365" i="20"/>
  <c r="C365" i="20" s="1"/>
  <c r="A364" i="20"/>
  <c r="C364" i="20" s="1"/>
  <c r="A363" i="20"/>
  <c r="C363" i="20" s="1"/>
  <c r="A362" i="20"/>
  <c r="C362" i="20" s="1"/>
  <c r="A361" i="20"/>
  <c r="C361" i="20" s="1"/>
  <c r="G355" i="20"/>
  <c r="C349" i="20"/>
  <c r="A339" i="20"/>
  <c r="C339" i="20" s="1"/>
  <c r="A338" i="20"/>
  <c r="C338" i="20" s="1"/>
  <c r="A337" i="20"/>
  <c r="C337" i="20" s="1"/>
  <c r="A336" i="20"/>
  <c r="C336" i="20" s="1"/>
  <c r="A335" i="20"/>
  <c r="C335" i="20" s="1"/>
  <c r="A334" i="20"/>
  <c r="C334" i="20" s="1"/>
  <c r="A333" i="20"/>
  <c r="C333" i="20" s="1"/>
  <c r="A332" i="20"/>
  <c r="C332" i="20" s="1"/>
  <c r="G326" i="20"/>
  <c r="C320" i="20"/>
  <c r="A310" i="20"/>
  <c r="C310" i="20" s="1"/>
  <c r="A309" i="20"/>
  <c r="C309" i="20" s="1"/>
  <c r="A308" i="20"/>
  <c r="C308" i="20" s="1"/>
  <c r="A307" i="20"/>
  <c r="C307" i="20" s="1"/>
  <c r="A306" i="20"/>
  <c r="C306" i="20" s="1"/>
  <c r="A305" i="20"/>
  <c r="C305" i="20" s="1"/>
  <c r="A304" i="20"/>
  <c r="C304" i="20" s="1"/>
  <c r="A303" i="20"/>
  <c r="C303" i="20" s="1"/>
  <c r="G297" i="20"/>
  <c r="C291" i="20"/>
  <c r="A281" i="20"/>
  <c r="C281" i="20" s="1"/>
  <c r="A280" i="20"/>
  <c r="C280" i="20" s="1"/>
  <c r="A279" i="20"/>
  <c r="C279" i="20" s="1"/>
  <c r="A278" i="20"/>
  <c r="C278" i="20" s="1"/>
  <c r="A277" i="20"/>
  <c r="C277" i="20" s="1"/>
  <c r="A276" i="20"/>
  <c r="C276" i="20" s="1"/>
  <c r="A275" i="20"/>
  <c r="C275" i="20" s="1"/>
  <c r="A274" i="20"/>
  <c r="C274" i="20" s="1"/>
  <c r="G268" i="20"/>
  <c r="C262" i="20"/>
  <c r="A252" i="20"/>
  <c r="C252" i="20" s="1"/>
  <c r="A251" i="20"/>
  <c r="C251" i="20" s="1"/>
  <c r="A250" i="20"/>
  <c r="C250" i="20" s="1"/>
  <c r="A249" i="20"/>
  <c r="C249" i="20" s="1"/>
  <c r="A248" i="20"/>
  <c r="C248" i="20" s="1"/>
  <c r="A247" i="20"/>
  <c r="C247" i="20" s="1"/>
  <c r="A246" i="20"/>
  <c r="C246" i="20" s="1"/>
  <c r="A245" i="20"/>
  <c r="C245" i="20" s="1"/>
  <c r="G239" i="20"/>
  <c r="C233" i="20"/>
  <c r="A223" i="20"/>
  <c r="C223" i="20" s="1"/>
  <c r="A222" i="20"/>
  <c r="C222" i="20" s="1"/>
  <c r="A221" i="20"/>
  <c r="C221" i="20" s="1"/>
  <c r="A220" i="20"/>
  <c r="C220" i="20" s="1"/>
  <c r="A219" i="20"/>
  <c r="C219" i="20" s="1"/>
  <c r="A218" i="20"/>
  <c r="C218" i="20" s="1"/>
  <c r="A217" i="20"/>
  <c r="C217" i="20" s="1"/>
  <c r="A216" i="20"/>
  <c r="C216" i="20" s="1"/>
  <c r="G210" i="20"/>
  <c r="C204" i="20"/>
  <c r="A194" i="20"/>
  <c r="C194" i="20" s="1"/>
  <c r="A193" i="20"/>
  <c r="C193" i="20" s="1"/>
  <c r="A192" i="20"/>
  <c r="C192" i="20" s="1"/>
  <c r="A191" i="20"/>
  <c r="C191" i="20" s="1"/>
  <c r="A190" i="20"/>
  <c r="C190" i="20" s="1"/>
  <c r="A189" i="20"/>
  <c r="C189" i="20" s="1"/>
  <c r="A188" i="20"/>
  <c r="C188" i="20" s="1"/>
  <c r="A187" i="20"/>
  <c r="C187" i="20" s="1"/>
  <c r="G181" i="20"/>
  <c r="C175" i="20"/>
  <c r="A165" i="20"/>
  <c r="C165" i="20" s="1"/>
  <c r="A164" i="20"/>
  <c r="C164" i="20" s="1"/>
  <c r="A163" i="20"/>
  <c r="C163" i="20" s="1"/>
  <c r="A162" i="20"/>
  <c r="C162" i="20" s="1"/>
  <c r="A161" i="20"/>
  <c r="C161" i="20" s="1"/>
  <c r="A160" i="20"/>
  <c r="C160" i="20" s="1"/>
  <c r="A159" i="20"/>
  <c r="C159" i="20" s="1"/>
  <c r="A158" i="20"/>
  <c r="C158" i="20" s="1"/>
  <c r="G152" i="20"/>
  <c r="C146" i="20"/>
  <c r="A136" i="20"/>
  <c r="C136" i="20" s="1"/>
  <c r="A135" i="20"/>
  <c r="C135" i="20" s="1"/>
  <c r="A134" i="20"/>
  <c r="C134" i="20" s="1"/>
  <c r="A133" i="20"/>
  <c r="C133" i="20" s="1"/>
  <c r="A132" i="20"/>
  <c r="C132" i="20" s="1"/>
  <c r="A131" i="20"/>
  <c r="C131" i="20" s="1"/>
  <c r="A130" i="20"/>
  <c r="C130" i="20" s="1"/>
  <c r="A129" i="20"/>
  <c r="C129" i="20" s="1"/>
  <c r="G123" i="20"/>
  <c r="C117" i="20"/>
  <c r="A107" i="20"/>
  <c r="C107" i="20" s="1"/>
  <c r="A106" i="20"/>
  <c r="C106" i="20" s="1"/>
  <c r="A105" i="20"/>
  <c r="C105" i="20" s="1"/>
  <c r="A104" i="20"/>
  <c r="C104" i="20" s="1"/>
  <c r="A103" i="20"/>
  <c r="C103" i="20" s="1"/>
  <c r="A102" i="20"/>
  <c r="C102" i="20" s="1"/>
  <c r="A101" i="20"/>
  <c r="C101" i="20" s="1"/>
  <c r="A100" i="20"/>
  <c r="C100" i="20" s="1"/>
  <c r="G94" i="20"/>
  <c r="C88" i="20"/>
  <c r="A78" i="20"/>
  <c r="C78" i="20" s="1"/>
  <c r="A77" i="20"/>
  <c r="C77" i="20" s="1"/>
  <c r="A76" i="20"/>
  <c r="C76" i="20" s="1"/>
  <c r="A75" i="20"/>
  <c r="C75" i="20" s="1"/>
  <c r="A74" i="20"/>
  <c r="C74" i="20" s="1"/>
  <c r="A73" i="20"/>
  <c r="C73" i="20" s="1"/>
  <c r="A72" i="20"/>
  <c r="C72" i="20" s="1"/>
  <c r="A71" i="20"/>
  <c r="C71" i="20" s="1"/>
  <c r="G65" i="20"/>
  <c r="C59" i="20"/>
  <c r="A49" i="20"/>
  <c r="C49" i="20" s="1"/>
  <c r="A48" i="20"/>
  <c r="C48" i="20" s="1"/>
  <c r="A47" i="20"/>
  <c r="C47" i="20" s="1"/>
  <c r="A46" i="20"/>
  <c r="C46" i="20" s="1"/>
  <c r="A45" i="20"/>
  <c r="C45" i="20" s="1"/>
  <c r="A44" i="20"/>
  <c r="C44" i="20" s="1"/>
  <c r="A43" i="20"/>
  <c r="C43" i="20" s="1"/>
  <c r="A42" i="20"/>
  <c r="C42" i="20" s="1"/>
  <c r="G36" i="20"/>
  <c r="C30" i="20"/>
  <c r="A20" i="20"/>
  <c r="C20" i="20" s="1"/>
  <c r="A19" i="20"/>
  <c r="C19" i="20" s="1"/>
  <c r="A18" i="20"/>
  <c r="C18" i="20" s="1"/>
  <c r="A17" i="20"/>
  <c r="C17" i="20" s="1"/>
  <c r="A16" i="20"/>
  <c r="C16" i="20" s="1"/>
  <c r="A15" i="20"/>
  <c r="C15" i="20" s="1"/>
  <c r="A14" i="20"/>
  <c r="C14" i="20" s="1"/>
  <c r="A13" i="20"/>
  <c r="C13" i="20" s="1"/>
  <c r="G7" i="20"/>
  <c r="C1" i="20"/>
  <c r="A1225" i="23"/>
  <c r="D1225" i="23" s="1"/>
  <c r="E1236" i="23" s="1"/>
  <c r="A1224" i="23"/>
  <c r="D1224" i="23" s="1"/>
  <c r="E1235" i="23" s="1"/>
  <c r="A1223" i="23"/>
  <c r="D1223" i="23" s="1"/>
  <c r="E1234" i="23" s="1"/>
  <c r="A1222" i="23"/>
  <c r="D1222" i="23" s="1"/>
  <c r="E1233" i="23" s="1"/>
  <c r="A1221" i="23"/>
  <c r="D1221" i="23" s="1"/>
  <c r="E1232" i="23" s="1"/>
  <c r="A1220" i="23"/>
  <c r="D1220" i="23" s="1"/>
  <c r="E1231" i="23" s="1"/>
  <c r="A1219" i="23"/>
  <c r="D1219" i="23" s="1"/>
  <c r="E1230" i="23" s="1"/>
  <c r="A1218" i="23"/>
  <c r="D1218" i="23" s="1"/>
  <c r="E1229" i="23" s="1"/>
  <c r="A1194" i="23"/>
  <c r="D1194" i="23" s="1"/>
  <c r="E1205" i="23" s="1"/>
  <c r="A1193" i="23"/>
  <c r="D1193" i="23" s="1"/>
  <c r="E1204" i="23" s="1"/>
  <c r="A1192" i="23"/>
  <c r="D1192" i="23" s="1"/>
  <c r="E1203" i="23" s="1"/>
  <c r="A1191" i="23"/>
  <c r="D1191" i="23" s="1"/>
  <c r="E1202" i="23" s="1"/>
  <c r="A1190" i="23"/>
  <c r="D1190" i="23" s="1"/>
  <c r="E1201" i="23" s="1"/>
  <c r="A1189" i="23"/>
  <c r="D1189" i="23" s="1"/>
  <c r="E1200" i="23" s="1"/>
  <c r="A1188" i="23"/>
  <c r="D1188" i="23" s="1"/>
  <c r="E1199" i="23" s="1"/>
  <c r="A1187" i="23"/>
  <c r="D1187" i="23" s="1"/>
  <c r="E1198" i="23" s="1"/>
  <c r="A1163" i="23"/>
  <c r="D1163" i="23" s="1"/>
  <c r="E1174" i="23" s="1"/>
  <c r="A1162" i="23"/>
  <c r="D1162" i="23" s="1"/>
  <c r="E1173" i="23" s="1"/>
  <c r="A1161" i="23"/>
  <c r="D1161" i="23" s="1"/>
  <c r="E1172" i="23" s="1"/>
  <c r="A1160" i="23"/>
  <c r="D1160" i="23" s="1"/>
  <c r="E1171" i="23" s="1"/>
  <c r="A1159" i="23"/>
  <c r="D1159" i="23" s="1"/>
  <c r="E1170" i="23" s="1"/>
  <c r="A1158" i="23"/>
  <c r="D1158" i="23" s="1"/>
  <c r="E1169" i="23" s="1"/>
  <c r="A1157" i="23"/>
  <c r="D1157" i="23" s="1"/>
  <c r="E1168" i="23" s="1"/>
  <c r="A1156" i="23"/>
  <c r="D1156" i="23" s="1"/>
  <c r="E1167" i="23" s="1"/>
  <c r="A1132" i="23"/>
  <c r="D1132" i="23" s="1"/>
  <c r="E1143" i="23" s="1"/>
  <c r="A1131" i="23"/>
  <c r="D1131" i="23" s="1"/>
  <c r="E1142" i="23" s="1"/>
  <c r="A1130" i="23"/>
  <c r="D1130" i="23" s="1"/>
  <c r="E1141" i="23" s="1"/>
  <c r="A1129" i="23"/>
  <c r="D1129" i="23" s="1"/>
  <c r="E1140" i="23" s="1"/>
  <c r="A1128" i="23"/>
  <c r="D1128" i="23" s="1"/>
  <c r="E1139" i="23" s="1"/>
  <c r="A1127" i="23"/>
  <c r="D1127" i="23" s="1"/>
  <c r="E1138" i="23" s="1"/>
  <c r="A1126" i="23"/>
  <c r="D1126" i="23" s="1"/>
  <c r="E1137" i="23" s="1"/>
  <c r="A1125" i="23"/>
  <c r="D1125" i="23" s="1"/>
  <c r="E1136" i="23" s="1"/>
  <c r="A1101" i="23"/>
  <c r="D1101" i="23" s="1"/>
  <c r="E1112" i="23" s="1"/>
  <c r="A1100" i="23"/>
  <c r="D1100" i="23" s="1"/>
  <c r="E1111" i="23" s="1"/>
  <c r="A1099" i="23"/>
  <c r="D1099" i="23" s="1"/>
  <c r="E1110" i="23" s="1"/>
  <c r="A1098" i="23"/>
  <c r="D1098" i="23" s="1"/>
  <c r="E1109" i="23" s="1"/>
  <c r="A1097" i="23"/>
  <c r="D1097" i="23" s="1"/>
  <c r="E1108" i="23" s="1"/>
  <c r="A1096" i="23"/>
  <c r="D1096" i="23" s="1"/>
  <c r="E1107" i="23" s="1"/>
  <c r="A1095" i="23"/>
  <c r="D1095" i="23" s="1"/>
  <c r="E1106" i="23" s="1"/>
  <c r="A1094" i="23"/>
  <c r="D1094" i="23" s="1"/>
  <c r="E1105" i="23" s="1"/>
  <c r="A1070" i="23"/>
  <c r="D1070" i="23" s="1"/>
  <c r="E1081" i="23" s="1"/>
  <c r="A1069" i="23"/>
  <c r="D1069" i="23" s="1"/>
  <c r="E1080" i="23" s="1"/>
  <c r="A1068" i="23"/>
  <c r="D1068" i="23" s="1"/>
  <c r="E1079" i="23" s="1"/>
  <c r="A1067" i="23"/>
  <c r="D1067" i="23" s="1"/>
  <c r="E1078" i="23" s="1"/>
  <c r="A1066" i="23"/>
  <c r="D1066" i="23" s="1"/>
  <c r="E1077" i="23" s="1"/>
  <c r="A1065" i="23"/>
  <c r="D1065" i="23" s="1"/>
  <c r="E1076" i="23" s="1"/>
  <c r="A1064" i="23"/>
  <c r="D1064" i="23" s="1"/>
  <c r="E1075" i="23" s="1"/>
  <c r="A1063" i="23"/>
  <c r="D1063" i="23" s="1"/>
  <c r="E1074" i="23" s="1"/>
  <c r="A1039" i="23"/>
  <c r="D1039" i="23" s="1"/>
  <c r="E1050" i="23" s="1"/>
  <c r="A1038" i="23"/>
  <c r="D1038" i="23" s="1"/>
  <c r="E1049" i="23" s="1"/>
  <c r="A1037" i="23"/>
  <c r="D1037" i="23" s="1"/>
  <c r="E1048" i="23" s="1"/>
  <c r="A1036" i="23"/>
  <c r="D1036" i="23" s="1"/>
  <c r="E1047" i="23" s="1"/>
  <c r="A1035" i="23"/>
  <c r="D1035" i="23" s="1"/>
  <c r="E1046" i="23" s="1"/>
  <c r="A1034" i="23"/>
  <c r="D1034" i="23" s="1"/>
  <c r="E1045" i="23" s="1"/>
  <c r="A1033" i="23"/>
  <c r="D1033" i="23" s="1"/>
  <c r="E1044" i="23" s="1"/>
  <c r="A1032" i="23"/>
  <c r="D1032" i="23" s="1"/>
  <c r="E1043" i="23" s="1"/>
  <c r="A1008" i="23"/>
  <c r="D1008" i="23" s="1"/>
  <c r="E1019" i="23" s="1"/>
  <c r="A1007" i="23"/>
  <c r="D1007" i="23" s="1"/>
  <c r="E1018" i="23" s="1"/>
  <c r="A1006" i="23"/>
  <c r="D1006" i="23" s="1"/>
  <c r="E1017" i="23" s="1"/>
  <c r="A1005" i="23"/>
  <c r="D1005" i="23" s="1"/>
  <c r="E1016" i="23" s="1"/>
  <c r="A1004" i="23"/>
  <c r="D1004" i="23" s="1"/>
  <c r="E1015" i="23" s="1"/>
  <c r="A1003" i="23"/>
  <c r="D1003" i="23" s="1"/>
  <c r="E1014" i="23" s="1"/>
  <c r="A1002" i="23"/>
  <c r="D1002" i="23" s="1"/>
  <c r="E1013" i="23" s="1"/>
  <c r="A1001" i="23"/>
  <c r="D1001" i="23" s="1"/>
  <c r="E1012" i="23" s="1"/>
  <c r="A977" i="23"/>
  <c r="D977" i="23" s="1"/>
  <c r="E988" i="23" s="1"/>
  <c r="A976" i="23"/>
  <c r="D976" i="23" s="1"/>
  <c r="E987" i="23" s="1"/>
  <c r="A975" i="23"/>
  <c r="D975" i="23" s="1"/>
  <c r="E986" i="23" s="1"/>
  <c r="A974" i="23"/>
  <c r="D974" i="23" s="1"/>
  <c r="E985" i="23" s="1"/>
  <c r="A973" i="23"/>
  <c r="D973" i="23" s="1"/>
  <c r="E984" i="23" s="1"/>
  <c r="A972" i="23"/>
  <c r="D972" i="23" s="1"/>
  <c r="E983" i="23" s="1"/>
  <c r="A971" i="23"/>
  <c r="D971" i="23" s="1"/>
  <c r="E982" i="23" s="1"/>
  <c r="A970" i="23"/>
  <c r="D970" i="23" s="1"/>
  <c r="E981" i="23" s="1"/>
  <c r="A946" i="23"/>
  <c r="D946" i="23" s="1"/>
  <c r="E957" i="23" s="1"/>
  <c r="A945" i="23"/>
  <c r="D945" i="23" s="1"/>
  <c r="E956" i="23" s="1"/>
  <c r="A944" i="23"/>
  <c r="D944" i="23" s="1"/>
  <c r="E955" i="23" s="1"/>
  <c r="A943" i="23"/>
  <c r="D943" i="23" s="1"/>
  <c r="E954" i="23" s="1"/>
  <c r="A942" i="23"/>
  <c r="D942" i="23" s="1"/>
  <c r="E953" i="23" s="1"/>
  <c r="A941" i="23"/>
  <c r="D941" i="23" s="1"/>
  <c r="E952" i="23" s="1"/>
  <c r="A940" i="23"/>
  <c r="D940" i="23" s="1"/>
  <c r="E951" i="23" s="1"/>
  <c r="A939" i="23"/>
  <c r="D939" i="23" s="1"/>
  <c r="E950" i="23" s="1"/>
  <c r="A915" i="23"/>
  <c r="D915" i="23" s="1"/>
  <c r="E926" i="23" s="1"/>
  <c r="A914" i="23"/>
  <c r="D914" i="23" s="1"/>
  <c r="E925" i="23" s="1"/>
  <c r="A913" i="23"/>
  <c r="D913" i="23" s="1"/>
  <c r="E924" i="23" s="1"/>
  <c r="A912" i="23"/>
  <c r="D912" i="23" s="1"/>
  <c r="E923" i="23" s="1"/>
  <c r="A911" i="23"/>
  <c r="D911" i="23" s="1"/>
  <c r="E922" i="23" s="1"/>
  <c r="A910" i="23"/>
  <c r="D910" i="23" s="1"/>
  <c r="E921" i="23" s="1"/>
  <c r="A909" i="23"/>
  <c r="D909" i="23" s="1"/>
  <c r="E920" i="23" s="1"/>
  <c r="A908" i="23"/>
  <c r="D908" i="23" s="1"/>
  <c r="E919" i="23" s="1"/>
  <c r="A884" i="23"/>
  <c r="D884" i="23" s="1"/>
  <c r="E895" i="23" s="1"/>
  <c r="A883" i="23"/>
  <c r="D883" i="23" s="1"/>
  <c r="E894" i="23" s="1"/>
  <c r="A882" i="23"/>
  <c r="D882" i="23" s="1"/>
  <c r="E893" i="23" s="1"/>
  <c r="A881" i="23"/>
  <c r="D881" i="23" s="1"/>
  <c r="E892" i="23" s="1"/>
  <c r="A880" i="23"/>
  <c r="D880" i="23" s="1"/>
  <c r="E891" i="23" s="1"/>
  <c r="A879" i="23"/>
  <c r="D879" i="23" s="1"/>
  <c r="E890" i="23" s="1"/>
  <c r="A878" i="23"/>
  <c r="D878" i="23" s="1"/>
  <c r="E889" i="23" s="1"/>
  <c r="A877" i="23"/>
  <c r="D877" i="23" s="1"/>
  <c r="E888" i="23" s="1"/>
  <c r="A853" i="23"/>
  <c r="D853" i="23" s="1"/>
  <c r="E864" i="23" s="1"/>
  <c r="A852" i="23"/>
  <c r="D852" i="23" s="1"/>
  <c r="E863" i="23" s="1"/>
  <c r="A851" i="23"/>
  <c r="D851" i="23" s="1"/>
  <c r="E862" i="23" s="1"/>
  <c r="A850" i="23"/>
  <c r="D850" i="23" s="1"/>
  <c r="E861" i="23" s="1"/>
  <c r="A849" i="23"/>
  <c r="D849" i="23" s="1"/>
  <c r="E860" i="23" s="1"/>
  <c r="A848" i="23"/>
  <c r="D848" i="23" s="1"/>
  <c r="E859" i="23" s="1"/>
  <c r="A847" i="23"/>
  <c r="D847" i="23" s="1"/>
  <c r="E858" i="23" s="1"/>
  <c r="A846" i="23"/>
  <c r="D846" i="23" s="1"/>
  <c r="E857" i="23" s="1"/>
  <c r="A822" i="23"/>
  <c r="D822" i="23" s="1"/>
  <c r="E833" i="23" s="1"/>
  <c r="A821" i="23"/>
  <c r="D821" i="23" s="1"/>
  <c r="E832" i="23" s="1"/>
  <c r="A820" i="23"/>
  <c r="D820" i="23" s="1"/>
  <c r="E831" i="23" s="1"/>
  <c r="A819" i="23"/>
  <c r="D819" i="23" s="1"/>
  <c r="E830" i="23" s="1"/>
  <c r="A818" i="23"/>
  <c r="D818" i="23" s="1"/>
  <c r="E829" i="23" s="1"/>
  <c r="A817" i="23"/>
  <c r="D817" i="23" s="1"/>
  <c r="E828" i="23" s="1"/>
  <c r="A816" i="23"/>
  <c r="D816" i="23" s="1"/>
  <c r="E827" i="23" s="1"/>
  <c r="A815" i="23"/>
  <c r="D815" i="23" s="1"/>
  <c r="E826" i="23" s="1"/>
  <c r="A791" i="23"/>
  <c r="D791" i="23" s="1"/>
  <c r="E802" i="23" s="1"/>
  <c r="A790" i="23"/>
  <c r="D790" i="23" s="1"/>
  <c r="E801" i="23" s="1"/>
  <c r="A789" i="23"/>
  <c r="D789" i="23" s="1"/>
  <c r="E800" i="23" s="1"/>
  <c r="A788" i="23"/>
  <c r="D788" i="23" s="1"/>
  <c r="E799" i="23" s="1"/>
  <c r="A787" i="23"/>
  <c r="D787" i="23" s="1"/>
  <c r="E798" i="23" s="1"/>
  <c r="A786" i="23"/>
  <c r="D786" i="23" s="1"/>
  <c r="E797" i="23" s="1"/>
  <c r="A785" i="23"/>
  <c r="D785" i="23" s="1"/>
  <c r="E796" i="23" s="1"/>
  <c r="A784" i="23"/>
  <c r="D784" i="23" s="1"/>
  <c r="E795" i="23" s="1"/>
  <c r="A760" i="23"/>
  <c r="D760" i="23" s="1"/>
  <c r="E771" i="23" s="1"/>
  <c r="A759" i="23"/>
  <c r="D759" i="23" s="1"/>
  <c r="E770" i="23" s="1"/>
  <c r="A758" i="23"/>
  <c r="D758" i="23" s="1"/>
  <c r="E769" i="23" s="1"/>
  <c r="A757" i="23"/>
  <c r="D757" i="23" s="1"/>
  <c r="E768" i="23" s="1"/>
  <c r="A756" i="23"/>
  <c r="D756" i="23" s="1"/>
  <c r="E767" i="23" s="1"/>
  <c r="A755" i="23"/>
  <c r="D755" i="23" s="1"/>
  <c r="E766" i="23" s="1"/>
  <c r="A754" i="23"/>
  <c r="D754" i="23" s="1"/>
  <c r="E765" i="23" s="1"/>
  <c r="A753" i="23"/>
  <c r="D753" i="23" s="1"/>
  <c r="E764" i="23" s="1"/>
  <c r="A729" i="23"/>
  <c r="D729" i="23" s="1"/>
  <c r="E740" i="23" s="1"/>
  <c r="A728" i="23"/>
  <c r="D728" i="23" s="1"/>
  <c r="E739" i="23" s="1"/>
  <c r="A727" i="23"/>
  <c r="D727" i="23" s="1"/>
  <c r="E738" i="23" s="1"/>
  <c r="A726" i="23"/>
  <c r="D726" i="23" s="1"/>
  <c r="E737" i="23" s="1"/>
  <c r="A725" i="23"/>
  <c r="D725" i="23" s="1"/>
  <c r="E736" i="23" s="1"/>
  <c r="A724" i="23"/>
  <c r="D724" i="23" s="1"/>
  <c r="E735" i="23" s="1"/>
  <c r="A723" i="23"/>
  <c r="D723" i="23" s="1"/>
  <c r="E734" i="23" s="1"/>
  <c r="A722" i="23"/>
  <c r="D722" i="23" s="1"/>
  <c r="E733" i="23" s="1"/>
  <c r="A698" i="23"/>
  <c r="D698" i="23" s="1"/>
  <c r="E709" i="23" s="1"/>
  <c r="A697" i="23"/>
  <c r="D697" i="23" s="1"/>
  <c r="E708" i="23" s="1"/>
  <c r="A696" i="23"/>
  <c r="D696" i="23" s="1"/>
  <c r="E707" i="23" s="1"/>
  <c r="A695" i="23"/>
  <c r="D695" i="23" s="1"/>
  <c r="E706" i="23" s="1"/>
  <c r="A694" i="23"/>
  <c r="D694" i="23" s="1"/>
  <c r="E705" i="23" s="1"/>
  <c r="A693" i="23"/>
  <c r="D693" i="23" s="1"/>
  <c r="E704" i="23" s="1"/>
  <c r="A692" i="23"/>
  <c r="D692" i="23" s="1"/>
  <c r="E703" i="23" s="1"/>
  <c r="A691" i="23"/>
  <c r="D691" i="23" s="1"/>
  <c r="E702" i="23" s="1"/>
  <c r="A667" i="23"/>
  <c r="D667" i="23" s="1"/>
  <c r="E678" i="23" s="1"/>
  <c r="A666" i="23"/>
  <c r="D666" i="23" s="1"/>
  <c r="E677" i="23" s="1"/>
  <c r="A665" i="23"/>
  <c r="D665" i="23" s="1"/>
  <c r="E676" i="23" s="1"/>
  <c r="A664" i="23"/>
  <c r="D664" i="23" s="1"/>
  <c r="E675" i="23" s="1"/>
  <c r="A663" i="23"/>
  <c r="D663" i="23" s="1"/>
  <c r="E674" i="23" s="1"/>
  <c r="A662" i="23"/>
  <c r="D662" i="23" s="1"/>
  <c r="E673" i="23" s="1"/>
  <c r="A661" i="23"/>
  <c r="D661" i="23" s="1"/>
  <c r="E672" i="23" s="1"/>
  <c r="A660" i="23"/>
  <c r="D660" i="23" s="1"/>
  <c r="E671" i="23" s="1"/>
  <c r="A636" i="23"/>
  <c r="D636" i="23" s="1"/>
  <c r="E647" i="23" s="1"/>
  <c r="A635" i="23"/>
  <c r="D635" i="23" s="1"/>
  <c r="E646" i="23" s="1"/>
  <c r="A634" i="23"/>
  <c r="D634" i="23" s="1"/>
  <c r="E645" i="23" s="1"/>
  <c r="A633" i="23"/>
  <c r="D633" i="23" s="1"/>
  <c r="E644" i="23" s="1"/>
  <c r="A632" i="23"/>
  <c r="D632" i="23" s="1"/>
  <c r="E643" i="23" s="1"/>
  <c r="A631" i="23"/>
  <c r="D631" i="23" s="1"/>
  <c r="E642" i="23" s="1"/>
  <c r="A630" i="23"/>
  <c r="D630" i="23" s="1"/>
  <c r="E641" i="23" s="1"/>
  <c r="A629" i="23"/>
  <c r="D629" i="23" s="1"/>
  <c r="E640" i="23" s="1"/>
  <c r="A605" i="23"/>
  <c r="D605" i="23" s="1"/>
  <c r="E616" i="23" s="1"/>
  <c r="A604" i="23"/>
  <c r="D604" i="23" s="1"/>
  <c r="E615" i="23" s="1"/>
  <c r="A603" i="23"/>
  <c r="D603" i="23" s="1"/>
  <c r="E614" i="23" s="1"/>
  <c r="A602" i="23"/>
  <c r="D602" i="23" s="1"/>
  <c r="E613" i="23" s="1"/>
  <c r="A601" i="23"/>
  <c r="D601" i="23" s="1"/>
  <c r="E612" i="23" s="1"/>
  <c r="A600" i="23"/>
  <c r="D600" i="23" s="1"/>
  <c r="E611" i="23" s="1"/>
  <c r="A599" i="23"/>
  <c r="D599" i="23" s="1"/>
  <c r="E610" i="23" s="1"/>
  <c r="A598" i="23"/>
  <c r="D598" i="23" s="1"/>
  <c r="E609" i="23" s="1"/>
  <c r="A574" i="23"/>
  <c r="D574" i="23" s="1"/>
  <c r="E585" i="23" s="1"/>
  <c r="A573" i="23"/>
  <c r="D573" i="23" s="1"/>
  <c r="E584" i="23" s="1"/>
  <c r="A572" i="23"/>
  <c r="D572" i="23" s="1"/>
  <c r="E583" i="23" s="1"/>
  <c r="A571" i="23"/>
  <c r="D571" i="23" s="1"/>
  <c r="E582" i="23" s="1"/>
  <c r="A570" i="23"/>
  <c r="D570" i="23" s="1"/>
  <c r="E581" i="23" s="1"/>
  <c r="A569" i="23"/>
  <c r="D569" i="23" s="1"/>
  <c r="E580" i="23" s="1"/>
  <c r="A568" i="23"/>
  <c r="D568" i="23" s="1"/>
  <c r="E579" i="23" s="1"/>
  <c r="A567" i="23"/>
  <c r="D567" i="23" s="1"/>
  <c r="E578" i="23" s="1"/>
  <c r="A543" i="23"/>
  <c r="D543" i="23" s="1"/>
  <c r="E554" i="23" s="1"/>
  <c r="A542" i="23"/>
  <c r="D542" i="23" s="1"/>
  <c r="E553" i="23" s="1"/>
  <c r="A541" i="23"/>
  <c r="D541" i="23" s="1"/>
  <c r="E552" i="23" s="1"/>
  <c r="A540" i="23"/>
  <c r="D540" i="23" s="1"/>
  <c r="E551" i="23" s="1"/>
  <c r="A539" i="23"/>
  <c r="D539" i="23" s="1"/>
  <c r="E550" i="23" s="1"/>
  <c r="A538" i="23"/>
  <c r="D538" i="23" s="1"/>
  <c r="E549" i="23" s="1"/>
  <c r="A537" i="23"/>
  <c r="D537" i="23" s="1"/>
  <c r="E548" i="23" s="1"/>
  <c r="A536" i="23"/>
  <c r="D536" i="23" s="1"/>
  <c r="E547" i="23" s="1"/>
  <c r="A512" i="23"/>
  <c r="D512" i="23" s="1"/>
  <c r="E523" i="23" s="1"/>
  <c r="A511" i="23"/>
  <c r="D511" i="23" s="1"/>
  <c r="E522" i="23" s="1"/>
  <c r="A510" i="23"/>
  <c r="D510" i="23" s="1"/>
  <c r="E521" i="23" s="1"/>
  <c r="A509" i="23"/>
  <c r="D509" i="23" s="1"/>
  <c r="E520" i="23" s="1"/>
  <c r="A508" i="23"/>
  <c r="D508" i="23" s="1"/>
  <c r="E519" i="23" s="1"/>
  <c r="A507" i="23"/>
  <c r="D507" i="23" s="1"/>
  <c r="E518" i="23" s="1"/>
  <c r="A506" i="23"/>
  <c r="D506" i="23" s="1"/>
  <c r="E517" i="23" s="1"/>
  <c r="A505" i="23"/>
  <c r="D505" i="23" s="1"/>
  <c r="E516" i="23" s="1"/>
  <c r="A481" i="23"/>
  <c r="D481" i="23" s="1"/>
  <c r="E492" i="23" s="1"/>
  <c r="A480" i="23"/>
  <c r="D480" i="23" s="1"/>
  <c r="E491" i="23" s="1"/>
  <c r="A479" i="23"/>
  <c r="D479" i="23" s="1"/>
  <c r="E490" i="23" s="1"/>
  <c r="A478" i="23"/>
  <c r="D478" i="23" s="1"/>
  <c r="E489" i="23" s="1"/>
  <c r="A477" i="23"/>
  <c r="D477" i="23" s="1"/>
  <c r="E488" i="23" s="1"/>
  <c r="A476" i="23"/>
  <c r="D476" i="23" s="1"/>
  <c r="E487" i="23" s="1"/>
  <c r="A475" i="23"/>
  <c r="D475" i="23" s="1"/>
  <c r="E486" i="23" s="1"/>
  <c r="A474" i="23"/>
  <c r="D474" i="23" s="1"/>
  <c r="E485" i="23" s="1"/>
  <c r="A450" i="23"/>
  <c r="D450" i="23" s="1"/>
  <c r="E461" i="23" s="1"/>
  <c r="A449" i="23"/>
  <c r="D449" i="23" s="1"/>
  <c r="E460" i="23" s="1"/>
  <c r="A448" i="23"/>
  <c r="D448" i="23" s="1"/>
  <c r="E459" i="23" s="1"/>
  <c r="A447" i="23"/>
  <c r="D447" i="23" s="1"/>
  <c r="E458" i="23" s="1"/>
  <c r="A446" i="23"/>
  <c r="D446" i="23" s="1"/>
  <c r="E457" i="23" s="1"/>
  <c r="A445" i="23"/>
  <c r="D445" i="23" s="1"/>
  <c r="E456" i="23" s="1"/>
  <c r="A444" i="23"/>
  <c r="D444" i="23" s="1"/>
  <c r="E455" i="23" s="1"/>
  <c r="A443" i="23"/>
  <c r="D443" i="23" s="1"/>
  <c r="E454" i="23" s="1"/>
  <c r="A419" i="23"/>
  <c r="D419" i="23" s="1"/>
  <c r="E430" i="23" s="1"/>
  <c r="A418" i="23"/>
  <c r="D418" i="23" s="1"/>
  <c r="E429" i="23" s="1"/>
  <c r="A417" i="23"/>
  <c r="D417" i="23" s="1"/>
  <c r="E428" i="23" s="1"/>
  <c r="A416" i="23"/>
  <c r="D416" i="23" s="1"/>
  <c r="E427" i="23" s="1"/>
  <c r="A415" i="23"/>
  <c r="D415" i="23" s="1"/>
  <c r="E426" i="23" s="1"/>
  <c r="A414" i="23"/>
  <c r="D414" i="23" s="1"/>
  <c r="E425" i="23" s="1"/>
  <c r="A413" i="23"/>
  <c r="D413" i="23" s="1"/>
  <c r="E424" i="23" s="1"/>
  <c r="A412" i="23"/>
  <c r="D412" i="23" s="1"/>
  <c r="E423" i="23" s="1"/>
  <c r="A388" i="23"/>
  <c r="D388" i="23" s="1"/>
  <c r="E399" i="23" s="1"/>
  <c r="A387" i="23"/>
  <c r="D387" i="23" s="1"/>
  <c r="E398" i="23" s="1"/>
  <c r="A386" i="23"/>
  <c r="D386" i="23" s="1"/>
  <c r="E397" i="23" s="1"/>
  <c r="A385" i="23"/>
  <c r="D385" i="23" s="1"/>
  <c r="E396" i="23" s="1"/>
  <c r="A384" i="23"/>
  <c r="D384" i="23" s="1"/>
  <c r="E395" i="23" s="1"/>
  <c r="A383" i="23"/>
  <c r="D383" i="23" s="1"/>
  <c r="E394" i="23" s="1"/>
  <c r="A382" i="23"/>
  <c r="D382" i="23" s="1"/>
  <c r="E393" i="23" s="1"/>
  <c r="A381" i="23"/>
  <c r="D381" i="23" s="1"/>
  <c r="E392" i="23" s="1"/>
  <c r="A357" i="23"/>
  <c r="D357" i="23" s="1"/>
  <c r="E368" i="23" s="1"/>
  <c r="A356" i="23"/>
  <c r="D356" i="23" s="1"/>
  <c r="E367" i="23" s="1"/>
  <c r="A355" i="23"/>
  <c r="D355" i="23" s="1"/>
  <c r="E366" i="23" s="1"/>
  <c r="A354" i="23"/>
  <c r="D354" i="23" s="1"/>
  <c r="E365" i="23" s="1"/>
  <c r="A353" i="23"/>
  <c r="D353" i="23" s="1"/>
  <c r="E364" i="23" s="1"/>
  <c r="A352" i="23"/>
  <c r="D352" i="23" s="1"/>
  <c r="E363" i="23" s="1"/>
  <c r="A351" i="23"/>
  <c r="D351" i="23" s="1"/>
  <c r="E362" i="23" s="1"/>
  <c r="A350" i="23"/>
  <c r="D350" i="23" s="1"/>
  <c r="E361" i="23" s="1"/>
  <c r="A326" i="23"/>
  <c r="D326" i="23" s="1"/>
  <c r="E337" i="23" s="1"/>
  <c r="A325" i="23"/>
  <c r="D325" i="23" s="1"/>
  <c r="E336" i="23" s="1"/>
  <c r="A324" i="23"/>
  <c r="D324" i="23" s="1"/>
  <c r="E335" i="23" s="1"/>
  <c r="A323" i="23"/>
  <c r="D323" i="23" s="1"/>
  <c r="E334" i="23" s="1"/>
  <c r="A322" i="23"/>
  <c r="D322" i="23" s="1"/>
  <c r="E333" i="23" s="1"/>
  <c r="A321" i="23"/>
  <c r="D321" i="23" s="1"/>
  <c r="E332" i="23" s="1"/>
  <c r="A320" i="23"/>
  <c r="D320" i="23" s="1"/>
  <c r="E331" i="23" s="1"/>
  <c r="A319" i="23"/>
  <c r="D319" i="23" s="1"/>
  <c r="E330" i="23" s="1"/>
  <c r="A295" i="23"/>
  <c r="D295" i="23" s="1"/>
  <c r="E306" i="23" s="1"/>
  <c r="A294" i="23"/>
  <c r="D294" i="23" s="1"/>
  <c r="E305" i="23" s="1"/>
  <c r="A293" i="23"/>
  <c r="D293" i="23" s="1"/>
  <c r="E304" i="23" s="1"/>
  <c r="A292" i="23"/>
  <c r="D292" i="23" s="1"/>
  <c r="E303" i="23" s="1"/>
  <c r="A291" i="23"/>
  <c r="D291" i="23" s="1"/>
  <c r="E302" i="23" s="1"/>
  <c r="A290" i="23"/>
  <c r="D290" i="23" s="1"/>
  <c r="E301" i="23" s="1"/>
  <c r="A289" i="23"/>
  <c r="D289" i="23" s="1"/>
  <c r="E300" i="23" s="1"/>
  <c r="A288" i="23"/>
  <c r="D288" i="23" s="1"/>
  <c r="E299" i="23" s="1"/>
  <c r="A264" i="23"/>
  <c r="D264" i="23" s="1"/>
  <c r="E275" i="23" s="1"/>
  <c r="A263" i="23"/>
  <c r="D263" i="23" s="1"/>
  <c r="E274" i="23" s="1"/>
  <c r="A262" i="23"/>
  <c r="D262" i="23" s="1"/>
  <c r="E273" i="23" s="1"/>
  <c r="A261" i="23"/>
  <c r="D261" i="23" s="1"/>
  <c r="E272" i="23" s="1"/>
  <c r="A260" i="23"/>
  <c r="D260" i="23" s="1"/>
  <c r="E271" i="23" s="1"/>
  <c r="A259" i="23"/>
  <c r="D259" i="23" s="1"/>
  <c r="E270" i="23" s="1"/>
  <c r="A258" i="23"/>
  <c r="D258" i="23" s="1"/>
  <c r="E269" i="23" s="1"/>
  <c r="A257" i="23"/>
  <c r="D257" i="23" s="1"/>
  <c r="E268" i="23" s="1"/>
  <c r="A233" i="23"/>
  <c r="D233" i="23" s="1"/>
  <c r="E244" i="23" s="1"/>
  <c r="A232" i="23"/>
  <c r="D232" i="23" s="1"/>
  <c r="E243" i="23" s="1"/>
  <c r="A231" i="23"/>
  <c r="D231" i="23" s="1"/>
  <c r="E242" i="23" s="1"/>
  <c r="A230" i="23"/>
  <c r="D230" i="23" s="1"/>
  <c r="E241" i="23" s="1"/>
  <c r="A229" i="23"/>
  <c r="D229" i="23" s="1"/>
  <c r="E240" i="23" s="1"/>
  <c r="A228" i="23"/>
  <c r="D228" i="23" s="1"/>
  <c r="E239" i="23" s="1"/>
  <c r="A227" i="23"/>
  <c r="D227" i="23" s="1"/>
  <c r="E238" i="23" s="1"/>
  <c r="A226" i="23"/>
  <c r="D226" i="23" s="1"/>
  <c r="E237" i="23" s="1"/>
  <c r="A202" i="23"/>
  <c r="D202" i="23" s="1"/>
  <c r="E213" i="23" s="1"/>
  <c r="A201" i="23"/>
  <c r="D201" i="23" s="1"/>
  <c r="E212" i="23" s="1"/>
  <c r="A200" i="23"/>
  <c r="D200" i="23" s="1"/>
  <c r="E211" i="23" s="1"/>
  <c r="A199" i="23"/>
  <c r="D199" i="23" s="1"/>
  <c r="E210" i="23" s="1"/>
  <c r="A198" i="23"/>
  <c r="D198" i="23" s="1"/>
  <c r="E209" i="23" s="1"/>
  <c r="A197" i="23"/>
  <c r="D197" i="23" s="1"/>
  <c r="E208" i="23" s="1"/>
  <c r="A196" i="23"/>
  <c r="D196" i="23" s="1"/>
  <c r="E207" i="23" s="1"/>
  <c r="A195" i="23"/>
  <c r="D195" i="23" s="1"/>
  <c r="E206" i="23" s="1"/>
  <c r="A171" i="23"/>
  <c r="D171" i="23" s="1"/>
  <c r="E182" i="23" s="1"/>
  <c r="A170" i="23"/>
  <c r="D170" i="23" s="1"/>
  <c r="E181" i="23" s="1"/>
  <c r="A169" i="23"/>
  <c r="D169" i="23" s="1"/>
  <c r="E180" i="23" s="1"/>
  <c r="A168" i="23"/>
  <c r="D168" i="23" s="1"/>
  <c r="E179" i="23" s="1"/>
  <c r="A167" i="23"/>
  <c r="D167" i="23" s="1"/>
  <c r="E178" i="23" s="1"/>
  <c r="A166" i="23"/>
  <c r="D166" i="23" s="1"/>
  <c r="E177" i="23" s="1"/>
  <c r="A165" i="23"/>
  <c r="D165" i="23" s="1"/>
  <c r="E176" i="23" s="1"/>
  <c r="A164" i="23"/>
  <c r="D164" i="23" s="1"/>
  <c r="E175" i="23" s="1"/>
  <c r="A140" i="23"/>
  <c r="D140" i="23" s="1"/>
  <c r="E151" i="23" s="1"/>
  <c r="A139" i="23"/>
  <c r="D139" i="23" s="1"/>
  <c r="E150" i="23" s="1"/>
  <c r="A138" i="23"/>
  <c r="D138" i="23" s="1"/>
  <c r="E149" i="23" s="1"/>
  <c r="A137" i="23"/>
  <c r="D137" i="23" s="1"/>
  <c r="E148" i="23" s="1"/>
  <c r="A136" i="23"/>
  <c r="D136" i="23" s="1"/>
  <c r="E147" i="23" s="1"/>
  <c r="A135" i="23"/>
  <c r="D135" i="23" s="1"/>
  <c r="E146" i="23" s="1"/>
  <c r="A134" i="23"/>
  <c r="D134" i="23" s="1"/>
  <c r="E145" i="23" s="1"/>
  <c r="A133" i="23"/>
  <c r="D133" i="23" s="1"/>
  <c r="E144" i="23" s="1"/>
  <c r="A109" i="23"/>
  <c r="D109" i="23" s="1"/>
  <c r="E120" i="23" s="1"/>
  <c r="A108" i="23"/>
  <c r="D108" i="23" s="1"/>
  <c r="E119" i="23" s="1"/>
  <c r="A107" i="23"/>
  <c r="D107" i="23" s="1"/>
  <c r="E118" i="23" s="1"/>
  <c r="A106" i="23"/>
  <c r="D106" i="23" s="1"/>
  <c r="E117" i="23" s="1"/>
  <c r="A105" i="23"/>
  <c r="D105" i="23" s="1"/>
  <c r="E116" i="23" s="1"/>
  <c r="A104" i="23"/>
  <c r="D104" i="23" s="1"/>
  <c r="E115" i="23" s="1"/>
  <c r="A103" i="23"/>
  <c r="D103" i="23" s="1"/>
  <c r="E114" i="23" s="1"/>
  <c r="A102" i="23"/>
  <c r="D102" i="23" s="1"/>
  <c r="E113" i="23" s="1"/>
  <c r="A78" i="23"/>
  <c r="D78" i="23" s="1"/>
  <c r="E89" i="23" s="1"/>
  <c r="A77" i="23"/>
  <c r="D77" i="23" s="1"/>
  <c r="E88" i="23" s="1"/>
  <c r="A76" i="23"/>
  <c r="D76" i="23" s="1"/>
  <c r="E87" i="23" s="1"/>
  <c r="A75" i="23"/>
  <c r="D75" i="23" s="1"/>
  <c r="E86" i="23" s="1"/>
  <c r="A74" i="23"/>
  <c r="D74" i="23" s="1"/>
  <c r="E85" i="23" s="1"/>
  <c r="A73" i="23"/>
  <c r="D73" i="23" s="1"/>
  <c r="E84" i="23" s="1"/>
  <c r="A72" i="23"/>
  <c r="D72" i="23" s="1"/>
  <c r="E83" i="23" s="1"/>
  <c r="A71" i="23"/>
  <c r="D71" i="23" s="1"/>
  <c r="E82" i="23" s="1"/>
  <c r="A47" i="23"/>
  <c r="D47" i="23" s="1"/>
  <c r="E58" i="23" s="1"/>
  <c r="A46" i="23"/>
  <c r="D46" i="23" s="1"/>
  <c r="E57" i="23" s="1"/>
  <c r="A45" i="23"/>
  <c r="D45" i="23" s="1"/>
  <c r="E56" i="23" s="1"/>
  <c r="A44" i="23"/>
  <c r="D44" i="23" s="1"/>
  <c r="E55" i="23" s="1"/>
  <c r="A43" i="23"/>
  <c r="D43" i="23" s="1"/>
  <c r="E54" i="23" s="1"/>
  <c r="A42" i="23"/>
  <c r="D42" i="23" s="1"/>
  <c r="E53" i="23" s="1"/>
  <c r="A41" i="23"/>
  <c r="D41" i="23" s="1"/>
  <c r="E52" i="23" s="1"/>
  <c r="A40" i="23"/>
  <c r="D40" i="23" s="1"/>
  <c r="E51" i="23" s="1"/>
  <c r="F5" i="23"/>
  <c r="A1225" i="22"/>
  <c r="D1225" i="22" s="1"/>
  <c r="E1236" i="22" s="1"/>
  <c r="A1224" i="22"/>
  <c r="D1224" i="22" s="1"/>
  <c r="E1235" i="22" s="1"/>
  <c r="A1223" i="22"/>
  <c r="D1223" i="22" s="1"/>
  <c r="E1234" i="22" s="1"/>
  <c r="A1222" i="22"/>
  <c r="D1222" i="22" s="1"/>
  <c r="E1233" i="22" s="1"/>
  <c r="A1221" i="22"/>
  <c r="D1221" i="22" s="1"/>
  <c r="E1232" i="22" s="1"/>
  <c r="A1220" i="22"/>
  <c r="D1220" i="22" s="1"/>
  <c r="E1231" i="22" s="1"/>
  <c r="A1219" i="22"/>
  <c r="D1219" i="22" s="1"/>
  <c r="E1230" i="22" s="1"/>
  <c r="A1218" i="22"/>
  <c r="D1218" i="22" s="1"/>
  <c r="E1229" i="22" s="1"/>
  <c r="A1194" i="22"/>
  <c r="D1194" i="22" s="1"/>
  <c r="E1205" i="22" s="1"/>
  <c r="A1193" i="22"/>
  <c r="D1193" i="22" s="1"/>
  <c r="E1204" i="22" s="1"/>
  <c r="A1192" i="22"/>
  <c r="D1192" i="22" s="1"/>
  <c r="E1203" i="22" s="1"/>
  <c r="A1191" i="22"/>
  <c r="D1191" i="22" s="1"/>
  <c r="E1202" i="22" s="1"/>
  <c r="A1190" i="22"/>
  <c r="D1190" i="22" s="1"/>
  <c r="E1201" i="22" s="1"/>
  <c r="A1189" i="22"/>
  <c r="D1189" i="22" s="1"/>
  <c r="E1200" i="22" s="1"/>
  <c r="A1188" i="22"/>
  <c r="D1188" i="22" s="1"/>
  <c r="E1199" i="22" s="1"/>
  <c r="A1187" i="22"/>
  <c r="D1187" i="22" s="1"/>
  <c r="E1198" i="22" s="1"/>
  <c r="A1163" i="22"/>
  <c r="D1163" i="22" s="1"/>
  <c r="E1174" i="22" s="1"/>
  <c r="A1162" i="22"/>
  <c r="D1162" i="22" s="1"/>
  <c r="E1173" i="22" s="1"/>
  <c r="A1161" i="22"/>
  <c r="D1161" i="22" s="1"/>
  <c r="E1172" i="22" s="1"/>
  <c r="A1160" i="22"/>
  <c r="D1160" i="22" s="1"/>
  <c r="E1171" i="22" s="1"/>
  <c r="A1159" i="22"/>
  <c r="D1159" i="22" s="1"/>
  <c r="E1170" i="22" s="1"/>
  <c r="A1158" i="22"/>
  <c r="D1158" i="22" s="1"/>
  <c r="E1169" i="22" s="1"/>
  <c r="A1157" i="22"/>
  <c r="D1157" i="22" s="1"/>
  <c r="E1168" i="22" s="1"/>
  <c r="A1156" i="22"/>
  <c r="D1156" i="22" s="1"/>
  <c r="E1167" i="22" s="1"/>
  <c r="A1132" i="22"/>
  <c r="D1132" i="22" s="1"/>
  <c r="E1143" i="22" s="1"/>
  <c r="A1131" i="22"/>
  <c r="D1131" i="22" s="1"/>
  <c r="E1142" i="22" s="1"/>
  <c r="A1130" i="22"/>
  <c r="D1130" i="22" s="1"/>
  <c r="E1141" i="22" s="1"/>
  <c r="A1129" i="22"/>
  <c r="D1129" i="22" s="1"/>
  <c r="E1140" i="22" s="1"/>
  <c r="A1128" i="22"/>
  <c r="D1128" i="22" s="1"/>
  <c r="E1139" i="22" s="1"/>
  <c r="A1127" i="22"/>
  <c r="D1127" i="22" s="1"/>
  <c r="E1138" i="22" s="1"/>
  <c r="A1126" i="22"/>
  <c r="D1126" i="22" s="1"/>
  <c r="E1137" i="22" s="1"/>
  <c r="A1125" i="22"/>
  <c r="D1125" i="22" s="1"/>
  <c r="E1136" i="22" s="1"/>
  <c r="A1101" i="22"/>
  <c r="D1101" i="22" s="1"/>
  <c r="E1112" i="22" s="1"/>
  <c r="A1100" i="22"/>
  <c r="D1100" i="22" s="1"/>
  <c r="E1111" i="22" s="1"/>
  <c r="A1099" i="22"/>
  <c r="D1099" i="22" s="1"/>
  <c r="E1110" i="22" s="1"/>
  <c r="A1098" i="22"/>
  <c r="D1098" i="22" s="1"/>
  <c r="E1109" i="22" s="1"/>
  <c r="A1097" i="22"/>
  <c r="D1097" i="22" s="1"/>
  <c r="E1108" i="22" s="1"/>
  <c r="A1096" i="22"/>
  <c r="D1096" i="22" s="1"/>
  <c r="E1107" i="22" s="1"/>
  <c r="A1095" i="22"/>
  <c r="D1095" i="22" s="1"/>
  <c r="E1106" i="22" s="1"/>
  <c r="A1094" i="22"/>
  <c r="D1094" i="22" s="1"/>
  <c r="E1105" i="22" s="1"/>
  <c r="A1070" i="22"/>
  <c r="D1070" i="22" s="1"/>
  <c r="E1081" i="22" s="1"/>
  <c r="A1069" i="22"/>
  <c r="D1069" i="22" s="1"/>
  <c r="E1080" i="22" s="1"/>
  <c r="A1068" i="22"/>
  <c r="D1068" i="22" s="1"/>
  <c r="E1079" i="22" s="1"/>
  <c r="A1067" i="22"/>
  <c r="D1067" i="22" s="1"/>
  <c r="E1078" i="22" s="1"/>
  <c r="A1066" i="22"/>
  <c r="D1066" i="22" s="1"/>
  <c r="E1077" i="22" s="1"/>
  <c r="A1065" i="22"/>
  <c r="D1065" i="22" s="1"/>
  <c r="E1076" i="22" s="1"/>
  <c r="A1064" i="22"/>
  <c r="D1064" i="22" s="1"/>
  <c r="E1075" i="22" s="1"/>
  <c r="A1063" i="22"/>
  <c r="D1063" i="22" s="1"/>
  <c r="E1074" i="22" s="1"/>
  <c r="A1039" i="22"/>
  <c r="D1039" i="22" s="1"/>
  <c r="E1050" i="22" s="1"/>
  <c r="A1038" i="22"/>
  <c r="D1038" i="22" s="1"/>
  <c r="E1049" i="22" s="1"/>
  <c r="A1037" i="22"/>
  <c r="D1037" i="22" s="1"/>
  <c r="E1048" i="22" s="1"/>
  <c r="A1036" i="22"/>
  <c r="D1036" i="22" s="1"/>
  <c r="E1047" i="22" s="1"/>
  <c r="A1035" i="22"/>
  <c r="D1035" i="22" s="1"/>
  <c r="E1046" i="22" s="1"/>
  <c r="A1034" i="22"/>
  <c r="D1034" i="22" s="1"/>
  <c r="E1045" i="22" s="1"/>
  <c r="A1033" i="22"/>
  <c r="D1033" i="22" s="1"/>
  <c r="E1044" i="22" s="1"/>
  <c r="A1032" i="22"/>
  <c r="D1032" i="22" s="1"/>
  <c r="E1043" i="22" s="1"/>
  <c r="A1008" i="22"/>
  <c r="D1008" i="22" s="1"/>
  <c r="E1019" i="22" s="1"/>
  <c r="A1007" i="22"/>
  <c r="D1007" i="22" s="1"/>
  <c r="E1018" i="22" s="1"/>
  <c r="A1006" i="22"/>
  <c r="D1006" i="22" s="1"/>
  <c r="E1017" i="22" s="1"/>
  <c r="A1005" i="22"/>
  <c r="D1005" i="22" s="1"/>
  <c r="E1016" i="22" s="1"/>
  <c r="A1004" i="22"/>
  <c r="D1004" i="22" s="1"/>
  <c r="E1015" i="22" s="1"/>
  <c r="A1003" i="22"/>
  <c r="D1003" i="22" s="1"/>
  <c r="E1014" i="22" s="1"/>
  <c r="A1002" i="22"/>
  <c r="D1002" i="22" s="1"/>
  <c r="E1013" i="22" s="1"/>
  <c r="A1001" i="22"/>
  <c r="D1001" i="22" s="1"/>
  <c r="E1012" i="22" s="1"/>
  <c r="A977" i="22"/>
  <c r="D977" i="22" s="1"/>
  <c r="E988" i="22" s="1"/>
  <c r="A976" i="22"/>
  <c r="D976" i="22" s="1"/>
  <c r="E987" i="22" s="1"/>
  <c r="A975" i="22"/>
  <c r="D975" i="22" s="1"/>
  <c r="E986" i="22" s="1"/>
  <c r="A974" i="22"/>
  <c r="D974" i="22" s="1"/>
  <c r="E985" i="22" s="1"/>
  <c r="A973" i="22"/>
  <c r="D973" i="22" s="1"/>
  <c r="E984" i="22" s="1"/>
  <c r="A972" i="22"/>
  <c r="D972" i="22" s="1"/>
  <c r="E983" i="22" s="1"/>
  <c r="A971" i="22"/>
  <c r="D971" i="22" s="1"/>
  <c r="E982" i="22" s="1"/>
  <c r="A970" i="22"/>
  <c r="D970" i="22" s="1"/>
  <c r="E981" i="22" s="1"/>
  <c r="A946" i="22"/>
  <c r="D946" i="22" s="1"/>
  <c r="E957" i="22" s="1"/>
  <c r="A945" i="22"/>
  <c r="D945" i="22" s="1"/>
  <c r="E956" i="22" s="1"/>
  <c r="A944" i="22"/>
  <c r="D944" i="22" s="1"/>
  <c r="E955" i="22" s="1"/>
  <c r="A943" i="22"/>
  <c r="D943" i="22" s="1"/>
  <c r="E954" i="22" s="1"/>
  <c r="A942" i="22"/>
  <c r="D942" i="22" s="1"/>
  <c r="E953" i="22" s="1"/>
  <c r="A941" i="22"/>
  <c r="D941" i="22" s="1"/>
  <c r="E952" i="22" s="1"/>
  <c r="A940" i="22"/>
  <c r="D940" i="22" s="1"/>
  <c r="E951" i="22" s="1"/>
  <c r="A939" i="22"/>
  <c r="D939" i="22" s="1"/>
  <c r="E950" i="22" s="1"/>
  <c r="A915" i="22"/>
  <c r="D915" i="22" s="1"/>
  <c r="E926" i="22" s="1"/>
  <c r="A914" i="22"/>
  <c r="D914" i="22" s="1"/>
  <c r="E925" i="22" s="1"/>
  <c r="A913" i="22"/>
  <c r="D913" i="22" s="1"/>
  <c r="E924" i="22" s="1"/>
  <c r="A912" i="22"/>
  <c r="D912" i="22" s="1"/>
  <c r="E923" i="22" s="1"/>
  <c r="A911" i="22"/>
  <c r="D911" i="22" s="1"/>
  <c r="E922" i="22" s="1"/>
  <c r="A910" i="22"/>
  <c r="D910" i="22" s="1"/>
  <c r="E921" i="22" s="1"/>
  <c r="A909" i="22"/>
  <c r="D909" i="22" s="1"/>
  <c r="E920" i="22" s="1"/>
  <c r="A908" i="22"/>
  <c r="D908" i="22" s="1"/>
  <c r="E919" i="22" s="1"/>
  <c r="A884" i="22"/>
  <c r="D884" i="22" s="1"/>
  <c r="E895" i="22" s="1"/>
  <c r="A883" i="22"/>
  <c r="D883" i="22" s="1"/>
  <c r="E894" i="22" s="1"/>
  <c r="A882" i="22"/>
  <c r="D882" i="22" s="1"/>
  <c r="E893" i="22" s="1"/>
  <c r="A881" i="22"/>
  <c r="D881" i="22" s="1"/>
  <c r="E892" i="22" s="1"/>
  <c r="A880" i="22"/>
  <c r="D880" i="22" s="1"/>
  <c r="E891" i="22" s="1"/>
  <c r="A879" i="22"/>
  <c r="D879" i="22" s="1"/>
  <c r="E890" i="22" s="1"/>
  <c r="A878" i="22"/>
  <c r="D878" i="22" s="1"/>
  <c r="E889" i="22" s="1"/>
  <c r="A877" i="22"/>
  <c r="D877" i="22" s="1"/>
  <c r="E888" i="22" s="1"/>
  <c r="A853" i="22"/>
  <c r="D853" i="22" s="1"/>
  <c r="E864" i="22" s="1"/>
  <c r="A852" i="22"/>
  <c r="D852" i="22" s="1"/>
  <c r="E863" i="22" s="1"/>
  <c r="A851" i="22"/>
  <c r="D851" i="22" s="1"/>
  <c r="E862" i="22" s="1"/>
  <c r="A850" i="22"/>
  <c r="D850" i="22" s="1"/>
  <c r="E861" i="22" s="1"/>
  <c r="A849" i="22"/>
  <c r="D849" i="22" s="1"/>
  <c r="E860" i="22" s="1"/>
  <c r="A848" i="22"/>
  <c r="D848" i="22" s="1"/>
  <c r="E859" i="22" s="1"/>
  <c r="A847" i="22"/>
  <c r="D847" i="22" s="1"/>
  <c r="E858" i="22" s="1"/>
  <c r="A846" i="22"/>
  <c r="D846" i="22" s="1"/>
  <c r="E857" i="22" s="1"/>
  <c r="A822" i="22"/>
  <c r="D822" i="22" s="1"/>
  <c r="E833" i="22" s="1"/>
  <c r="A821" i="22"/>
  <c r="D821" i="22" s="1"/>
  <c r="E832" i="22" s="1"/>
  <c r="A820" i="22"/>
  <c r="D820" i="22" s="1"/>
  <c r="E831" i="22" s="1"/>
  <c r="A819" i="22"/>
  <c r="D819" i="22" s="1"/>
  <c r="E830" i="22" s="1"/>
  <c r="A818" i="22"/>
  <c r="D818" i="22" s="1"/>
  <c r="E829" i="22" s="1"/>
  <c r="A817" i="22"/>
  <c r="D817" i="22" s="1"/>
  <c r="E828" i="22" s="1"/>
  <c r="A816" i="22"/>
  <c r="D816" i="22" s="1"/>
  <c r="E827" i="22" s="1"/>
  <c r="A815" i="22"/>
  <c r="D815" i="22" s="1"/>
  <c r="E826" i="22" s="1"/>
  <c r="A791" i="22"/>
  <c r="D791" i="22" s="1"/>
  <c r="E802" i="22" s="1"/>
  <c r="A790" i="22"/>
  <c r="D790" i="22" s="1"/>
  <c r="E801" i="22" s="1"/>
  <c r="A789" i="22"/>
  <c r="D789" i="22" s="1"/>
  <c r="E800" i="22" s="1"/>
  <c r="A788" i="22"/>
  <c r="D788" i="22" s="1"/>
  <c r="E799" i="22" s="1"/>
  <c r="A787" i="22"/>
  <c r="D787" i="22" s="1"/>
  <c r="E798" i="22" s="1"/>
  <c r="A786" i="22"/>
  <c r="D786" i="22" s="1"/>
  <c r="E797" i="22" s="1"/>
  <c r="A785" i="22"/>
  <c r="D785" i="22" s="1"/>
  <c r="E796" i="22" s="1"/>
  <c r="A784" i="22"/>
  <c r="D784" i="22" s="1"/>
  <c r="E795" i="22" s="1"/>
  <c r="A760" i="22"/>
  <c r="D760" i="22" s="1"/>
  <c r="E771" i="22" s="1"/>
  <c r="A759" i="22"/>
  <c r="D759" i="22" s="1"/>
  <c r="E770" i="22" s="1"/>
  <c r="A758" i="22"/>
  <c r="D758" i="22" s="1"/>
  <c r="E769" i="22" s="1"/>
  <c r="A757" i="22"/>
  <c r="D757" i="22" s="1"/>
  <c r="E768" i="22" s="1"/>
  <c r="A756" i="22"/>
  <c r="D756" i="22" s="1"/>
  <c r="E767" i="22" s="1"/>
  <c r="A755" i="22"/>
  <c r="D755" i="22" s="1"/>
  <c r="E766" i="22" s="1"/>
  <c r="A754" i="22"/>
  <c r="D754" i="22" s="1"/>
  <c r="E765" i="22" s="1"/>
  <c r="A753" i="22"/>
  <c r="D753" i="22" s="1"/>
  <c r="E764" i="22" s="1"/>
  <c r="A729" i="22"/>
  <c r="D729" i="22" s="1"/>
  <c r="E740" i="22" s="1"/>
  <c r="A728" i="22"/>
  <c r="D728" i="22" s="1"/>
  <c r="E739" i="22" s="1"/>
  <c r="A727" i="22"/>
  <c r="D727" i="22" s="1"/>
  <c r="E738" i="22" s="1"/>
  <c r="A726" i="22"/>
  <c r="D726" i="22" s="1"/>
  <c r="E737" i="22" s="1"/>
  <c r="A725" i="22"/>
  <c r="D725" i="22" s="1"/>
  <c r="E736" i="22" s="1"/>
  <c r="A724" i="22"/>
  <c r="D724" i="22" s="1"/>
  <c r="E735" i="22" s="1"/>
  <c r="A723" i="22"/>
  <c r="D723" i="22" s="1"/>
  <c r="E734" i="22" s="1"/>
  <c r="A722" i="22"/>
  <c r="D722" i="22" s="1"/>
  <c r="E733" i="22" s="1"/>
  <c r="A698" i="22"/>
  <c r="D698" i="22" s="1"/>
  <c r="E709" i="22" s="1"/>
  <c r="A697" i="22"/>
  <c r="D697" i="22" s="1"/>
  <c r="E708" i="22" s="1"/>
  <c r="A696" i="22"/>
  <c r="D696" i="22" s="1"/>
  <c r="E707" i="22" s="1"/>
  <c r="A695" i="22"/>
  <c r="D695" i="22" s="1"/>
  <c r="E706" i="22" s="1"/>
  <c r="A694" i="22"/>
  <c r="D694" i="22" s="1"/>
  <c r="E705" i="22" s="1"/>
  <c r="A693" i="22"/>
  <c r="D693" i="22" s="1"/>
  <c r="E704" i="22" s="1"/>
  <c r="A692" i="22"/>
  <c r="D692" i="22" s="1"/>
  <c r="E703" i="22" s="1"/>
  <c r="A691" i="22"/>
  <c r="D691" i="22" s="1"/>
  <c r="E702" i="22" s="1"/>
  <c r="A667" i="22"/>
  <c r="D667" i="22" s="1"/>
  <c r="E678" i="22" s="1"/>
  <c r="A666" i="22"/>
  <c r="D666" i="22" s="1"/>
  <c r="E677" i="22" s="1"/>
  <c r="A665" i="22"/>
  <c r="D665" i="22" s="1"/>
  <c r="E676" i="22" s="1"/>
  <c r="A664" i="22"/>
  <c r="D664" i="22" s="1"/>
  <c r="E675" i="22" s="1"/>
  <c r="A663" i="22"/>
  <c r="D663" i="22" s="1"/>
  <c r="E674" i="22" s="1"/>
  <c r="A662" i="22"/>
  <c r="D662" i="22" s="1"/>
  <c r="E673" i="22" s="1"/>
  <c r="A661" i="22"/>
  <c r="D661" i="22" s="1"/>
  <c r="E672" i="22" s="1"/>
  <c r="A660" i="22"/>
  <c r="D660" i="22" s="1"/>
  <c r="E671" i="22" s="1"/>
  <c r="A636" i="22"/>
  <c r="D636" i="22" s="1"/>
  <c r="E647" i="22" s="1"/>
  <c r="A635" i="22"/>
  <c r="D635" i="22" s="1"/>
  <c r="E646" i="22" s="1"/>
  <c r="A634" i="22"/>
  <c r="D634" i="22" s="1"/>
  <c r="E645" i="22" s="1"/>
  <c r="A633" i="22"/>
  <c r="D633" i="22" s="1"/>
  <c r="E644" i="22" s="1"/>
  <c r="A632" i="22"/>
  <c r="D632" i="22" s="1"/>
  <c r="E643" i="22" s="1"/>
  <c r="A631" i="22"/>
  <c r="D631" i="22" s="1"/>
  <c r="E642" i="22" s="1"/>
  <c r="A630" i="22"/>
  <c r="D630" i="22" s="1"/>
  <c r="E641" i="22" s="1"/>
  <c r="A629" i="22"/>
  <c r="D629" i="22" s="1"/>
  <c r="E640" i="22" s="1"/>
  <c r="A605" i="22"/>
  <c r="D605" i="22" s="1"/>
  <c r="E616" i="22" s="1"/>
  <c r="A604" i="22"/>
  <c r="D604" i="22" s="1"/>
  <c r="E615" i="22" s="1"/>
  <c r="A603" i="22"/>
  <c r="D603" i="22" s="1"/>
  <c r="E614" i="22" s="1"/>
  <c r="A602" i="22"/>
  <c r="D602" i="22" s="1"/>
  <c r="E613" i="22" s="1"/>
  <c r="A601" i="22"/>
  <c r="D601" i="22" s="1"/>
  <c r="E612" i="22" s="1"/>
  <c r="A600" i="22"/>
  <c r="D600" i="22" s="1"/>
  <c r="E611" i="22" s="1"/>
  <c r="A599" i="22"/>
  <c r="D599" i="22" s="1"/>
  <c r="E610" i="22" s="1"/>
  <c r="A598" i="22"/>
  <c r="D598" i="22" s="1"/>
  <c r="E609" i="22" s="1"/>
  <c r="A574" i="22"/>
  <c r="D574" i="22" s="1"/>
  <c r="E585" i="22" s="1"/>
  <c r="A573" i="22"/>
  <c r="D573" i="22" s="1"/>
  <c r="E584" i="22" s="1"/>
  <c r="A572" i="22"/>
  <c r="D572" i="22" s="1"/>
  <c r="E583" i="22" s="1"/>
  <c r="A571" i="22"/>
  <c r="D571" i="22" s="1"/>
  <c r="E582" i="22" s="1"/>
  <c r="A570" i="22"/>
  <c r="D570" i="22" s="1"/>
  <c r="E581" i="22" s="1"/>
  <c r="A569" i="22"/>
  <c r="D569" i="22" s="1"/>
  <c r="E580" i="22" s="1"/>
  <c r="A568" i="22"/>
  <c r="D568" i="22" s="1"/>
  <c r="E579" i="22" s="1"/>
  <c r="A567" i="22"/>
  <c r="D567" i="22" s="1"/>
  <c r="E578" i="22" s="1"/>
  <c r="A543" i="22"/>
  <c r="D543" i="22" s="1"/>
  <c r="E554" i="22" s="1"/>
  <c r="A542" i="22"/>
  <c r="D542" i="22" s="1"/>
  <c r="E553" i="22" s="1"/>
  <c r="A541" i="22"/>
  <c r="D541" i="22" s="1"/>
  <c r="E552" i="22" s="1"/>
  <c r="A540" i="22"/>
  <c r="D540" i="22" s="1"/>
  <c r="E551" i="22" s="1"/>
  <c r="A539" i="22"/>
  <c r="D539" i="22" s="1"/>
  <c r="E550" i="22" s="1"/>
  <c r="A538" i="22"/>
  <c r="D538" i="22" s="1"/>
  <c r="E549" i="22" s="1"/>
  <c r="A537" i="22"/>
  <c r="D537" i="22" s="1"/>
  <c r="E548" i="22" s="1"/>
  <c r="A536" i="22"/>
  <c r="D536" i="22" s="1"/>
  <c r="E547" i="22" s="1"/>
  <c r="A512" i="22"/>
  <c r="D512" i="22" s="1"/>
  <c r="E523" i="22" s="1"/>
  <c r="A511" i="22"/>
  <c r="D511" i="22" s="1"/>
  <c r="E522" i="22" s="1"/>
  <c r="A510" i="22"/>
  <c r="D510" i="22" s="1"/>
  <c r="E521" i="22" s="1"/>
  <c r="A509" i="22"/>
  <c r="D509" i="22" s="1"/>
  <c r="E520" i="22" s="1"/>
  <c r="A508" i="22"/>
  <c r="D508" i="22" s="1"/>
  <c r="E519" i="22" s="1"/>
  <c r="A507" i="22"/>
  <c r="D507" i="22" s="1"/>
  <c r="E518" i="22" s="1"/>
  <c r="A506" i="22"/>
  <c r="D506" i="22" s="1"/>
  <c r="E517" i="22" s="1"/>
  <c r="A505" i="22"/>
  <c r="D505" i="22" s="1"/>
  <c r="E516" i="22" s="1"/>
  <c r="A481" i="22"/>
  <c r="D481" i="22" s="1"/>
  <c r="E492" i="22" s="1"/>
  <c r="A480" i="22"/>
  <c r="D480" i="22" s="1"/>
  <c r="E491" i="22" s="1"/>
  <c r="A479" i="22"/>
  <c r="D479" i="22" s="1"/>
  <c r="E490" i="22" s="1"/>
  <c r="A478" i="22"/>
  <c r="D478" i="22" s="1"/>
  <c r="E489" i="22" s="1"/>
  <c r="A477" i="22"/>
  <c r="D477" i="22" s="1"/>
  <c r="E488" i="22" s="1"/>
  <c r="A476" i="22"/>
  <c r="D476" i="22" s="1"/>
  <c r="E487" i="22" s="1"/>
  <c r="A475" i="22"/>
  <c r="D475" i="22" s="1"/>
  <c r="E486" i="22" s="1"/>
  <c r="A474" i="22"/>
  <c r="D474" i="22" s="1"/>
  <c r="E485" i="22" s="1"/>
  <c r="A450" i="22"/>
  <c r="D450" i="22" s="1"/>
  <c r="E461" i="22" s="1"/>
  <c r="A449" i="22"/>
  <c r="D449" i="22" s="1"/>
  <c r="E460" i="22" s="1"/>
  <c r="A448" i="22"/>
  <c r="D448" i="22" s="1"/>
  <c r="E459" i="22" s="1"/>
  <c r="A447" i="22"/>
  <c r="D447" i="22" s="1"/>
  <c r="E458" i="22" s="1"/>
  <c r="A446" i="22"/>
  <c r="D446" i="22" s="1"/>
  <c r="E457" i="22" s="1"/>
  <c r="A445" i="22"/>
  <c r="D445" i="22" s="1"/>
  <c r="E456" i="22" s="1"/>
  <c r="A444" i="22"/>
  <c r="D444" i="22" s="1"/>
  <c r="E455" i="22" s="1"/>
  <c r="A443" i="22"/>
  <c r="D443" i="22" s="1"/>
  <c r="E454" i="22" s="1"/>
  <c r="A419" i="22"/>
  <c r="D419" i="22" s="1"/>
  <c r="E430" i="22" s="1"/>
  <c r="A418" i="22"/>
  <c r="D418" i="22" s="1"/>
  <c r="E429" i="22" s="1"/>
  <c r="A417" i="22"/>
  <c r="D417" i="22" s="1"/>
  <c r="E428" i="22" s="1"/>
  <c r="A416" i="22"/>
  <c r="D416" i="22" s="1"/>
  <c r="E427" i="22" s="1"/>
  <c r="A415" i="22"/>
  <c r="D415" i="22" s="1"/>
  <c r="E426" i="22" s="1"/>
  <c r="A414" i="22"/>
  <c r="D414" i="22" s="1"/>
  <c r="E425" i="22" s="1"/>
  <c r="A413" i="22"/>
  <c r="D413" i="22" s="1"/>
  <c r="E424" i="22" s="1"/>
  <c r="A412" i="22"/>
  <c r="D412" i="22" s="1"/>
  <c r="E423" i="22" s="1"/>
  <c r="A388" i="22"/>
  <c r="D388" i="22" s="1"/>
  <c r="E399" i="22" s="1"/>
  <c r="A387" i="22"/>
  <c r="D387" i="22" s="1"/>
  <c r="E398" i="22" s="1"/>
  <c r="A386" i="22"/>
  <c r="D386" i="22" s="1"/>
  <c r="E397" i="22" s="1"/>
  <c r="A385" i="22"/>
  <c r="D385" i="22" s="1"/>
  <c r="E396" i="22" s="1"/>
  <c r="A384" i="22"/>
  <c r="D384" i="22" s="1"/>
  <c r="E395" i="22" s="1"/>
  <c r="A383" i="22"/>
  <c r="D383" i="22" s="1"/>
  <c r="E394" i="22" s="1"/>
  <c r="A382" i="22"/>
  <c r="D382" i="22" s="1"/>
  <c r="E393" i="22" s="1"/>
  <c r="A381" i="22"/>
  <c r="D381" i="22" s="1"/>
  <c r="E392" i="22" s="1"/>
  <c r="A357" i="22"/>
  <c r="D357" i="22" s="1"/>
  <c r="E368" i="22" s="1"/>
  <c r="A356" i="22"/>
  <c r="D356" i="22" s="1"/>
  <c r="E367" i="22" s="1"/>
  <c r="A355" i="22"/>
  <c r="D355" i="22" s="1"/>
  <c r="E366" i="22" s="1"/>
  <c r="A354" i="22"/>
  <c r="D354" i="22" s="1"/>
  <c r="E365" i="22" s="1"/>
  <c r="A353" i="22"/>
  <c r="D353" i="22" s="1"/>
  <c r="E364" i="22" s="1"/>
  <c r="A352" i="22"/>
  <c r="D352" i="22" s="1"/>
  <c r="E363" i="22" s="1"/>
  <c r="A351" i="22"/>
  <c r="D351" i="22" s="1"/>
  <c r="E362" i="22" s="1"/>
  <c r="A350" i="22"/>
  <c r="D350" i="22" s="1"/>
  <c r="E361" i="22" s="1"/>
  <c r="A326" i="22"/>
  <c r="D326" i="22" s="1"/>
  <c r="E337" i="22" s="1"/>
  <c r="A325" i="22"/>
  <c r="D325" i="22" s="1"/>
  <c r="E336" i="22" s="1"/>
  <c r="A324" i="22"/>
  <c r="D324" i="22" s="1"/>
  <c r="E335" i="22" s="1"/>
  <c r="A323" i="22"/>
  <c r="D323" i="22" s="1"/>
  <c r="E334" i="22" s="1"/>
  <c r="A322" i="22"/>
  <c r="D322" i="22" s="1"/>
  <c r="E333" i="22" s="1"/>
  <c r="A321" i="22"/>
  <c r="D321" i="22" s="1"/>
  <c r="E332" i="22" s="1"/>
  <c r="A320" i="22"/>
  <c r="D320" i="22" s="1"/>
  <c r="E331" i="22" s="1"/>
  <c r="A319" i="22"/>
  <c r="D319" i="22" s="1"/>
  <c r="E330" i="22" s="1"/>
  <c r="A295" i="22"/>
  <c r="D295" i="22" s="1"/>
  <c r="E306" i="22" s="1"/>
  <c r="A294" i="22"/>
  <c r="D294" i="22" s="1"/>
  <c r="E305" i="22" s="1"/>
  <c r="A293" i="22"/>
  <c r="D293" i="22" s="1"/>
  <c r="E304" i="22" s="1"/>
  <c r="A292" i="22"/>
  <c r="D292" i="22" s="1"/>
  <c r="E303" i="22" s="1"/>
  <c r="A291" i="22"/>
  <c r="D291" i="22" s="1"/>
  <c r="E302" i="22" s="1"/>
  <c r="A290" i="22"/>
  <c r="D290" i="22" s="1"/>
  <c r="E301" i="22" s="1"/>
  <c r="A289" i="22"/>
  <c r="D289" i="22" s="1"/>
  <c r="E300" i="22" s="1"/>
  <c r="A288" i="22"/>
  <c r="D288" i="22" s="1"/>
  <c r="E299" i="22" s="1"/>
  <c r="A264" i="22"/>
  <c r="D264" i="22" s="1"/>
  <c r="E275" i="22" s="1"/>
  <c r="A263" i="22"/>
  <c r="D263" i="22" s="1"/>
  <c r="E274" i="22" s="1"/>
  <c r="A262" i="22"/>
  <c r="D262" i="22" s="1"/>
  <c r="E273" i="22" s="1"/>
  <c r="A261" i="22"/>
  <c r="D261" i="22" s="1"/>
  <c r="E272" i="22" s="1"/>
  <c r="A260" i="22"/>
  <c r="D260" i="22" s="1"/>
  <c r="E271" i="22" s="1"/>
  <c r="A259" i="22"/>
  <c r="D259" i="22" s="1"/>
  <c r="E270" i="22" s="1"/>
  <c r="A258" i="22"/>
  <c r="D258" i="22" s="1"/>
  <c r="E269" i="22" s="1"/>
  <c r="A257" i="22"/>
  <c r="D257" i="22" s="1"/>
  <c r="E268" i="22" s="1"/>
  <c r="A233" i="22"/>
  <c r="D233" i="22" s="1"/>
  <c r="E244" i="22" s="1"/>
  <c r="A232" i="22"/>
  <c r="D232" i="22" s="1"/>
  <c r="E243" i="22" s="1"/>
  <c r="A231" i="22"/>
  <c r="D231" i="22" s="1"/>
  <c r="E242" i="22" s="1"/>
  <c r="A230" i="22"/>
  <c r="D230" i="22" s="1"/>
  <c r="E241" i="22" s="1"/>
  <c r="A229" i="22"/>
  <c r="D229" i="22" s="1"/>
  <c r="E240" i="22" s="1"/>
  <c r="A228" i="22"/>
  <c r="D228" i="22" s="1"/>
  <c r="E239" i="22" s="1"/>
  <c r="A227" i="22"/>
  <c r="D227" i="22" s="1"/>
  <c r="E238" i="22" s="1"/>
  <c r="A226" i="22"/>
  <c r="D226" i="22" s="1"/>
  <c r="E237" i="22" s="1"/>
  <c r="A202" i="22"/>
  <c r="D202" i="22" s="1"/>
  <c r="E213" i="22" s="1"/>
  <c r="A201" i="22"/>
  <c r="D201" i="22" s="1"/>
  <c r="E212" i="22" s="1"/>
  <c r="A200" i="22"/>
  <c r="D200" i="22" s="1"/>
  <c r="E211" i="22" s="1"/>
  <c r="A199" i="22"/>
  <c r="D199" i="22" s="1"/>
  <c r="E210" i="22" s="1"/>
  <c r="A198" i="22"/>
  <c r="D198" i="22" s="1"/>
  <c r="E209" i="22" s="1"/>
  <c r="A197" i="22"/>
  <c r="D197" i="22" s="1"/>
  <c r="E208" i="22" s="1"/>
  <c r="A196" i="22"/>
  <c r="D196" i="22" s="1"/>
  <c r="E207" i="22" s="1"/>
  <c r="A195" i="22"/>
  <c r="D195" i="22" s="1"/>
  <c r="E206" i="22" s="1"/>
  <c r="A171" i="22"/>
  <c r="D171" i="22" s="1"/>
  <c r="E182" i="22" s="1"/>
  <c r="A170" i="22"/>
  <c r="D170" i="22" s="1"/>
  <c r="E181" i="22" s="1"/>
  <c r="A169" i="22"/>
  <c r="D169" i="22" s="1"/>
  <c r="E180" i="22" s="1"/>
  <c r="A168" i="22"/>
  <c r="D168" i="22" s="1"/>
  <c r="E179" i="22" s="1"/>
  <c r="A167" i="22"/>
  <c r="D167" i="22" s="1"/>
  <c r="E178" i="22" s="1"/>
  <c r="A166" i="22"/>
  <c r="D166" i="22" s="1"/>
  <c r="E177" i="22" s="1"/>
  <c r="A165" i="22"/>
  <c r="D165" i="22" s="1"/>
  <c r="E176" i="22" s="1"/>
  <c r="A164" i="22"/>
  <c r="D164" i="22" s="1"/>
  <c r="E175" i="22" s="1"/>
  <c r="A140" i="22"/>
  <c r="D140" i="22" s="1"/>
  <c r="E151" i="22" s="1"/>
  <c r="A139" i="22"/>
  <c r="D139" i="22" s="1"/>
  <c r="E150" i="22" s="1"/>
  <c r="A138" i="22"/>
  <c r="D138" i="22" s="1"/>
  <c r="E149" i="22" s="1"/>
  <c r="A137" i="22"/>
  <c r="D137" i="22" s="1"/>
  <c r="E148" i="22" s="1"/>
  <c r="A136" i="22"/>
  <c r="D136" i="22" s="1"/>
  <c r="E147" i="22" s="1"/>
  <c r="A135" i="22"/>
  <c r="D135" i="22" s="1"/>
  <c r="E146" i="22" s="1"/>
  <c r="A134" i="22"/>
  <c r="D134" i="22" s="1"/>
  <c r="E145" i="22" s="1"/>
  <c r="A133" i="22"/>
  <c r="D133" i="22" s="1"/>
  <c r="E144" i="22" s="1"/>
  <c r="A109" i="22"/>
  <c r="D109" i="22" s="1"/>
  <c r="E120" i="22" s="1"/>
  <c r="A108" i="22"/>
  <c r="D108" i="22" s="1"/>
  <c r="E119" i="22" s="1"/>
  <c r="A107" i="22"/>
  <c r="D107" i="22" s="1"/>
  <c r="E118" i="22" s="1"/>
  <c r="A106" i="22"/>
  <c r="D106" i="22" s="1"/>
  <c r="E117" i="22" s="1"/>
  <c r="A105" i="22"/>
  <c r="D105" i="22" s="1"/>
  <c r="E116" i="22" s="1"/>
  <c r="A104" i="22"/>
  <c r="D104" i="22" s="1"/>
  <c r="E115" i="22" s="1"/>
  <c r="A103" i="22"/>
  <c r="D103" i="22" s="1"/>
  <c r="E114" i="22" s="1"/>
  <c r="A102" i="22"/>
  <c r="D102" i="22" s="1"/>
  <c r="E113" i="22" s="1"/>
  <c r="A78" i="22"/>
  <c r="D78" i="22" s="1"/>
  <c r="E89" i="22" s="1"/>
  <c r="A77" i="22"/>
  <c r="D77" i="22" s="1"/>
  <c r="E88" i="22" s="1"/>
  <c r="A76" i="22"/>
  <c r="D76" i="22" s="1"/>
  <c r="E87" i="22" s="1"/>
  <c r="A75" i="22"/>
  <c r="D75" i="22" s="1"/>
  <c r="E86" i="22" s="1"/>
  <c r="A74" i="22"/>
  <c r="D74" i="22" s="1"/>
  <c r="E85" i="22" s="1"/>
  <c r="A73" i="22"/>
  <c r="D73" i="22" s="1"/>
  <c r="E84" i="22" s="1"/>
  <c r="A72" i="22"/>
  <c r="D72" i="22" s="1"/>
  <c r="E83" i="22" s="1"/>
  <c r="A71" i="22"/>
  <c r="D71" i="22" s="1"/>
  <c r="E82" i="22" s="1"/>
  <c r="A47" i="22"/>
  <c r="D47" i="22" s="1"/>
  <c r="E58" i="22" s="1"/>
  <c r="A46" i="22"/>
  <c r="D46" i="22" s="1"/>
  <c r="E57" i="22" s="1"/>
  <c r="A45" i="22"/>
  <c r="D45" i="22" s="1"/>
  <c r="E56" i="22" s="1"/>
  <c r="A44" i="22"/>
  <c r="D44" i="22" s="1"/>
  <c r="E55" i="22" s="1"/>
  <c r="A43" i="22"/>
  <c r="D43" i="22" s="1"/>
  <c r="E54" i="22" s="1"/>
  <c r="A42" i="22"/>
  <c r="D42" i="22" s="1"/>
  <c r="E53" i="22" s="1"/>
  <c r="A41" i="22"/>
  <c r="D41" i="22" s="1"/>
  <c r="E52" i="22" s="1"/>
  <c r="A40" i="22"/>
  <c r="D40" i="22" s="1"/>
  <c r="E51" i="22" s="1"/>
  <c r="F5" i="22"/>
  <c r="A16" i="23"/>
  <c r="A15" i="23"/>
  <c r="A14" i="23"/>
  <c r="A13" i="23"/>
  <c r="A12" i="23"/>
  <c r="A11" i="23"/>
  <c r="A10" i="23"/>
  <c r="A9" i="23"/>
  <c r="C1" i="23"/>
  <c r="A16" i="22"/>
  <c r="A15" i="22"/>
  <c r="A14" i="22"/>
  <c r="A13" i="22"/>
  <c r="A12" i="22"/>
  <c r="A11" i="22"/>
  <c r="A10" i="22"/>
  <c r="A9" i="22"/>
  <c r="C1" i="22"/>
  <c r="A1225" i="18"/>
  <c r="D1225" i="18" s="1"/>
  <c r="E1236" i="18" s="1"/>
  <c r="A1224" i="18"/>
  <c r="D1224" i="18" s="1"/>
  <c r="E1235" i="18" s="1"/>
  <c r="A1223" i="18"/>
  <c r="D1223" i="18" s="1"/>
  <c r="E1234" i="18" s="1"/>
  <c r="A1222" i="18"/>
  <c r="D1222" i="18" s="1"/>
  <c r="E1233" i="18" s="1"/>
  <c r="A1221" i="18"/>
  <c r="D1221" i="18" s="1"/>
  <c r="E1232" i="18" s="1"/>
  <c r="A1220" i="18"/>
  <c r="D1220" i="18" s="1"/>
  <c r="E1231" i="18" s="1"/>
  <c r="A1219" i="18"/>
  <c r="D1219" i="18" s="1"/>
  <c r="E1230" i="18" s="1"/>
  <c r="A1218" i="18"/>
  <c r="D1218" i="18" s="1"/>
  <c r="E1229" i="18" s="1"/>
  <c r="A1194" i="18"/>
  <c r="D1194" i="18" s="1"/>
  <c r="E1205" i="18" s="1"/>
  <c r="A1193" i="18"/>
  <c r="D1193" i="18" s="1"/>
  <c r="E1204" i="18" s="1"/>
  <c r="A1192" i="18"/>
  <c r="D1192" i="18" s="1"/>
  <c r="E1203" i="18" s="1"/>
  <c r="A1191" i="18"/>
  <c r="D1191" i="18" s="1"/>
  <c r="E1202" i="18" s="1"/>
  <c r="A1190" i="18"/>
  <c r="D1190" i="18" s="1"/>
  <c r="E1201" i="18" s="1"/>
  <c r="A1189" i="18"/>
  <c r="D1189" i="18" s="1"/>
  <c r="E1200" i="18" s="1"/>
  <c r="A1188" i="18"/>
  <c r="D1188" i="18" s="1"/>
  <c r="E1199" i="18" s="1"/>
  <c r="A1187" i="18"/>
  <c r="D1187" i="18" s="1"/>
  <c r="E1198" i="18" s="1"/>
  <c r="A1163" i="18"/>
  <c r="D1163" i="18" s="1"/>
  <c r="E1174" i="18" s="1"/>
  <c r="A1162" i="18"/>
  <c r="D1162" i="18" s="1"/>
  <c r="E1173" i="18" s="1"/>
  <c r="A1161" i="18"/>
  <c r="D1161" i="18" s="1"/>
  <c r="E1172" i="18" s="1"/>
  <c r="A1160" i="18"/>
  <c r="D1160" i="18" s="1"/>
  <c r="E1171" i="18" s="1"/>
  <c r="A1159" i="18"/>
  <c r="D1159" i="18" s="1"/>
  <c r="E1170" i="18" s="1"/>
  <c r="A1158" i="18"/>
  <c r="D1158" i="18" s="1"/>
  <c r="E1169" i="18" s="1"/>
  <c r="A1157" i="18"/>
  <c r="D1157" i="18" s="1"/>
  <c r="E1168" i="18" s="1"/>
  <c r="A1156" i="18"/>
  <c r="D1156" i="18" s="1"/>
  <c r="E1167" i="18" s="1"/>
  <c r="A1132" i="18"/>
  <c r="D1132" i="18" s="1"/>
  <c r="E1143" i="18" s="1"/>
  <c r="A1131" i="18"/>
  <c r="D1131" i="18" s="1"/>
  <c r="E1142" i="18" s="1"/>
  <c r="A1130" i="18"/>
  <c r="D1130" i="18" s="1"/>
  <c r="E1141" i="18" s="1"/>
  <c r="A1129" i="18"/>
  <c r="D1129" i="18" s="1"/>
  <c r="E1140" i="18" s="1"/>
  <c r="A1128" i="18"/>
  <c r="D1128" i="18" s="1"/>
  <c r="E1139" i="18" s="1"/>
  <c r="A1127" i="18"/>
  <c r="D1127" i="18" s="1"/>
  <c r="E1138" i="18" s="1"/>
  <c r="A1126" i="18"/>
  <c r="D1126" i="18" s="1"/>
  <c r="E1137" i="18" s="1"/>
  <c r="A1125" i="18"/>
  <c r="D1125" i="18" s="1"/>
  <c r="E1136" i="18" s="1"/>
  <c r="A1101" i="18"/>
  <c r="D1101" i="18" s="1"/>
  <c r="E1112" i="18" s="1"/>
  <c r="A1100" i="18"/>
  <c r="D1100" i="18" s="1"/>
  <c r="E1111" i="18" s="1"/>
  <c r="A1099" i="18"/>
  <c r="D1099" i="18" s="1"/>
  <c r="E1110" i="18" s="1"/>
  <c r="A1098" i="18"/>
  <c r="D1098" i="18" s="1"/>
  <c r="E1109" i="18" s="1"/>
  <c r="A1097" i="18"/>
  <c r="D1097" i="18" s="1"/>
  <c r="E1108" i="18" s="1"/>
  <c r="A1096" i="18"/>
  <c r="D1096" i="18" s="1"/>
  <c r="E1107" i="18" s="1"/>
  <c r="A1095" i="18"/>
  <c r="D1095" i="18" s="1"/>
  <c r="E1106" i="18" s="1"/>
  <c r="A1094" i="18"/>
  <c r="D1094" i="18" s="1"/>
  <c r="E1105" i="18" s="1"/>
  <c r="A1070" i="18"/>
  <c r="D1070" i="18" s="1"/>
  <c r="E1081" i="18" s="1"/>
  <c r="A1069" i="18"/>
  <c r="D1069" i="18" s="1"/>
  <c r="E1080" i="18" s="1"/>
  <c r="A1068" i="18"/>
  <c r="D1068" i="18" s="1"/>
  <c r="E1079" i="18" s="1"/>
  <c r="A1067" i="18"/>
  <c r="D1067" i="18" s="1"/>
  <c r="E1078" i="18" s="1"/>
  <c r="A1066" i="18"/>
  <c r="D1066" i="18" s="1"/>
  <c r="E1077" i="18" s="1"/>
  <c r="A1065" i="18"/>
  <c r="D1065" i="18" s="1"/>
  <c r="E1076" i="18" s="1"/>
  <c r="A1064" i="18"/>
  <c r="D1064" i="18" s="1"/>
  <c r="E1075" i="18" s="1"/>
  <c r="A1063" i="18"/>
  <c r="D1063" i="18" s="1"/>
  <c r="E1074" i="18" s="1"/>
  <c r="A1039" i="18"/>
  <c r="D1039" i="18" s="1"/>
  <c r="E1050" i="18" s="1"/>
  <c r="A1038" i="18"/>
  <c r="D1038" i="18" s="1"/>
  <c r="E1049" i="18" s="1"/>
  <c r="A1037" i="18"/>
  <c r="D1037" i="18" s="1"/>
  <c r="E1048" i="18" s="1"/>
  <c r="A1036" i="18"/>
  <c r="D1036" i="18" s="1"/>
  <c r="E1047" i="18" s="1"/>
  <c r="A1035" i="18"/>
  <c r="D1035" i="18" s="1"/>
  <c r="E1046" i="18" s="1"/>
  <c r="A1034" i="18"/>
  <c r="D1034" i="18" s="1"/>
  <c r="E1045" i="18" s="1"/>
  <c r="A1033" i="18"/>
  <c r="D1033" i="18" s="1"/>
  <c r="E1044" i="18" s="1"/>
  <c r="A1032" i="18"/>
  <c r="D1032" i="18" s="1"/>
  <c r="E1043" i="18" s="1"/>
  <c r="A1008" i="18"/>
  <c r="D1008" i="18" s="1"/>
  <c r="E1019" i="18" s="1"/>
  <c r="A1007" i="18"/>
  <c r="D1007" i="18" s="1"/>
  <c r="E1018" i="18" s="1"/>
  <c r="A1006" i="18"/>
  <c r="D1006" i="18" s="1"/>
  <c r="E1017" i="18" s="1"/>
  <c r="A1005" i="18"/>
  <c r="D1005" i="18" s="1"/>
  <c r="E1016" i="18" s="1"/>
  <c r="A1004" i="18"/>
  <c r="D1004" i="18" s="1"/>
  <c r="E1015" i="18" s="1"/>
  <c r="A1003" i="18"/>
  <c r="D1003" i="18" s="1"/>
  <c r="E1014" i="18" s="1"/>
  <c r="A1002" i="18"/>
  <c r="D1002" i="18" s="1"/>
  <c r="E1013" i="18" s="1"/>
  <c r="A1001" i="18"/>
  <c r="D1001" i="18" s="1"/>
  <c r="E1012" i="18" s="1"/>
  <c r="A977" i="18"/>
  <c r="D977" i="18" s="1"/>
  <c r="E988" i="18" s="1"/>
  <c r="A976" i="18"/>
  <c r="D976" i="18" s="1"/>
  <c r="E987" i="18" s="1"/>
  <c r="A975" i="18"/>
  <c r="D975" i="18" s="1"/>
  <c r="E986" i="18" s="1"/>
  <c r="A974" i="18"/>
  <c r="D974" i="18" s="1"/>
  <c r="E985" i="18" s="1"/>
  <c r="A973" i="18"/>
  <c r="D973" i="18" s="1"/>
  <c r="E984" i="18" s="1"/>
  <c r="A972" i="18"/>
  <c r="D972" i="18" s="1"/>
  <c r="E983" i="18" s="1"/>
  <c r="A971" i="18"/>
  <c r="D971" i="18" s="1"/>
  <c r="E982" i="18" s="1"/>
  <c r="A970" i="18"/>
  <c r="D970" i="18" s="1"/>
  <c r="E981" i="18" s="1"/>
  <c r="A946" i="18"/>
  <c r="D946" i="18" s="1"/>
  <c r="E957" i="18" s="1"/>
  <c r="A945" i="18"/>
  <c r="D945" i="18" s="1"/>
  <c r="E956" i="18" s="1"/>
  <c r="A944" i="18"/>
  <c r="D944" i="18" s="1"/>
  <c r="E955" i="18" s="1"/>
  <c r="A943" i="18"/>
  <c r="D943" i="18" s="1"/>
  <c r="E954" i="18" s="1"/>
  <c r="A942" i="18"/>
  <c r="D942" i="18" s="1"/>
  <c r="E953" i="18" s="1"/>
  <c r="A941" i="18"/>
  <c r="D941" i="18" s="1"/>
  <c r="E952" i="18" s="1"/>
  <c r="A940" i="18"/>
  <c r="D940" i="18" s="1"/>
  <c r="E951" i="18" s="1"/>
  <c r="A939" i="18"/>
  <c r="D939" i="18" s="1"/>
  <c r="E950" i="18" s="1"/>
  <c r="A915" i="18"/>
  <c r="D915" i="18" s="1"/>
  <c r="E926" i="18" s="1"/>
  <c r="A914" i="18"/>
  <c r="D914" i="18" s="1"/>
  <c r="E925" i="18" s="1"/>
  <c r="A913" i="18"/>
  <c r="D913" i="18" s="1"/>
  <c r="E924" i="18" s="1"/>
  <c r="A912" i="18"/>
  <c r="D912" i="18" s="1"/>
  <c r="E923" i="18" s="1"/>
  <c r="A911" i="18"/>
  <c r="D911" i="18" s="1"/>
  <c r="E922" i="18" s="1"/>
  <c r="A910" i="18"/>
  <c r="D910" i="18" s="1"/>
  <c r="E921" i="18" s="1"/>
  <c r="A909" i="18"/>
  <c r="D909" i="18" s="1"/>
  <c r="E920" i="18" s="1"/>
  <c r="A908" i="18"/>
  <c r="D908" i="18" s="1"/>
  <c r="E919" i="18" s="1"/>
  <c r="A884" i="18"/>
  <c r="D884" i="18" s="1"/>
  <c r="E895" i="18" s="1"/>
  <c r="A883" i="18"/>
  <c r="D883" i="18" s="1"/>
  <c r="E894" i="18" s="1"/>
  <c r="A882" i="18"/>
  <c r="D882" i="18" s="1"/>
  <c r="E893" i="18" s="1"/>
  <c r="A881" i="18"/>
  <c r="D881" i="18" s="1"/>
  <c r="E892" i="18" s="1"/>
  <c r="A880" i="18"/>
  <c r="D880" i="18" s="1"/>
  <c r="E891" i="18" s="1"/>
  <c r="A879" i="18"/>
  <c r="D879" i="18" s="1"/>
  <c r="E890" i="18" s="1"/>
  <c r="A878" i="18"/>
  <c r="D878" i="18" s="1"/>
  <c r="E889" i="18" s="1"/>
  <c r="A877" i="18"/>
  <c r="D877" i="18" s="1"/>
  <c r="E888" i="18" s="1"/>
  <c r="A853" i="18"/>
  <c r="D853" i="18" s="1"/>
  <c r="E864" i="18" s="1"/>
  <c r="A852" i="18"/>
  <c r="D852" i="18" s="1"/>
  <c r="E863" i="18" s="1"/>
  <c r="A851" i="18"/>
  <c r="D851" i="18" s="1"/>
  <c r="E862" i="18" s="1"/>
  <c r="A850" i="18"/>
  <c r="D850" i="18" s="1"/>
  <c r="E861" i="18" s="1"/>
  <c r="A849" i="18"/>
  <c r="D849" i="18" s="1"/>
  <c r="E860" i="18" s="1"/>
  <c r="A848" i="18"/>
  <c r="D848" i="18" s="1"/>
  <c r="E859" i="18" s="1"/>
  <c r="A847" i="18"/>
  <c r="D847" i="18" s="1"/>
  <c r="E858" i="18" s="1"/>
  <c r="A846" i="18"/>
  <c r="D846" i="18" s="1"/>
  <c r="E857" i="18" s="1"/>
  <c r="A822" i="18"/>
  <c r="D822" i="18" s="1"/>
  <c r="E833" i="18" s="1"/>
  <c r="A821" i="18"/>
  <c r="D821" i="18" s="1"/>
  <c r="E832" i="18" s="1"/>
  <c r="A820" i="18"/>
  <c r="D820" i="18" s="1"/>
  <c r="E831" i="18" s="1"/>
  <c r="A819" i="18"/>
  <c r="D819" i="18" s="1"/>
  <c r="E830" i="18" s="1"/>
  <c r="A818" i="18"/>
  <c r="D818" i="18" s="1"/>
  <c r="E829" i="18" s="1"/>
  <c r="A817" i="18"/>
  <c r="D817" i="18" s="1"/>
  <c r="E828" i="18" s="1"/>
  <c r="A816" i="18"/>
  <c r="D816" i="18" s="1"/>
  <c r="E827" i="18" s="1"/>
  <c r="A815" i="18"/>
  <c r="D815" i="18" s="1"/>
  <c r="E826" i="18" s="1"/>
  <c r="A791" i="18"/>
  <c r="D791" i="18" s="1"/>
  <c r="E802" i="18" s="1"/>
  <c r="A790" i="18"/>
  <c r="D790" i="18" s="1"/>
  <c r="E801" i="18" s="1"/>
  <c r="A789" i="18"/>
  <c r="D789" i="18" s="1"/>
  <c r="E800" i="18" s="1"/>
  <c r="A788" i="18"/>
  <c r="D788" i="18" s="1"/>
  <c r="E799" i="18" s="1"/>
  <c r="A787" i="18"/>
  <c r="D787" i="18" s="1"/>
  <c r="E798" i="18" s="1"/>
  <c r="A786" i="18"/>
  <c r="D786" i="18" s="1"/>
  <c r="E797" i="18" s="1"/>
  <c r="A785" i="18"/>
  <c r="D785" i="18" s="1"/>
  <c r="E796" i="18" s="1"/>
  <c r="A784" i="18"/>
  <c r="D784" i="18" s="1"/>
  <c r="E795" i="18" s="1"/>
  <c r="A760" i="18"/>
  <c r="D760" i="18" s="1"/>
  <c r="E771" i="18" s="1"/>
  <c r="A759" i="18"/>
  <c r="D759" i="18" s="1"/>
  <c r="E770" i="18" s="1"/>
  <c r="A758" i="18"/>
  <c r="D758" i="18" s="1"/>
  <c r="E769" i="18" s="1"/>
  <c r="A757" i="18"/>
  <c r="D757" i="18" s="1"/>
  <c r="E768" i="18" s="1"/>
  <c r="A756" i="18"/>
  <c r="D756" i="18" s="1"/>
  <c r="E767" i="18" s="1"/>
  <c r="A755" i="18"/>
  <c r="D755" i="18" s="1"/>
  <c r="E766" i="18" s="1"/>
  <c r="A754" i="18"/>
  <c r="D754" i="18" s="1"/>
  <c r="E765" i="18" s="1"/>
  <c r="A753" i="18"/>
  <c r="D753" i="18" s="1"/>
  <c r="E764" i="18" s="1"/>
  <c r="A729" i="18"/>
  <c r="D729" i="18" s="1"/>
  <c r="E740" i="18" s="1"/>
  <c r="A728" i="18"/>
  <c r="D728" i="18" s="1"/>
  <c r="E739" i="18" s="1"/>
  <c r="A727" i="18"/>
  <c r="D727" i="18" s="1"/>
  <c r="E738" i="18" s="1"/>
  <c r="A726" i="18"/>
  <c r="D726" i="18" s="1"/>
  <c r="E737" i="18" s="1"/>
  <c r="A725" i="18"/>
  <c r="D725" i="18" s="1"/>
  <c r="E736" i="18" s="1"/>
  <c r="A724" i="18"/>
  <c r="D724" i="18" s="1"/>
  <c r="E735" i="18" s="1"/>
  <c r="A723" i="18"/>
  <c r="D723" i="18" s="1"/>
  <c r="E734" i="18" s="1"/>
  <c r="A722" i="18"/>
  <c r="D722" i="18" s="1"/>
  <c r="E733" i="18" s="1"/>
  <c r="A698" i="18"/>
  <c r="D698" i="18" s="1"/>
  <c r="E709" i="18" s="1"/>
  <c r="A697" i="18"/>
  <c r="D697" i="18" s="1"/>
  <c r="E708" i="18" s="1"/>
  <c r="A696" i="18"/>
  <c r="D696" i="18" s="1"/>
  <c r="E707" i="18" s="1"/>
  <c r="A695" i="18"/>
  <c r="D695" i="18" s="1"/>
  <c r="E706" i="18" s="1"/>
  <c r="A694" i="18"/>
  <c r="D694" i="18" s="1"/>
  <c r="E705" i="18" s="1"/>
  <c r="A693" i="18"/>
  <c r="D693" i="18" s="1"/>
  <c r="E704" i="18" s="1"/>
  <c r="A692" i="18"/>
  <c r="D692" i="18" s="1"/>
  <c r="E703" i="18" s="1"/>
  <c r="A691" i="18"/>
  <c r="D691" i="18" s="1"/>
  <c r="E702" i="18" s="1"/>
  <c r="A667" i="18"/>
  <c r="D667" i="18" s="1"/>
  <c r="E678" i="18" s="1"/>
  <c r="A666" i="18"/>
  <c r="D666" i="18" s="1"/>
  <c r="E677" i="18" s="1"/>
  <c r="A665" i="18"/>
  <c r="D665" i="18" s="1"/>
  <c r="E676" i="18" s="1"/>
  <c r="A664" i="18"/>
  <c r="D664" i="18" s="1"/>
  <c r="E675" i="18" s="1"/>
  <c r="A663" i="18"/>
  <c r="D663" i="18" s="1"/>
  <c r="E674" i="18" s="1"/>
  <c r="A662" i="18"/>
  <c r="D662" i="18" s="1"/>
  <c r="E673" i="18" s="1"/>
  <c r="A661" i="18"/>
  <c r="D661" i="18" s="1"/>
  <c r="E672" i="18" s="1"/>
  <c r="A660" i="18"/>
  <c r="D660" i="18" s="1"/>
  <c r="E671" i="18" s="1"/>
  <c r="A636" i="18"/>
  <c r="D636" i="18" s="1"/>
  <c r="E647" i="18" s="1"/>
  <c r="A635" i="18"/>
  <c r="D635" i="18" s="1"/>
  <c r="E646" i="18" s="1"/>
  <c r="A634" i="18"/>
  <c r="D634" i="18" s="1"/>
  <c r="E645" i="18" s="1"/>
  <c r="A633" i="18"/>
  <c r="D633" i="18" s="1"/>
  <c r="E644" i="18" s="1"/>
  <c r="A632" i="18"/>
  <c r="D632" i="18" s="1"/>
  <c r="E643" i="18" s="1"/>
  <c r="A631" i="18"/>
  <c r="D631" i="18" s="1"/>
  <c r="E642" i="18" s="1"/>
  <c r="A630" i="18"/>
  <c r="D630" i="18" s="1"/>
  <c r="E641" i="18" s="1"/>
  <c r="A629" i="18"/>
  <c r="D629" i="18" s="1"/>
  <c r="E640" i="18" s="1"/>
  <c r="A605" i="18"/>
  <c r="D605" i="18" s="1"/>
  <c r="E616" i="18" s="1"/>
  <c r="A604" i="18"/>
  <c r="D604" i="18" s="1"/>
  <c r="E615" i="18" s="1"/>
  <c r="A603" i="18"/>
  <c r="D603" i="18" s="1"/>
  <c r="E614" i="18" s="1"/>
  <c r="A602" i="18"/>
  <c r="D602" i="18" s="1"/>
  <c r="E613" i="18" s="1"/>
  <c r="A601" i="18"/>
  <c r="D601" i="18" s="1"/>
  <c r="E612" i="18" s="1"/>
  <c r="A600" i="18"/>
  <c r="D600" i="18" s="1"/>
  <c r="E611" i="18" s="1"/>
  <c r="A599" i="18"/>
  <c r="D599" i="18" s="1"/>
  <c r="E610" i="18" s="1"/>
  <c r="A598" i="18"/>
  <c r="D598" i="18" s="1"/>
  <c r="E609" i="18" s="1"/>
  <c r="A574" i="18"/>
  <c r="D574" i="18" s="1"/>
  <c r="E585" i="18" s="1"/>
  <c r="A573" i="18"/>
  <c r="D573" i="18" s="1"/>
  <c r="E584" i="18" s="1"/>
  <c r="A572" i="18"/>
  <c r="D572" i="18" s="1"/>
  <c r="E583" i="18" s="1"/>
  <c r="A571" i="18"/>
  <c r="D571" i="18" s="1"/>
  <c r="E582" i="18" s="1"/>
  <c r="A570" i="18"/>
  <c r="D570" i="18" s="1"/>
  <c r="E581" i="18" s="1"/>
  <c r="A569" i="18"/>
  <c r="D569" i="18" s="1"/>
  <c r="E580" i="18" s="1"/>
  <c r="A568" i="18"/>
  <c r="D568" i="18" s="1"/>
  <c r="E579" i="18" s="1"/>
  <c r="A567" i="18"/>
  <c r="D567" i="18" s="1"/>
  <c r="E578" i="18" s="1"/>
  <c r="A543" i="18"/>
  <c r="D543" i="18" s="1"/>
  <c r="E554" i="18" s="1"/>
  <c r="A542" i="18"/>
  <c r="D542" i="18" s="1"/>
  <c r="E553" i="18" s="1"/>
  <c r="A541" i="18"/>
  <c r="D541" i="18" s="1"/>
  <c r="E552" i="18" s="1"/>
  <c r="A540" i="18"/>
  <c r="D540" i="18" s="1"/>
  <c r="E551" i="18" s="1"/>
  <c r="A539" i="18"/>
  <c r="D539" i="18" s="1"/>
  <c r="E550" i="18" s="1"/>
  <c r="A538" i="18"/>
  <c r="D538" i="18" s="1"/>
  <c r="E549" i="18" s="1"/>
  <c r="A537" i="18"/>
  <c r="D537" i="18" s="1"/>
  <c r="E548" i="18" s="1"/>
  <c r="A536" i="18"/>
  <c r="D536" i="18" s="1"/>
  <c r="E547" i="18" s="1"/>
  <c r="A512" i="18"/>
  <c r="D512" i="18" s="1"/>
  <c r="E523" i="18" s="1"/>
  <c r="A511" i="18"/>
  <c r="D511" i="18" s="1"/>
  <c r="E522" i="18" s="1"/>
  <c r="A510" i="18"/>
  <c r="D510" i="18" s="1"/>
  <c r="E521" i="18" s="1"/>
  <c r="A509" i="18"/>
  <c r="D509" i="18" s="1"/>
  <c r="E520" i="18" s="1"/>
  <c r="A508" i="18"/>
  <c r="D508" i="18" s="1"/>
  <c r="E519" i="18" s="1"/>
  <c r="A507" i="18"/>
  <c r="D507" i="18" s="1"/>
  <c r="E518" i="18" s="1"/>
  <c r="A506" i="18"/>
  <c r="D506" i="18" s="1"/>
  <c r="E517" i="18" s="1"/>
  <c r="A505" i="18"/>
  <c r="D505" i="18" s="1"/>
  <c r="E516" i="18" s="1"/>
  <c r="A481" i="18"/>
  <c r="D481" i="18" s="1"/>
  <c r="E492" i="18" s="1"/>
  <c r="A480" i="18"/>
  <c r="D480" i="18" s="1"/>
  <c r="E491" i="18" s="1"/>
  <c r="A479" i="18"/>
  <c r="D479" i="18" s="1"/>
  <c r="E490" i="18" s="1"/>
  <c r="A478" i="18"/>
  <c r="D478" i="18" s="1"/>
  <c r="E489" i="18" s="1"/>
  <c r="A477" i="18"/>
  <c r="D477" i="18" s="1"/>
  <c r="E488" i="18" s="1"/>
  <c r="A476" i="18"/>
  <c r="D476" i="18" s="1"/>
  <c r="E487" i="18" s="1"/>
  <c r="A475" i="18"/>
  <c r="D475" i="18" s="1"/>
  <c r="E486" i="18" s="1"/>
  <c r="A474" i="18"/>
  <c r="D474" i="18" s="1"/>
  <c r="E485" i="18" s="1"/>
  <c r="A450" i="18"/>
  <c r="D450" i="18" s="1"/>
  <c r="E461" i="18" s="1"/>
  <c r="A449" i="18"/>
  <c r="D449" i="18" s="1"/>
  <c r="E460" i="18" s="1"/>
  <c r="A448" i="18"/>
  <c r="D448" i="18" s="1"/>
  <c r="E459" i="18" s="1"/>
  <c r="A447" i="18"/>
  <c r="D447" i="18" s="1"/>
  <c r="E458" i="18" s="1"/>
  <c r="A446" i="18"/>
  <c r="D446" i="18" s="1"/>
  <c r="E457" i="18" s="1"/>
  <c r="A445" i="18"/>
  <c r="D445" i="18" s="1"/>
  <c r="E456" i="18" s="1"/>
  <c r="A444" i="18"/>
  <c r="D444" i="18" s="1"/>
  <c r="E455" i="18" s="1"/>
  <c r="A443" i="18"/>
  <c r="D443" i="18" s="1"/>
  <c r="E454" i="18" s="1"/>
  <c r="A419" i="18"/>
  <c r="D419" i="18" s="1"/>
  <c r="E430" i="18" s="1"/>
  <c r="A418" i="18"/>
  <c r="D418" i="18" s="1"/>
  <c r="E429" i="18" s="1"/>
  <c r="A417" i="18"/>
  <c r="D417" i="18" s="1"/>
  <c r="E428" i="18" s="1"/>
  <c r="A416" i="18"/>
  <c r="D416" i="18" s="1"/>
  <c r="E427" i="18" s="1"/>
  <c r="A415" i="18"/>
  <c r="D415" i="18" s="1"/>
  <c r="E426" i="18" s="1"/>
  <c r="A414" i="18"/>
  <c r="D414" i="18" s="1"/>
  <c r="E425" i="18" s="1"/>
  <c r="A413" i="18"/>
  <c r="D413" i="18" s="1"/>
  <c r="E424" i="18" s="1"/>
  <c r="A412" i="18"/>
  <c r="D412" i="18" s="1"/>
  <c r="E423" i="18" s="1"/>
  <c r="A388" i="18"/>
  <c r="D388" i="18" s="1"/>
  <c r="E399" i="18" s="1"/>
  <c r="A387" i="18"/>
  <c r="D387" i="18" s="1"/>
  <c r="E398" i="18" s="1"/>
  <c r="A386" i="18"/>
  <c r="D386" i="18" s="1"/>
  <c r="E397" i="18" s="1"/>
  <c r="A385" i="18"/>
  <c r="D385" i="18" s="1"/>
  <c r="E396" i="18" s="1"/>
  <c r="A384" i="18"/>
  <c r="D384" i="18" s="1"/>
  <c r="E395" i="18" s="1"/>
  <c r="A383" i="18"/>
  <c r="D383" i="18" s="1"/>
  <c r="E394" i="18" s="1"/>
  <c r="A382" i="18"/>
  <c r="D382" i="18" s="1"/>
  <c r="E393" i="18" s="1"/>
  <c r="A381" i="18"/>
  <c r="D381" i="18" s="1"/>
  <c r="E392" i="18" s="1"/>
  <c r="A357" i="18"/>
  <c r="D357" i="18" s="1"/>
  <c r="E368" i="18" s="1"/>
  <c r="A356" i="18"/>
  <c r="D356" i="18" s="1"/>
  <c r="E367" i="18" s="1"/>
  <c r="A355" i="18"/>
  <c r="D355" i="18" s="1"/>
  <c r="E366" i="18" s="1"/>
  <c r="A354" i="18"/>
  <c r="D354" i="18" s="1"/>
  <c r="E365" i="18" s="1"/>
  <c r="A353" i="18"/>
  <c r="D353" i="18" s="1"/>
  <c r="E364" i="18" s="1"/>
  <c r="A352" i="18"/>
  <c r="D352" i="18" s="1"/>
  <c r="E363" i="18" s="1"/>
  <c r="A351" i="18"/>
  <c r="D351" i="18" s="1"/>
  <c r="E362" i="18" s="1"/>
  <c r="A350" i="18"/>
  <c r="D350" i="18" s="1"/>
  <c r="E361" i="18" s="1"/>
  <c r="A326" i="18"/>
  <c r="D326" i="18" s="1"/>
  <c r="E337" i="18" s="1"/>
  <c r="A325" i="18"/>
  <c r="D325" i="18" s="1"/>
  <c r="E336" i="18" s="1"/>
  <c r="A324" i="18"/>
  <c r="D324" i="18" s="1"/>
  <c r="E335" i="18" s="1"/>
  <c r="A323" i="18"/>
  <c r="D323" i="18" s="1"/>
  <c r="E334" i="18" s="1"/>
  <c r="A322" i="18"/>
  <c r="D322" i="18" s="1"/>
  <c r="E333" i="18" s="1"/>
  <c r="A321" i="18"/>
  <c r="D321" i="18" s="1"/>
  <c r="E332" i="18" s="1"/>
  <c r="A320" i="18"/>
  <c r="D320" i="18" s="1"/>
  <c r="E331" i="18" s="1"/>
  <c r="A319" i="18"/>
  <c r="D319" i="18" s="1"/>
  <c r="E330" i="18" s="1"/>
  <c r="A295" i="18"/>
  <c r="D295" i="18" s="1"/>
  <c r="E306" i="18" s="1"/>
  <c r="A294" i="18"/>
  <c r="D294" i="18" s="1"/>
  <c r="E305" i="18" s="1"/>
  <c r="A293" i="18"/>
  <c r="D293" i="18" s="1"/>
  <c r="E304" i="18" s="1"/>
  <c r="A292" i="18"/>
  <c r="D292" i="18" s="1"/>
  <c r="E303" i="18" s="1"/>
  <c r="A291" i="18"/>
  <c r="D291" i="18" s="1"/>
  <c r="E302" i="18" s="1"/>
  <c r="A290" i="18"/>
  <c r="D290" i="18" s="1"/>
  <c r="E301" i="18" s="1"/>
  <c r="A289" i="18"/>
  <c r="D289" i="18" s="1"/>
  <c r="E300" i="18" s="1"/>
  <c r="A288" i="18"/>
  <c r="D288" i="18" s="1"/>
  <c r="E299" i="18" s="1"/>
  <c r="A264" i="18"/>
  <c r="D264" i="18" s="1"/>
  <c r="E275" i="18" s="1"/>
  <c r="A263" i="18"/>
  <c r="D263" i="18" s="1"/>
  <c r="E274" i="18" s="1"/>
  <c r="A262" i="18"/>
  <c r="D262" i="18" s="1"/>
  <c r="E273" i="18" s="1"/>
  <c r="A261" i="18"/>
  <c r="D261" i="18" s="1"/>
  <c r="E272" i="18" s="1"/>
  <c r="A260" i="18"/>
  <c r="D260" i="18" s="1"/>
  <c r="E271" i="18" s="1"/>
  <c r="A259" i="18"/>
  <c r="D259" i="18" s="1"/>
  <c r="E270" i="18" s="1"/>
  <c r="A258" i="18"/>
  <c r="D258" i="18" s="1"/>
  <c r="E269" i="18" s="1"/>
  <c r="A257" i="18"/>
  <c r="D257" i="18" s="1"/>
  <c r="E268" i="18" s="1"/>
  <c r="A233" i="18"/>
  <c r="D233" i="18" s="1"/>
  <c r="E244" i="18" s="1"/>
  <c r="A232" i="18"/>
  <c r="D232" i="18" s="1"/>
  <c r="E243" i="18" s="1"/>
  <c r="A231" i="18"/>
  <c r="D231" i="18" s="1"/>
  <c r="E242" i="18" s="1"/>
  <c r="A230" i="18"/>
  <c r="D230" i="18" s="1"/>
  <c r="E241" i="18" s="1"/>
  <c r="A229" i="18"/>
  <c r="D229" i="18" s="1"/>
  <c r="E240" i="18" s="1"/>
  <c r="A228" i="18"/>
  <c r="D228" i="18" s="1"/>
  <c r="E239" i="18" s="1"/>
  <c r="A227" i="18"/>
  <c r="D227" i="18" s="1"/>
  <c r="E238" i="18" s="1"/>
  <c r="A226" i="18"/>
  <c r="D226" i="18" s="1"/>
  <c r="E237" i="18" s="1"/>
  <c r="A202" i="18"/>
  <c r="D202" i="18" s="1"/>
  <c r="E213" i="18" s="1"/>
  <c r="A201" i="18"/>
  <c r="D201" i="18" s="1"/>
  <c r="E212" i="18" s="1"/>
  <c r="A200" i="18"/>
  <c r="D200" i="18" s="1"/>
  <c r="E211" i="18" s="1"/>
  <c r="A199" i="18"/>
  <c r="D199" i="18" s="1"/>
  <c r="E210" i="18" s="1"/>
  <c r="A198" i="18"/>
  <c r="D198" i="18" s="1"/>
  <c r="E209" i="18" s="1"/>
  <c r="A197" i="18"/>
  <c r="D197" i="18" s="1"/>
  <c r="E208" i="18" s="1"/>
  <c r="A196" i="18"/>
  <c r="D196" i="18" s="1"/>
  <c r="E207" i="18" s="1"/>
  <c r="A195" i="18"/>
  <c r="D195" i="18" s="1"/>
  <c r="E206" i="18" s="1"/>
  <c r="A171" i="18"/>
  <c r="D171" i="18" s="1"/>
  <c r="E182" i="18" s="1"/>
  <c r="A170" i="18"/>
  <c r="D170" i="18" s="1"/>
  <c r="E181" i="18" s="1"/>
  <c r="A169" i="18"/>
  <c r="D169" i="18" s="1"/>
  <c r="E180" i="18" s="1"/>
  <c r="A168" i="18"/>
  <c r="D168" i="18" s="1"/>
  <c r="E179" i="18" s="1"/>
  <c r="A167" i="18"/>
  <c r="D167" i="18" s="1"/>
  <c r="E178" i="18" s="1"/>
  <c r="A166" i="18"/>
  <c r="D166" i="18" s="1"/>
  <c r="E177" i="18" s="1"/>
  <c r="A165" i="18"/>
  <c r="D165" i="18" s="1"/>
  <c r="E176" i="18" s="1"/>
  <c r="A164" i="18"/>
  <c r="D164" i="18" s="1"/>
  <c r="E175" i="18" s="1"/>
  <c r="A140" i="18"/>
  <c r="D140" i="18" s="1"/>
  <c r="E151" i="18" s="1"/>
  <c r="A139" i="18"/>
  <c r="D139" i="18" s="1"/>
  <c r="E150" i="18" s="1"/>
  <c r="A138" i="18"/>
  <c r="D138" i="18" s="1"/>
  <c r="E149" i="18" s="1"/>
  <c r="A137" i="18"/>
  <c r="D137" i="18" s="1"/>
  <c r="E148" i="18" s="1"/>
  <c r="A136" i="18"/>
  <c r="D136" i="18" s="1"/>
  <c r="E147" i="18" s="1"/>
  <c r="A135" i="18"/>
  <c r="D135" i="18" s="1"/>
  <c r="E146" i="18" s="1"/>
  <c r="A134" i="18"/>
  <c r="D134" i="18" s="1"/>
  <c r="E145" i="18" s="1"/>
  <c r="A133" i="18"/>
  <c r="D133" i="18" s="1"/>
  <c r="E144" i="18" s="1"/>
  <c r="A109" i="18"/>
  <c r="D109" i="18" s="1"/>
  <c r="E120" i="18" s="1"/>
  <c r="A108" i="18"/>
  <c r="D108" i="18" s="1"/>
  <c r="E119" i="18" s="1"/>
  <c r="A107" i="18"/>
  <c r="D107" i="18" s="1"/>
  <c r="E118" i="18" s="1"/>
  <c r="A106" i="18"/>
  <c r="D106" i="18" s="1"/>
  <c r="E117" i="18" s="1"/>
  <c r="A105" i="18"/>
  <c r="D105" i="18" s="1"/>
  <c r="E116" i="18" s="1"/>
  <c r="A104" i="18"/>
  <c r="D104" i="18" s="1"/>
  <c r="E115" i="18" s="1"/>
  <c r="A103" i="18"/>
  <c r="D103" i="18" s="1"/>
  <c r="E114" i="18" s="1"/>
  <c r="A102" i="18"/>
  <c r="D102" i="18" s="1"/>
  <c r="E113" i="18" s="1"/>
  <c r="A78" i="18"/>
  <c r="D78" i="18" s="1"/>
  <c r="E89" i="18" s="1"/>
  <c r="A77" i="18"/>
  <c r="D77" i="18" s="1"/>
  <c r="E88" i="18" s="1"/>
  <c r="A76" i="18"/>
  <c r="D76" i="18" s="1"/>
  <c r="E87" i="18" s="1"/>
  <c r="A75" i="18"/>
  <c r="D75" i="18" s="1"/>
  <c r="E86" i="18" s="1"/>
  <c r="A74" i="18"/>
  <c r="D74" i="18" s="1"/>
  <c r="E85" i="18" s="1"/>
  <c r="A73" i="18"/>
  <c r="D73" i="18" s="1"/>
  <c r="E84" i="18" s="1"/>
  <c r="A72" i="18"/>
  <c r="D72" i="18" s="1"/>
  <c r="E83" i="18" s="1"/>
  <c r="A71" i="18"/>
  <c r="D71" i="18" s="1"/>
  <c r="E82" i="18" s="1"/>
  <c r="A47" i="18"/>
  <c r="D47" i="18" s="1"/>
  <c r="E58" i="18" s="1"/>
  <c r="A46" i="18"/>
  <c r="D46" i="18" s="1"/>
  <c r="E57" i="18" s="1"/>
  <c r="A45" i="18"/>
  <c r="D45" i="18" s="1"/>
  <c r="E56" i="18" s="1"/>
  <c r="A44" i="18"/>
  <c r="D44" i="18" s="1"/>
  <c r="E55" i="18" s="1"/>
  <c r="A43" i="18"/>
  <c r="D43" i="18" s="1"/>
  <c r="E54" i="18" s="1"/>
  <c r="A42" i="18"/>
  <c r="D42" i="18" s="1"/>
  <c r="E53" i="18" s="1"/>
  <c r="A41" i="18"/>
  <c r="D41" i="18" s="1"/>
  <c r="E52" i="18" s="1"/>
  <c r="A40" i="18"/>
  <c r="D40" i="18" s="1"/>
  <c r="E51" i="18" s="1"/>
  <c r="F5" i="18"/>
  <c r="A16" i="18"/>
  <c r="D16" i="18" s="1"/>
  <c r="A15" i="18"/>
  <c r="D15" i="18" s="1"/>
  <c r="A14" i="18"/>
  <c r="D14" i="18" s="1"/>
  <c r="A13" i="18"/>
  <c r="D13" i="18" s="1"/>
  <c r="A12" i="18"/>
  <c r="D12" i="18" s="1"/>
  <c r="A11" i="18"/>
  <c r="D11" i="18" s="1"/>
  <c r="A10" i="18"/>
  <c r="D10" i="18" s="1"/>
  <c r="A9" i="18"/>
  <c r="D9" i="18" s="1"/>
  <c r="A1225" i="19"/>
  <c r="D1225" i="19" s="1"/>
  <c r="E1236" i="19" s="1"/>
  <c r="A1224" i="19"/>
  <c r="D1224" i="19" s="1"/>
  <c r="E1235" i="19" s="1"/>
  <c r="A1223" i="19"/>
  <c r="D1223" i="19" s="1"/>
  <c r="E1234" i="19" s="1"/>
  <c r="A1222" i="19"/>
  <c r="D1222" i="19" s="1"/>
  <c r="E1233" i="19" s="1"/>
  <c r="A1221" i="19"/>
  <c r="D1221" i="19" s="1"/>
  <c r="E1232" i="19" s="1"/>
  <c r="A1220" i="19"/>
  <c r="D1220" i="19" s="1"/>
  <c r="E1231" i="19" s="1"/>
  <c r="A1219" i="19"/>
  <c r="D1219" i="19" s="1"/>
  <c r="E1230" i="19" s="1"/>
  <c r="A1218" i="19"/>
  <c r="D1218" i="19" s="1"/>
  <c r="E1229" i="19" s="1"/>
  <c r="A1194" i="19"/>
  <c r="D1194" i="19" s="1"/>
  <c r="E1205" i="19" s="1"/>
  <c r="A1193" i="19"/>
  <c r="D1193" i="19" s="1"/>
  <c r="E1204" i="19" s="1"/>
  <c r="A1192" i="19"/>
  <c r="D1192" i="19" s="1"/>
  <c r="E1203" i="19" s="1"/>
  <c r="A1191" i="19"/>
  <c r="D1191" i="19" s="1"/>
  <c r="E1202" i="19" s="1"/>
  <c r="A1190" i="19"/>
  <c r="D1190" i="19" s="1"/>
  <c r="E1201" i="19" s="1"/>
  <c r="A1189" i="19"/>
  <c r="D1189" i="19" s="1"/>
  <c r="E1200" i="19" s="1"/>
  <c r="A1188" i="19"/>
  <c r="D1188" i="19" s="1"/>
  <c r="E1199" i="19" s="1"/>
  <c r="A1187" i="19"/>
  <c r="D1187" i="19" s="1"/>
  <c r="E1198" i="19" s="1"/>
  <c r="A1163" i="19"/>
  <c r="D1163" i="19" s="1"/>
  <c r="E1174" i="19" s="1"/>
  <c r="A1162" i="19"/>
  <c r="D1162" i="19" s="1"/>
  <c r="E1173" i="19" s="1"/>
  <c r="A1161" i="19"/>
  <c r="D1161" i="19" s="1"/>
  <c r="E1172" i="19" s="1"/>
  <c r="A1160" i="19"/>
  <c r="D1160" i="19" s="1"/>
  <c r="E1171" i="19" s="1"/>
  <c r="A1159" i="19"/>
  <c r="D1159" i="19" s="1"/>
  <c r="E1170" i="19" s="1"/>
  <c r="A1158" i="19"/>
  <c r="D1158" i="19" s="1"/>
  <c r="E1169" i="19" s="1"/>
  <c r="A1157" i="19"/>
  <c r="D1157" i="19" s="1"/>
  <c r="E1168" i="19" s="1"/>
  <c r="A1156" i="19"/>
  <c r="D1156" i="19" s="1"/>
  <c r="E1167" i="19" s="1"/>
  <c r="A1132" i="19"/>
  <c r="D1132" i="19" s="1"/>
  <c r="E1143" i="19" s="1"/>
  <c r="A1131" i="19"/>
  <c r="D1131" i="19" s="1"/>
  <c r="E1142" i="19" s="1"/>
  <c r="A1130" i="19"/>
  <c r="D1130" i="19" s="1"/>
  <c r="E1141" i="19" s="1"/>
  <c r="A1129" i="19"/>
  <c r="D1129" i="19" s="1"/>
  <c r="E1140" i="19" s="1"/>
  <c r="A1128" i="19"/>
  <c r="D1128" i="19" s="1"/>
  <c r="E1139" i="19" s="1"/>
  <c r="A1127" i="19"/>
  <c r="D1127" i="19" s="1"/>
  <c r="E1138" i="19" s="1"/>
  <c r="A1126" i="19"/>
  <c r="D1126" i="19" s="1"/>
  <c r="E1137" i="19" s="1"/>
  <c r="A1125" i="19"/>
  <c r="D1125" i="19" s="1"/>
  <c r="E1136" i="19" s="1"/>
  <c r="A1101" i="19"/>
  <c r="D1101" i="19" s="1"/>
  <c r="E1112" i="19" s="1"/>
  <c r="A1100" i="19"/>
  <c r="D1100" i="19" s="1"/>
  <c r="E1111" i="19" s="1"/>
  <c r="A1099" i="19"/>
  <c r="D1099" i="19" s="1"/>
  <c r="E1110" i="19" s="1"/>
  <c r="A1098" i="19"/>
  <c r="D1098" i="19" s="1"/>
  <c r="E1109" i="19" s="1"/>
  <c r="A1097" i="19"/>
  <c r="D1097" i="19" s="1"/>
  <c r="E1108" i="19" s="1"/>
  <c r="A1096" i="19"/>
  <c r="D1096" i="19" s="1"/>
  <c r="E1107" i="19" s="1"/>
  <c r="A1095" i="19"/>
  <c r="D1095" i="19" s="1"/>
  <c r="E1106" i="19" s="1"/>
  <c r="A1094" i="19"/>
  <c r="D1094" i="19" s="1"/>
  <c r="E1105" i="19" s="1"/>
  <c r="A1070" i="19"/>
  <c r="D1070" i="19" s="1"/>
  <c r="E1081" i="19" s="1"/>
  <c r="A1069" i="19"/>
  <c r="D1069" i="19" s="1"/>
  <c r="E1080" i="19" s="1"/>
  <c r="A1068" i="19"/>
  <c r="D1068" i="19" s="1"/>
  <c r="E1079" i="19" s="1"/>
  <c r="A1067" i="19"/>
  <c r="D1067" i="19" s="1"/>
  <c r="E1078" i="19" s="1"/>
  <c r="A1066" i="19"/>
  <c r="D1066" i="19" s="1"/>
  <c r="E1077" i="19" s="1"/>
  <c r="A1065" i="19"/>
  <c r="D1065" i="19" s="1"/>
  <c r="E1076" i="19" s="1"/>
  <c r="A1064" i="19"/>
  <c r="D1064" i="19" s="1"/>
  <c r="E1075" i="19" s="1"/>
  <c r="A1063" i="19"/>
  <c r="D1063" i="19" s="1"/>
  <c r="E1074" i="19" s="1"/>
  <c r="A1039" i="19"/>
  <c r="D1039" i="19" s="1"/>
  <c r="E1050" i="19" s="1"/>
  <c r="A1038" i="19"/>
  <c r="D1038" i="19" s="1"/>
  <c r="E1049" i="19" s="1"/>
  <c r="A1037" i="19"/>
  <c r="D1037" i="19" s="1"/>
  <c r="E1048" i="19" s="1"/>
  <c r="A1036" i="19"/>
  <c r="D1036" i="19" s="1"/>
  <c r="E1047" i="19" s="1"/>
  <c r="A1035" i="19"/>
  <c r="D1035" i="19" s="1"/>
  <c r="E1046" i="19" s="1"/>
  <c r="A1034" i="19"/>
  <c r="D1034" i="19" s="1"/>
  <c r="E1045" i="19" s="1"/>
  <c r="A1033" i="19"/>
  <c r="D1033" i="19" s="1"/>
  <c r="E1044" i="19" s="1"/>
  <c r="A1032" i="19"/>
  <c r="D1032" i="19" s="1"/>
  <c r="E1043" i="19" s="1"/>
  <c r="A1008" i="19"/>
  <c r="D1008" i="19" s="1"/>
  <c r="E1019" i="19" s="1"/>
  <c r="A1007" i="19"/>
  <c r="D1007" i="19" s="1"/>
  <c r="E1018" i="19" s="1"/>
  <c r="A1006" i="19"/>
  <c r="D1006" i="19" s="1"/>
  <c r="E1017" i="19" s="1"/>
  <c r="A1005" i="19"/>
  <c r="D1005" i="19" s="1"/>
  <c r="E1016" i="19" s="1"/>
  <c r="A1004" i="19"/>
  <c r="D1004" i="19" s="1"/>
  <c r="E1015" i="19" s="1"/>
  <c r="A1003" i="19"/>
  <c r="D1003" i="19" s="1"/>
  <c r="E1014" i="19" s="1"/>
  <c r="A1002" i="19"/>
  <c r="D1002" i="19" s="1"/>
  <c r="E1013" i="19" s="1"/>
  <c r="A1001" i="19"/>
  <c r="D1001" i="19" s="1"/>
  <c r="E1012" i="19" s="1"/>
  <c r="A977" i="19"/>
  <c r="D977" i="19" s="1"/>
  <c r="E988" i="19" s="1"/>
  <c r="A976" i="19"/>
  <c r="D976" i="19" s="1"/>
  <c r="E987" i="19" s="1"/>
  <c r="A975" i="19"/>
  <c r="D975" i="19" s="1"/>
  <c r="E986" i="19" s="1"/>
  <c r="A974" i="19"/>
  <c r="D974" i="19" s="1"/>
  <c r="E985" i="19" s="1"/>
  <c r="A973" i="19"/>
  <c r="D973" i="19" s="1"/>
  <c r="E984" i="19" s="1"/>
  <c r="A972" i="19"/>
  <c r="D972" i="19" s="1"/>
  <c r="E983" i="19" s="1"/>
  <c r="A971" i="19"/>
  <c r="D971" i="19" s="1"/>
  <c r="E982" i="19" s="1"/>
  <c r="A970" i="19"/>
  <c r="D970" i="19" s="1"/>
  <c r="E981" i="19" s="1"/>
  <c r="A946" i="19"/>
  <c r="D946" i="19" s="1"/>
  <c r="E957" i="19" s="1"/>
  <c r="A945" i="19"/>
  <c r="D945" i="19" s="1"/>
  <c r="E956" i="19" s="1"/>
  <c r="A944" i="19"/>
  <c r="D944" i="19" s="1"/>
  <c r="E955" i="19" s="1"/>
  <c r="A943" i="19"/>
  <c r="D943" i="19" s="1"/>
  <c r="E954" i="19" s="1"/>
  <c r="A942" i="19"/>
  <c r="D942" i="19" s="1"/>
  <c r="E953" i="19" s="1"/>
  <c r="A941" i="19"/>
  <c r="D941" i="19" s="1"/>
  <c r="E952" i="19" s="1"/>
  <c r="A940" i="19"/>
  <c r="D940" i="19" s="1"/>
  <c r="E951" i="19" s="1"/>
  <c r="A939" i="19"/>
  <c r="D939" i="19" s="1"/>
  <c r="E950" i="19" s="1"/>
  <c r="A915" i="19"/>
  <c r="D915" i="19" s="1"/>
  <c r="E926" i="19" s="1"/>
  <c r="A914" i="19"/>
  <c r="D914" i="19" s="1"/>
  <c r="E925" i="19" s="1"/>
  <c r="A913" i="19"/>
  <c r="D913" i="19" s="1"/>
  <c r="E924" i="19" s="1"/>
  <c r="A912" i="19"/>
  <c r="D912" i="19" s="1"/>
  <c r="E923" i="19" s="1"/>
  <c r="A911" i="19"/>
  <c r="D911" i="19" s="1"/>
  <c r="E922" i="19" s="1"/>
  <c r="A910" i="19"/>
  <c r="D910" i="19" s="1"/>
  <c r="E921" i="19" s="1"/>
  <c r="A909" i="19"/>
  <c r="D909" i="19" s="1"/>
  <c r="E920" i="19" s="1"/>
  <c r="A908" i="19"/>
  <c r="D908" i="19" s="1"/>
  <c r="E919" i="19" s="1"/>
  <c r="A884" i="19"/>
  <c r="D884" i="19" s="1"/>
  <c r="E895" i="19" s="1"/>
  <c r="A883" i="19"/>
  <c r="D883" i="19" s="1"/>
  <c r="E894" i="19" s="1"/>
  <c r="A882" i="19"/>
  <c r="D882" i="19" s="1"/>
  <c r="E893" i="19" s="1"/>
  <c r="A881" i="19"/>
  <c r="D881" i="19" s="1"/>
  <c r="E892" i="19" s="1"/>
  <c r="A880" i="19"/>
  <c r="D880" i="19" s="1"/>
  <c r="E891" i="19" s="1"/>
  <c r="A879" i="19"/>
  <c r="D879" i="19" s="1"/>
  <c r="E890" i="19" s="1"/>
  <c r="A878" i="19"/>
  <c r="D878" i="19" s="1"/>
  <c r="E889" i="19" s="1"/>
  <c r="A877" i="19"/>
  <c r="D877" i="19" s="1"/>
  <c r="E888" i="19" s="1"/>
  <c r="A853" i="19"/>
  <c r="D853" i="19" s="1"/>
  <c r="E864" i="19" s="1"/>
  <c r="A852" i="19"/>
  <c r="D852" i="19" s="1"/>
  <c r="E863" i="19" s="1"/>
  <c r="A851" i="19"/>
  <c r="D851" i="19" s="1"/>
  <c r="E862" i="19" s="1"/>
  <c r="A850" i="19"/>
  <c r="D850" i="19" s="1"/>
  <c r="E861" i="19" s="1"/>
  <c r="A849" i="19"/>
  <c r="D849" i="19" s="1"/>
  <c r="E860" i="19" s="1"/>
  <c r="A848" i="19"/>
  <c r="D848" i="19" s="1"/>
  <c r="E859" i="19" s="1"/>
  <c r="A847" i="19"/>
  <c r="D847" i="19" s="1"/>
  <c r="E858" i="19" s="1"/>
  <c r="A846" i="19"/>
  <c r="D846" i="19" s="1"/>
  <c r="E857" i="19" s="1"/>
  <c r="A822" i="19"/>
  <c r="D822" i="19" s="1"/>
  <c r="E833" i="19" s="1"/>
  <c r="A821" i="19"/>
  <c r="D821" i="19" s="1"/>
  <c r="E832" i="19" s="1"/>
  <c r="A820" i="19"/>
  <c r="D820" i="19" s="1"/>
  <c r="E831" i="19" s="1"/>
  <c r="A819" i="19"/>
  <c r="D819" i="19" s="1"/>
  <c r="E830" i="19" s="1"/>
  <c r="A818" i="19"/>
  <c r="D818" i="19" s="1"/>
  <c r="E829" i="19" s="1"/>
  <c r="A817" i="19"/>
  <c r="D817" i="19" s="1"/>
  <c r="E828" i="19" s="1"/>
  <c r="A816" i="19"/>
  <c r="D816" i="19" s="1"/>
  <c r="E827" i="19" s="1"/>
  <c r="A815" i="19"/>
  <c r="D815" i="19" s="1"/>
  <c r="E826" i="19" s="1"/>
  <c r="A791" i="19"/>
  <c r="D791" i="19" s="1"/>
  <c r="E802" i="19" s="1"/>
  <c r="A790" i="19"/>
  <c r="D790" i="19" s="1"/>
  <c r="E801" i="19" s="1"/>
  <c r="A789" i="19"/>
  <c r="D789" i="19" s="1"/>
  <c r="E800" i="19" s="1"/>
  <c r="A788" i="19"/>
  <c r="D788" i="19" s="1"/>
  <c r="E799" i="19" s="1"/>
  <c r="A787" i="19"/>
  <c r="D787" i="19" s="1"/>
  <c r="E798" i="19" s="1"/>
  <c r="A786" i="19"/>
  <c r="D786" i="19" s="1"/>
  <c r="E797" i="19" s="1"/>
  <c r="A785" i="19"/>
  <c r="D785" i="19" s="1"/>
  <c r="E796" i="19" s="1"/>
  <c r="A784" i="19"/>
  <c r="D784" i="19" s="1"/>
  <c r="E795" i="19" s="1"/>
  <c r="A760" i="19"/>
  <c r="D760" i="19" s="1"/>
  <c r="E771" i="19" s="1"/>
  <c r="A759" i="19"/>
  <c r="D759" i="19" s="1"/>
  <c r="E770" i="19" s="1"/>
  <c r="A758" i="19"/>
  <c r="D758" i="19" s="1"/>
  <c r="E769" i="19" s="1"/>
  <c r="A757" i="19"/>
  <c r="D757" i="19" s="1"/>
  <c r="E768" i="19" s="1"/>
  <c r="A756" i="19"/>
  <c r="D756" i="19" s="1"/>
  <c r="E767" i="19" s="1"/>
  <c r="A755" i="19"/>
  <c r="D755" i="19" s="1"/>
  <c r="E766" i="19" s="1"/>
  <c r="A754" i="19"/>
  <c r="D754" i="19" s="1"/>
  <c r="E765" i="19" s="1"/>
  <c r="A753" i="19"/>
  <c r="D753" i="19" s="1"/>
  <c r="E764" i="19" s="1"/>
  <c r="A729" i="19"/>
  <c r="D729" i="19" s="1"/>
  <c r="E740" i="19" s="1"/>
  <c r="A728" i="19"/>
  <c r="D728" i="19" s="1"/>
  <c r="E739" i="19" s="1"/>
  <c r="A727" i="19"/>
  <c r="D727" i="19" s="1"/>
  <c r="E738" i="19" s="1"/>
  <c r="A726" i="19"/>
  <c r="D726" i="19" s="1"/>
  <c r="E737" i="19" s="1"/>
  <c r="A725" i="19"/>
  <c r="D725" i="19" s="1"/>
  <c r="E736" i="19" s="1"/>
  <c r="A724" i="19"/>
  <c r="D724" i="19" s="1"/>
  <c r="E735" i="19" s="1"/>
  <c r="A723" i="19"/>
  <c r="D723" i="19" s="1"/>
  <c r="E734" i="19" s="1"/>
  <c r="A722" i="19"/>
  <c r="D722" i="19" s="1"/>
  <c r="E733" i="19" s="1"/>
  <c r="A698" i="19"/>
  <c r="D698" i="19" s="1"/>
  <c r="E709" i="19" s="1"/>
  <c r="A697" i="19"/>
  <c r="D697" i="19" s="1"/>
  <c r="E708" i="19" s="1"/>
  <c r="A696" i="19"/>
  <c r="D696" i="19" s="1"/>
  <c r="E707" i="19" s="1"/>
  <c r="A695" i="19"/>
  <c r="D695" i="19" s="1"/>
  <c r="E706" i="19" s="1"/>
  <c r="A694" i="19"/>
  <c r="D694" i="19" s="1"/>
  <c r="E705" i="19" s="1"/>
  <c r="A693" i="19"/>
  <c r="D693" i="19" s="1"/>
  <c r="E704" i="19" s="1"/>
  <c r="A692" i="19"/>
  <c r="D692" i="19" s="1"/>
  <c r="E703" i="19" s="1"/>
  <c r="A691" i="19"/>
  <c r="D691" i="19" s="1"/>
  <c r="E702" i="19" s="1"/>
  <c r="A667" i="19"/>
  <c r="D667" i="19" s="1"/>
  <c r="E678" i="19" s="1"/>
  <c r="A666" i="19"/>
  <c r="D666" i="19" s="1"/>
  <c r="E677" i="19" s="1"/>
  <c r="A665" i="19"/>
  <c r="D665" i="19" s="1"/>
  <c r="E676" i="19" s="1"/>
  <c r="A664" i="19"/>
  <c r="D664" i="19" s="1"/>
  <c r="E675" i="19" s="1"/>
  <c r="A663" i="19"/>
  <c r="D663" i="19" s="1"/>
  <c r="E674" i="19" s="1"/>
  <c r="A662" i="19"/>
  <c r="D662" i="19" s="1"/>
  <c r="E673" i="19" s="1"/>
  <c r="A661" i="19"/>
  <c r="D661" i="19" s="1"/>
  <c r="E672" i="19" s="1"/>
  <c r="A660" i="19"/>
  <c r="D660" i="19" s="1"/>
  <c r="E671" i="19" s="1"/>
  <c r="A636" i="19"/>
  <c r="D636" i="19" s="1"/>
  <c r="E647" i="19" s="1"/>
  <c r="A635" i="19"/>
  <c r="D635" i="19" s="1"/>
  <c r="E646" i="19" s="1"/>
  <c r="A634" i="19"/>
  <c r="D634" i="19" s="1"/>
  <c r="E645" i="19" s="1"/>
  <c r="A633" i="19"/>
  <c r="D633" i="19" s="1"/>
  <c r="E644" i="19" s="1"/>
  <c r="A632" i="19"/>
  <c r="D632" i="19" s="1"/>
  <c r="E643" i="19" s="1"/>
  <c r="A631" i="19"/>
  <c r="D631" i="19" s="1"/>
  <c r="E642" i="19" s="1"/>
  <c r="A630" i="19"/>
  <c r="D630" i="19" s="1"/>
  <c r="E641" i="19" s="1"/>
  <c r="A629" i="19"/>
  <c r="D629" i="19" s="1"/>
  <c r="E640" i="19" s="1"/>
  <c r="A605" i="19"/>
  <c r="D605" i="19" s="1"/>
  <c r="E616" i="19" s="1"/>
  <c r="A604" i="19"/>
  <c r="D604" i="19" s="1"/>
  <c r="E615" i="19" s="1"/>
  <c r="A603" i="19"/>
  <c r="D603" i="19" s="1"/>
  <c r="E614" i="19" s="1"/>
  <c r="A602" i="19"/>
  <c r="D602" i="19" s="1"/>
  <c r="E613" i="19" s="1"/>
  <c r="A601" i="19"/>
  <c r="D601" i="19" s="1"/>
  <c r="E612" i="19" s="1"/>
  <c r="A600" i="19"/>
  <c r="D600" i="19" s="1"/>
  <c r="E611" i="19" s="1"/>
  <c r="A599" i="19"/>
  <c r="D599" i="19" s="1"/>
  <c r="E610" i="19" s="1"/>
  <c r="A598" i="19"/>
  <c r="D598" i="19" s="1"/>
  <c r="E609" i="19" s="1"/>
  <c r="A574" i="19"/>
  <c r="D574" i="19" s="1"/>
  <c r="E585" i="19" s="1"/>
  <c r="A573" i="19"/>
  <c r="D573" i="19" s="1"/>
  <c r="E584" i="19" s="1"/>
  <c r="A572" i="19"/>
  <c r="D572" i="19" s="1"/>
  <c r="E583" i="19" s="1"/>
  <c r="A571" i="19"/>
  <c r="D571" i="19" s="1"/>
  <c r="E582" i="19" s="1"/>
  <c r="A570" i="19"/>
  <c r="D570" i="19" s="1"/>
  <c r="E581" i="19" s="1"/>
  <c r="A569" i="19"/>
  <c r="D569" i="19" s="1"/>
  <c r="E580" i="19" s="1"/>
  <c r="A568" i="19"/>
  <c r="D568" i="19" s="1"/>
  <c r="E579" i="19" s="1"/>
  <c r="A567" i="19"/>
  <c r="D567" i="19" s="1"/>
  <c r="E578" i="19" s="1"/>
  <c r="A543" i="19"/>
  <c r="D543" i="19" s="1"/>
  <c r="E554" i="19" s="1"/>
  <c r="A542" i="19"/>
  <c r="D542" i="19" s="1"/>
  <c r="E553" i="19" s="1"/>
  <c r="A541" i="19"/>
  <c r="D541" i="19" s="1"/>
  <c r="E552" i="19" s="1"/>
  <c r="A540" i="19"/>
  <c r="D540" i="19" s="1"/>
  <c r="E551" i="19" s="1"/>
  <c r="A539" i="19"/>
  <c r="D539" i="19" s="1"/>
  <c r="E550" i="19" s="1"/>
  <c r="A538" i="19"/>
  <c r="D538" i="19" s="1"/>
  <c r="E549" i="19" s="1"/>
  <c r="A537" i="19"/>
  <c r="D537" i="19" s="1"/>
  <c r="E548" i="19" s="1"/>
  <c r="A536" i="19"/>
  <c r="D536" i="19" s="1"/>
  <c r="E547" i="19" s="1"/>
  <c r="A512" i="19"/>
  <c r="D512" i="19" s="1"/>
  <c r="E523" i="19" s="1"/>
  <c r="A511" i="19"/>
  <c r="D511" i="19" s="1"/>
  <c r="E522" i="19" s="1"/>
  <c r="A510" i="19"/>
  <c r="D510" i="19" s="1"/>
  <c r="E521" i="19" s="1"/>
  <c r="A509" i="19"/>
  <c r="D509" i="19" s="1"/>
  <c r="E520" i="19" s="1"/>
  <c r="A508" i="19"/>
  <c r="D508" i="19" s="1"/>
  <c r="E519" i="19" s="1"/>
  <c r="A507" i="19"/>
  <c r="D507" i="19" s="1"/>
  <c r="E518" i="19" s="1"/>
  <c r="A506" i="19"/>
  <c r="D506" i="19" s="1"/>
  <c r="E517" i="19" s="1"/>
  <c r="A505" i="19"/>
  <c r="D505" i="19" s="1"/>
  <c r="E516" i="19" s="1"/>
  <c r="A481" i="19"/>
  <c r="D481" i="19" s="1"/>
  <c r="E492" i="19" s="1"/>
  <c r="A480" i="19"/>
  <c r="D480" i="19" s="1"/>
  <c r="E491" i="19" s="1"/>
  <c r="A479" i="19"/>
  <c r="D479" i="19" s="1"/>
  <c r="E490" i="19" s="1"/>
  <c r="A478" i="19"/>
  <c r="D478" i="19" s="1"/>
  <c r="E489" i="19" s="1"/>
  <c r="A477" i="19"/>
  <c r="D477" i="19" s="1"/>
  <c r="E488" i="19" s="1"/>
  <c r="A476" i="19"/>
  <c r="D476" i="19" s="1"/>
  <c r="E487" i="19" s="1"/>
  <c r="A475" i="19"/>
  <c r="D475" i="19" s="1"/>
  <c r="E486" i="19" s="1"/>
  <c r="A474" i="19"/>
  <c r="D474" i="19" s="1"/>
  <c r="E485" i="19" s="1"/>
  <c r="A450" i="19"/>
  <c r="D450" i="19" s="1"/>
  <c r="E461" i="19" s="1"/>
  <c r="A449" i="19"/>
  <c r="D449" i="19" s="1"/>
  <c r="E460" i="19" s="1"/>
  <c r="A448" i="19"/>
  <c r="D448" i="19" s="1"/>
  <c r="E459" i="19" s="1"/>
  <c r="A447" i="19"/>
  <c r="D447" i="19" s="1"/>
  <c r="E458" i="19" s="1"/>
  <c r="A446" i="19"/>
  <c r="D446" i="19" s="1"/>
  <c r="E457" i="19" s="1"/>
  <c r="A445" i="19"/>
  <c r="D445" i="19" s="1"/>
  <c r="E456" i="19" s="1"/>
  <c r="A444" i="19"/>
  <c r="D444" i="19" s="1"/>
  <c r="E455" i="19" s="1"/>
  <c r="A443" i="19"/>
  <c r="D443" i="19" s="1"/>
  <c r="E454" i="19" s="1"/>
  <c r="A419" i="19"/>
  <c r="D419" i="19" s="1"/>
  <c r="E430" i="19" s="1"/>
  <c r="A418" i="19"/>
  <c r="D418" i="19" s="1"/>
  <c r="E429" i="19" s="1"/>
  <c r="A417" i="19"/>
  <c r="D417" i="19" s="1"/>
  <c r="E428" i="19" s="1"/>
  <c r="A416" i="19"/>
  <c r="D416" i="19" s="1"/>
  <c r="E427" i="19" s="1"/>
  <c r="A415" i="19"/>
  <c r="D415" i="19" s="1"/>
  <c r="E426" i="19" s="1"/>
  <c r="A414" i="19"/>
  <c r="D414" i="19" s="1"/>
  <c r="E425" i="19" s="1"/>
  <c r="A413" i="19"/>
  <c r="D413" i="19" s="1"/>
  <c r="E424" i="19" s="1"/>
  <c r="A412" i="19"/>
  <c r="D412" i="19" s="1"/>
  <c r="E423" i="19" s="1"/>
  <c r="A388" i="19"/>
  <c r="D388" i="19" s="1"/>
  <c r="E399" i="19" s="1"/>
  <c r="A387" i="19"/>
  <c r="D387" i="19" s="1"/>
  <c r="E398" i="19" s="1"/>
  <c r="A386" i="19"/>
  <c r="D386" i="19" s="1"/>
  <c r="E397" i="19" s="1"/>
  <c r="A385" i="19"/>
  <c r="D385" i="19" s="1"/>
  <c r="E396" i="19" s="1"/>
  <c r="A384" i="19"/>
  <c r="D384" i="19" s="1"/>
  <c r="E395" i="19" s="1"/>
  <c r="A383" i="19"/>
  <c r="D383" i="19" s="1"/>
  <c r="E394" i="19" s="1"/>
  <c r="A382" i="19"/>
  <c r="D382" i="19" s="1"/>
  <c r="E393" i="19" s="1"/>
  <c r="A381" i="19"/>
  <c r="D381" i="19" s="1"/>
  <c r="E392" i="19" s="1"/>
  <c r="A357" i="19"/>
  <c r="D357" i="19" s="1"/>
  <c r="E368" i="19" s="1"/>
  <c r="A356" i="19"/>
  <c r="D356" i="19" s="1"/>
  <c r="E367" i="19" s="1"/>
  <c r="A355" i="19"/>
  <c r="D355" i="19" s="1"/>
  <c r="E366" i="19" s="1"/>
  <c r="A354" i="19"/>
  <c r="D354" i="19" s="1"/>
  <c r="E365" i="19" s="1"/>
  <c r="A353" i="19"/>
  <c r="D353" i="19" s="1"/>
  <c r="E364" i="19" s="1"/>
  <c r="A352" i="19"/>
  <c r="D352" i="19" s="1"/>
  <c r="E363" i="19" s="1"/>
  <c r="A351" i="19"/>
  <c r="D351" i="19" s="1"/>
  <c r="E362" i="19" s="1"/>
  <c r="A350" i="19"/>
  <c r="D350" i="19" s="1"/>
  <c r="E361" i="19" s="1"/>
  <c r="A326" i="19"/>
  <c r="D326" i="19" s="1"/>
  <c r="E337" i="19" s="1"/>
  <c r="A325" i="19"/>
  <c r="D325" i="19" s="1"/>
  <c r="E336" i="19" s="1"/>
  <c r="A324" i="19"/>
  <c r="D324" i="19" s="1"/>
  <c r="E335" i="19" s="1"/>
  <c r="A323" i="19"/>
  <c r="D323" i="19" s="1"/>
  <c r="E334" i="19" s="1"/>
  <c r="A322" i="19"/>
  <c r="D322" i="19" s="1"/>
  <c r="E333" i="19" s="1"/>
  <c r="A321" i="19"/>
  <c r="D321" i="19" s="1"/>
  <c r="E332" i="19" s="1"/>
  <c r="A320" i="19"/>
  <c r="D320" i="19" s="1"/>
  <c r="E331" i="19" s="1"/>
  <c r="A319" i="19"/>
  <c r="D319" i="19" s="1"/>
  <c r="E330" i="19" s="1"/>
  <c r="A295" i="19"/>
  <c r="D295" i="19" s="1"/>
  <c r="E306" i="19" s="1"/>
  <c r="A294" i="19"/>
  <c r="D294" i="19" s="1"/>
  <c r="E305" i="19" s="1"/>
  <c r="A293" i="19"/>
  <c r="D293" i="19" s="1"/>
  <c r="E304" i="19" s="1"/>
  <c r="A292" i="19"/>
  <c r="D292" i="19" s="1"/>
  <c r="E303" i="19" s="1"/>
  <c r="A291" i="19"/>
  <c r="D291" i="19" s="1"/>
  <c r="E302" i="19" s="1"/>
  <c r="A290" i="19"/>
  <c r="D290" i="19" s="1"/>
  <c r="E301" i="19" s="1"/>
  <c r="A289" i="19"/>
  <c r="D289" i="19" s="1"/>
  <c r="E300" i="19" s="1"/>
  <c r="A288" i="19"/>
  <c r="D288" i="19" s="1"/>
  <c r="E299" i="19" s="1"/>
  <c r="A264" i="19"/>
  <c r="D264" i="19" s="1"/>
  <c r="E275" i="19" s="1"/>
  <c r="A263" i="19"/>
  <c r="D263" i="19" s="1"/>
  <c r="E274" i="19" s="1"/>
  <c r="A262" i="19"/>
  <c r="D262" i="19" s="1"/>
  <c r="E273" i="19" s="1"/>
  <c r="A261" i="19"/>
  <c r="D261" i="19" s="1"/>
  <c r="E272" i="19" s="1"/>
  <c r="A260" i="19"/>
  <c r="D260" i="19" s="1"/>
  <c r="E271" i="19" s="1"/>
  <c r="A259" i="19"/>
  <c r="D259" i="19" s="1"/>
  <c r="E270" i="19" s="1"/>
  <c r="A258" i="19"/>
  <c r="D258" i="19" s="1"/>
  <c r="E269" i="19" s="1"/>
  <c r="A257" i="19"/>
  <c r="D257" i="19" s="1"/>
  <c r="E268" i="19" s="1"/>
  <c r="A233" i="19"/>
  <c r="D233" i="19" s="1"/>
  <c r="E244" i="19" s="1"/>
  <c r="A232" i="19"/>
  <c r="D232" i="19" s="1"/>
  <c r="E243" i="19" s="1"/>
  <c r="A231" i="19"/>
  <c r="D231" i="19" s="1"/>
  <c r="E242" i="19" s="1"/>
  <c r="A230" i="19"/>
  <c r="D230" i="19" s="1"/>
  <c r="E241" i="19" s="1"/>
  <c r="A229" i="19"/>
  <c r="D229" i="19" s="1"/>
  <c r="E240" i="19" s="1"/>
  <c r="A228" i="19"/>
  <c r="D228" i="19" s="1"/>
  <c r="E239" i="19" s="1"/>
  <c r="A227" i="19"/>
  <c r="D227" i="19" s="1"/>
  <c r="E238" i="19" s="1"/>
  <c r="A226" i="19"/>
  <c r="D226" i="19" s="1"/>
  <c r="E237" i="19" s="1"/>
  <c r="A202" i="19"/>
  <c r="D202" i="19" s="1"/>
  <c r="E213" i="19" s="1"/>
  <c r="A201" i="19"/>
  <c r="D201" i="19" s="1"/>
  <c r="E212" i="19" s="1"/>
  <c r="A200" i="19"/>
  <c r="D200" i="19" s="1"/>
  <c r="E211" i="19" s="1"/>
  <c r="A199" i="19"/>
  <c r="D199" i="19" s="1"/>
  <c r="E210" i="19" s="1"/>
  <c r="A198" i="19"/>
  <c r="D198" i="19" s="1"/>
  <c r="E209" i="19" s="1"/>
  <c r="A197" i="19"/>
  <c r="D197" i="19" s="1"/>
  <c r="E208" i="19" s="1"/>
  <c r="A196" i="19"/>
  <c r="D196" i="19" s="1"/>
  <c r="E207" i="19" s="1"/>
  <c r="A195" i="19"/>
  <c r="D195" i="19" s="1"/>
  <c r="E206" i="19" s="1"/>
  <c r="A171" i="19"/>
  <c r="D171" i="19" s="1"/>
  <c r="E182" i="19" s="1"/>
  <c r="A170" i="19"/>
  <c r="D170" i="19" s="1"/>
  <c r="E181" i="19" s="1"/>
  <c r="A169" i="19"/>
  <c r="D169" i="19" s="1"/>
  <c r="E180" i="19" s="1"/>
  <c r="A168" i="19"/>
  <c r="D168" i="19" s="1"/>
  <c r="E179" i="19" s="1"/>
  <c r="A167" i="19"/>
  <c r="D167" i="19" s="1"/>
  <c r="E178" i="19" s="1"/>
  <c r="A166" i="19"/>
  <c r="D166" i="19" s="1"/>
  <c r="E177" i="19" s="1"/>
  <c r="A165" i="19"/>
  <c r="D165" i="19" s="1"/>
  <c r="E176" i="19" s="1"/>
  <c r="A164" i="19"/>
  <c r="D164" i="19" s="1"/>
  <c r="E175" i="19" s="1"/>
  <c r="A140" i="19"/>
  <c r="D140" i="19" s="1"/>
  <c r="E151" i="19" s="1"/>
  <c r="A139" i="19"/>
  <c r="D139" i="19" s="1"/>
  <c r="E150" i="19" s="1"/>
  <c r="A138" i="19"/>
  <c r="D138" i="19" s="1"/>
  <c r="E149" i="19" s="1"/>
  <c r="A137" i="19"/>
  <c r="D137" i="19" s="1"/>
  <c r="E148" i="19" s="1"/>
  <c r="A136" i="19"/>
  <c r="D136" i="19" s="1"/>
  <c r="E147" i="19" s="1"/>
  <c r="A135" i="19"/>
  <c r="D135" i="19" s="1"/>
  <c r="E146" i="19" s="1"/>
  <c r="A134" i="19"/>
  <c r="D134" i="19" s="1"/>
  <c r="E145" i="19" s="1"/>
  <c r="A133" i="19"/>
  <c r="D133" i="19" s="1"/>
  <c r="E144" i="19" s="1"/>
  <c r="A109" i="19"/>
  <c r="D109" i="19" s="1"/>
  <c r="E120" i="19" s="1"/>
  <c r="A108" i="19"/>
  <c r="D108" i="19" s="1"/>
  <c r="E119" i="19" s="1"/>
  <c r="A107" i="19"/>
  <c r="D107" i="19" s="1"/>
  <c r="E118" i="19" s="1"/>
  <c r="A106" i="19"/>
  <c r="D106" i="19" s="1"/>
  <c r="E117" i="19" s="1"/>
  <c r="A105" i="19"/>
  <c r="D105" i="19" s="1"/>
  <c r="E116" i="19" s="1"/>
  <c r="A104" i="19"/>
  <c r="D104" i="19" s="1"/>
  <c r="E115" i="19" s="1"/>
  <c r="A103" i="19"/>
  <c r="D103" i="19" s="1"/>
  <c r="E114" i="19" s="1"/>
  <c r="A102" i="19"/>
  <c r="D102" i="19" s="1"/>
  <c r="E113" i="19" s="1"/>
  <c r="A78" i="19"/>
  <c r="D78" i="19" s="1"/>
  <c r="E89" i="19" s="1"/>
  <c r="A77" i="19"/>
  <c r="D77" i="19" s="1"/>
  <c r="E88" i="19" s="1"/>
  <c r="A76" i="19"/>
  <c r="D76" i="19" s="1"/>
  <c r="E87" i="19" s="1"/>
  <c r="A75" i="19"/>
  <c r="D75" i="19" s="1"/>
  <c r="E86" i="19" s="1"/>
  <c r="A74" i="19"/>
  <c r="D74" i="19" s="1"/>
  <c r="E85" i="19" s="1"/>
  <c r="A73" i="19"/>
  <c r="D73" i="19" s="1"/>
  <c r="E84" i="19" s="1"/>
  <c r="A72" i="19"/>
  <c r="D72" i="19" s="1"/>
  <c r="E83" i="19" s="1"/>
  <c r="A71" i="19"/>
  <c r="D71" i="19" s="1"/>
  <c r="E82" i="19" s="1"/>
  <c r="A47" i="19"/>
  <c r="D47" i="19" s="1"/>
  <c r="E58" i="19" s="1"/>
  <c r="A46" i="19"/>
  <c r="D46" i="19" s="1"/>
  <c r="E57" i="19" s="1"/>
  <c r="A45" i="19"/>
  <c r="D45" i="19" s="1"/>
  <c r="E56" i="19" s="1"/>
  <c r="A44" i="19"/>
  <c r="D44" i="19" s="1"/>
  <c r="E55" i="19" s="1"/>
  <c r="A43" i="19"/>
  <c r="D43" i="19" s="1"/>
  <c r="E54" i="19" s="1"/>
  <c r="A42" i="19"/>
  <c r="D42" i="19" s="1"/>
  <c r="E53" i="19" s="1"/>
  <c r="A41" i="19"/>
  <c r="D41" i="19" s="1"/>
  <c r="E52" i="19" s="1"/>
  <c r="A40" i="19"/>
  <c r="D40" i="19" s="1"/>
  <c r="E51" i="19" s="1"/>
  <c r="A11" i="19"/>
  <c r="A14" i="19"/>
  <c r="A16" i="19"/>
  <c r="D16" i="19" s="1"/>
  <c r="E27" i="19" s="1"/>
  <c r="A15" i="19"/>
  <c r="A13" i="19"/>
  <c r="A12" i="19"/>
  <c r="A10" i="19"/>
  <c r="D10" i="19" s="1"/>
  <c r="E21" i="19" s="1"/>
  <c r="A9" i="19"/>
  <c r="E27" i="18"/>
  <c r="E26" i="18"/>
  <c r="E25" i="18"/>
  <c r="E24" i="18"/>
  <c r="E23" i="18"/>
  <c r="E22" i="18"/>
  <c r="E21" i="18"/>
  <c r="E20" i="18"/>
  <c r="C1" i="18"/>
  <c r="D11" i="19"/>
  <c r="E22" i="19" s="1"/>
  <c r="D12" i="19"/>
  <c r="D13" i="19"/>
  <c r="E24" i="19" s="1"/>
  <c r="D14" i="19"/>
  <c r="D15" i="19"/>
  <c r="E26" i="19" s="1"/>
  <c r="D9" i="19"/>
  <c r="E20" i="19" s="1"/>
  <c r="F5" i="19"/>
  <c r="E25" i="19"/>
  <c r="E23" i="19"/>
  <c r="C1" i="19"/>
  <c r="D9" i="23" l="1"/>
  <c r="E20" i="23" s="1"/>
  <c r="D10" i="23"/>
  <c r="E21" i="23" s="1"/>
  <c r="D11" i="23"/>
  <c r="E22" i="23" s="1"/>
  <c r="D12" i="23"/>
  <c r="E23" i="23" s="1"/>
  <c r="D13" i="23"/>
  <c r="E24" i="23" s="1"/>
  <c r="D14" i="23"/>
  <c r="E25" i="23" s="1"/>
  <c r="D15" i="23"/>
  <c r="E26" i="23" s="1"/>
  <c r="D16" i="23"/>
  <c r="E27" i="23" s="1"/>
  <c r="D9" i="22"/>
  <c r="E20" i="22" s="1"/>
  <c r="D10" i="22"/>
  <c r="E21" i="22" s="1"/>
  <c r="D11" i="22"/>
  <c r="E22" i="22" s="1"/>
  <c r="D12" i="22"/>
  <c r="E23" i="22" s="1"/>
  <c r="D13" i="22"/>
  <c r="E24" i="22" s="1"/>
  <c r="D14" i="22"/>
  <c r="E25" i="22" s="1"/>
  <c r="D15" i="22"/>
  <c r="E26" i="22" s="1"/>
  <c r="D16" i="22"/>
  <c r="E27" i="22" s="1"/>
</calcChain>
</file>

<file path=xl/sharedStrings.xml><?xml version="1.0" encoding="utf-8"?>
<sst xmlns="http://schemas.openxmlformats.org/spreadsheetml/2006/main" count="13453" uniqueCount="977">
  <si>
    <t>Bowler Name</t>
  </si>
  <si>
    <t>Game 1</t>
  </si>
  <si>
    <t>Game 2</t>
  </si>
  <si>
    <t>Game 3</t>
  </si>
  <si>
    <t>Game 4</t>
  </si>
  <si>
    <t>Game 5</t>
  </si>
  <si>
    <t>Total</t>
  </si>
  <si>
    <t>Game 6</t>
  </si>
  <si>
    <t>Game 7</t>
  </si>
  <si>
    <t>Game 8</t>
  </si>
  <si>
    <t>Game 9</t>
  </si>
  <si>
    <t>Game 10</t>
  </si>
  <si>
    <t>Game 11</t>
  </si>
  <si>
    <t>Game 12</t>
  </si>
  <si>
    <t>Game Score</t>
  </si>
  <si>
    <t>Block Total</t>
  </si>
  <si>
    <t>Tournament Name</t>
  </si>
  <si>
    <t>Mens Varsity Teams</t>
  </si>
  <si>
    <t>Mens JV Teams</t>
  </si>
  <si>
    <t>Womens Varsity Teams</t>
  </si>
  <si>
    <t>Womens JV Teams</t>
  </si>
  <si>
    <t>Team #</t>
  </si>
  <si>
    <t>Mens Varsity Roster</t>
  </si>
  <si>
    <t>Mens JV Roster</t>
  </si>
  <si>
    <t>Womens Varsity Roster</t>
  </si>
  <si>
    <t>Womens JV Roster</t>
  </si>
  <si>
    <t>a</t>
  </si>
  <si>
    <t>b</t>
  </si>
  <si>
    <t>c</t>
  </si>
  <si>
    <t>d</t>
  </si>
  <si>
    <t>e</t>
  </si>
  <si>
    <t>f</t>
  </si>
  <si>
    <t>g</t>
  </si>
  <si>
    <t>h</t>
  </si>
  <si>
    <t>Please text a picture of scores to Jared at 785-312-4677 after each team game and 4 baker games</t>
  </si>
  <si>
    <t>Team</t>
  </si>
  <si>
    <t>1a</t>
  </si>
  <si>
    <t>2b</t>
  </si>
  <si>
    <t>3c</t>
  </si>
  <si>
    <t>4d</t>
  </si>
  <si>
    <t>5e</t>
  </si>
  <si>
    <t>6f</t>
  </si>
  <si>
    <t>7g</t>
  </si>
  <si>
    <t>8h</t>
  </si>
  <si>
    <t>1b</t>
  </si>
  <si>
    <t>1c</t>
  </si>
  <si>
    <t>1d</t>
  </si>
  <si>
    <t>1e</t>
  </si>
  <si>
    <t>1f</t>
  </si>
  <si>
    <t>1g</t>
  </si>
  <si>
    <t>1h</t>
  </si>
  <si>
    <t>2a</t>
  </si>
  <si>
    <t>2c</t>
  </si>
  <si>
    <t>2d</t>
  </si>
  <si>
    <t>2e</t>
  </si>
  <si>
    <t>2f</t>
  </si>
  <si>
    <t>2g</t>
  </si>
  <si>
    <t>2h</t>
  </si>
  <si>
    <t>3a</t>
  </si>
  <si>
    <t>3b</t>
  </si>
  <si>
    <t>3d</t>
  </si>
  <si>
    <t>3e</t>
  </si>
  <si>
    <t>3f</t>
  </si>
  <si>
    <t>3g</t>
  </si>
  <si>
    <t>3h</t>
  </si>
  <si>
    <t>4a</t>
  </si>
  <si>
    <t>4b</t>
  </si>
  <si>
    <t>4c</t>
  </si>
  <si>
    <t>4e</t>
  </si>
  <si>
    <t>4f</t>
  </si>
  <si>
    <t>4g</t>
  </si>
  <si>
    <t>4h</t>
  </si>
  <si>
    <t>5a</t>
  </si>
  <si>
    <t>5b</t>
  </si>
  <si>
    <t>5c</t>
  </si>
  <si>
    <t>5d</t>
  </si>
  <si>
    <t>5f</t>
  </si>
  <si>
    <t>5g</t>
  </si>
  <si>
    <t>5h</t>
  </si>
  <si>
    <t>6a</t>
  </si>
  <si>
    <t>6b</t>
  </si>
  <si>
    <t>6c</t>
  </si>
  <si>
    <t>6d</t>
  </si>
  <si>
    <t>6e</t>
  </si>
  <si>
    <t>6g</t>
  </si>
  <si>
    <t>6h</t>
  </si>
  <si>
    <t>7a</t>
  </si>
  <si>
    <t>7b</t>
  </si>
  <si>
    <t>7c</t>
  </si>
  <si>
    <t>7d</t>
  </si>
  <si>
    <t>7e</t>
  </si>
  <si>
    <t>7f</t>
  </si>
  <si>
    <t>7h</t>
  </si>
  <si>
    <t>8a</t>
  </si>
  <si>
    <t>8b</t>
  </si>
  <si>
    <t>8c</t>
  </si>
  <si>
    <t>8d</t>
  </si>
  <si>
    <t>8e</t>
  </si>
  <si>
    <t>8f</t>
  </si>
  <si>
    <t>8g</t>
  </si>
  <si>
    <t>9a</t>
  </si>
  <si>
    <t>9b</t>
  </si>
  <si>
    <t>9c</t>
  </si>
  <si>
    <t>9d</t>
  </si>
  <si>
    <t>9e</t>
  </si>
  <si>
    <t>9f</t>
  </si>
  <si>
    <t>9g</t>
  </si>
  <si>
    <t>9h</t>
  </si>
  <si>
    <t>10a</t>
  </si>
  <si>
    <t>10b</t>
  </si>
  <si>
    <t>10c</t>
  </si>
  <si>
    <t>10d</t>
  </si>
  <si>
    <t>10e</t>
  </si>
  <si>
    <t>10f</t>
  </si>
  <si>
    <t>10g</t>
  </si>
  <si>
    <t>10h</t>
  </si>
  <si>
    <t>11a</t>
  </si>
  <si>
    <t>11b</t>
  </si>
  <si>
    <t>11c</t>
  </si>
  <si>
    <t>11d</t>
  </si>
  <si>
    <t>11e</t>
  </si>
  <si>
    <t>11f</t>
  </si>
  <si>
    <t>11g</t>
  </si>
  <si>
    <t>11h</t>
  </si>
  <si>
    <t>12a</t>
  </si>
  <si>
    <t>12b</t>
  </si>
  <si>
    <t>12c</t>
  </si>
  <si>
    <t>12d</t>
  </si>
  <si>
    <t>12e</t>
  </si>
  <si>
    <t>12f</t>
  </si>
  <si>
    <t>12g</t>
  </si>
  <si>
    <t>12h</t>
  </si>
  <si>
    <t>13a</t>
  </si>
  <si>
    <t>13b</t>
  </si>
  <si>
    <t>13c</t>
  </si>
  <si>
    <t>13d</t>
  </si>
  <si>
    <t>13e</t>
  </si>
  <si>
    <t>13f</t>
  </si>
  <si>
    <t>13g</t>
  </si>
  <si>
    <t>13h</t>
  </si>
  <si>
    <t>14a</t>
  </si>
  <si>
    <t>14b</t>
  </si>
  <si>
    <t>14c</t>
  </si>
  <si>
    <t>14d</t>
  </si>
  <si>
    <t>14e</t>
  </si>
  <si>
    <t>14f</t>
  </si>
  <si>
    <t>14g</t>
  </si>
  <si>
    <t>14h</t>
  </si>
  <si>
    <t>15a</t>
  </si>
  <si>
    <t>15b</t>
  </si>
  <si>
    <t>15c</t>
  </si>
  <si>
    <t>15d</t>
  </si>
  <si>
    <t>15e</t>
  </si>
  <si>
    <t>15f</t>
  </si>
  <si>
    <t>15g</t>
  </si>
  <si>
    <t>15h</t>
  </si>
  <si>
    <t>16a</t>
  </si>
  <si>
    <t>16b</t>
  </si>
  <si>
    <t>16c</t>
  </si>
  <si>
    <t>16d</t>
  </si>
  <si>
    <t>16e</t>
  </si>
  <si>
    <t>16f</t>
  </si>
  <si>
    <t>16g</t>
  </si>
  <si>
    <t>16h</t>
  </si>
  <si>
    <t>17a</t>
  </si>
  <si>
    <t>17b</t>
  </si>
  <si>
    <t>17c</t>
  </si>
  <si>
    <t>17d</t>
  </si>
  <si>
    <t>17e</t>
  </si>
  <si>
    <t>17f</t>
  </si>
  <si>
    <t>17g</t>
  </si>
  <si>
    <t>17h</t>
  </si>
  <si>
    <t>18a</t>
  </si>
  <si>
    <t>18b</t>
  </si>
  <si>
    <t>18c</t>
  </si>
  <si>
    <t>18d</t>
  </si>
  <si>
    <t>18e</t>
  </si>
  <si>
    <t>18f</t>
  </si>
  <si>
    <t>18g</t>
  </si>
  <si>
    <t>18h</t>
  </si>
  <si>
    <t>19a</t>
  </si>
  <si>
    <t>19b</t>
  </si>
  <si>
    <t>19c</t>
  </si>
  <si>
    <t>19d</t>
  </si>
  <si>
    <t>19e</t>
  </si>
  <si>
    <t>19f</t>
  </si>
  <si>
    <t>19g</t>
  </si>
  <si>
    <t>19h</t>
  </si>
  <si>
    <t>20a</t>
  </si>
  <si>
    <t>20b</t>
  </si>
  <si>
    <t>20c</t>
  </si>
  <si>
    <t>20d</t>
  </si>
  <si>
    <t>20e</t>
  </si>
  <si>
    <t>20f</t>
  </si>
  <si>
    <t>20g</t>
  </si>
  <si>
    <t>20h</t>
  </si>
  <si>
    <t>21a</t>
  </si>
  <si>
    <t>21b</t>
  </si>
  <si>
    <t>21c</t>
  </si>
  <si>
    <t>21d</t>
  </si>
  <si>
    <t>21e</t>
  </si>
  <si>
    <t>21f</t>
  </si>
  <si>
    <t>21g</t>
  </si>
  <si>
    <t>21h</t>
  </si>
  <si>
    <t>22a</t>
  </si>
  <si>
    <t>22b</t>
  </si>
  <si>
    <t>22c</t>
  </si>
  <si>
    <t>22d</t>
  </si>
  <si>
    <t>22e</t>
  </si>
  <si>
    <t>22f</t>
  </si>
  <si>
    <t>22g</t>
  </si>
  <si>
    <t>22h</t>
  </si>
  <si>
    <t>23a</t>
  </si>
  <si>
    <t>23b</t>
  </si>
  <si>
    <t>23c</t>
  </si>
  <si>
    <t>23d</t>
  </si>
  <si>
    <t>23e</t>
  </si>
  <si>
    <t>23f</t>
  </si>
  <si>
    <t>23g</t>
  </si>
  <si>
    <t>23h</t>
  </si>
  <si>
    <t>24a</t>
  </si>
  <si>
    <t>24b</t>
  </si>
  <si>
    <t>24c</t>
  </si>
  <si>
    <t>24d</t>
  </si>
  <si>
    <t>24e</t>
  </si>
  <si>
    <t>24f</t>
  </si>
  <si>
    <t>24g</t>
  </si>
  <si>
    <t>24h</t>
  </si>
  <si>
    <t>25a</t>
  </si>
  <si>
    <t>25b</t>
  </si>
  <si>
    <t>25c</t>
  </si>
  <si>
    <t>25d</t>
  </si>
  <si>
    <t>25e</t>
  </si>
  <si>
    <t>25f</t>
  </si>
  <si>
    <t>25g</t>
  </si>
  <si>
    <t>25h</t>
  </si>
  <si>
    <t>26a</t>
  </si>
  <si>
    <t>26b</t>
  </si>
  <si>
    <t>26c</t>
  </si>
  <si>
    <t>26d</t>
  </si>
  <si>
    <t>26e</t>
  </si>
  <si>
    <t>26f</t>
  </si>
  <si>
    <t>26g</t>
  </si>
  <si>
    <t>26h</t>
  </si>
  <si>
    <t>27a</t>
  </si>
  <si>
    <t>27b</t>
  </si>
  <si>
    <t>27c</t>
  </si>
  <si>
    <t>27d</t>
  </si>
  <si>
    <t>27e</t>
  </si>
  <si>
    <t>27f</t>
  </si>
  <si>
    <t>27g</t>
  </si>
  <si>
    <t>27h</t>
  </si>
  <si>
    <t>28a</t>
  </si>
  <si>
    <t>28b</t>
  </si>
  <si>
    <t>28c</t>
  </si>
  <si>
    <t>28d</t>
  </si>
  <si>
    <t>28e</t>
  </si>
  <si>
    <t>28f</t>
  </si>
  <si>
    <t>28g</t>
  </si>
  <si>
    <t>28h</t>
  </si>
  <si>
    <t>29a</t>
  </si>
  <si>
    <t>29b</t>
  </si>
  <si>
    <t>29c</t>
  </si>
  <si>
    <t>29d</t>
  </si>
  <si>
    <t>29e</t>
  </si>
  <si>
    <t>29f</t>
  </si>
  <si>
    <t>29g</t>
  </si>
  <si>
    <t>29h</t>
  </si>
  <si>
    <t>30a</t>
  </si>
  <si>
    <t>30b</t>
  </si>
  <si>
    <t>30c</t>
  </si>
  <si>
    <t>30d</t>
  </si>
  <si>
    <t>30e</t>
  </si>
  <si>
    <t>30f</t>
  </si>
  <si>
    <t>30g</t>
  </si>
  <si>
    <t>30h</t>
  </si>
  <si>
    <t>31a</t>
  </si>
  <si>
    <t>31b</t>
  </si>
  <si>
    <t>31c</t>
  </si>
  <si>
    <t>31d</t>
  </si>
  <si>
    <t>31e</t>
  </si>
  <si>
    <t>31f</t>
  </si>
  <si>
    <t>31g</t>
  </si>
  <si>
    <t>31h</t>
  </si>
  <si>
    <t>32a</t>
  </si>
  <si>
    <t>32b</t>
  </si>
  <si>
    <t>32c</t>
  </si>
  <si>
    <t>32d</t>
  </si>
  <si>
    <t>32e</t>
  </si>
  <si>
    <t>32f</t>
  </si>
  <si>
    <t>32g</t>
  </si>
  <si>
    <t>32h</t>
  </si>
  <si>
    <t>33a</t>
  </si>
  <si>
    <t>33b</t>
  </si>
  <si>
    <t>33c</t>
  </si>
  <si>
    <t>33d</t>
  </si>
  <si>
    <t>33e</t>
  </si>
  <si>
    <t>33f</t>
  </si>
  <si>
    <t>33g</t>
  </si>
  <si>
    <t>33h</t>
  </si>
  <si>
    <t>34a</t>
  </si>
  <si>
    <t>34b</t>
  </si>
  <si>
    <t>34c</t>
  </si>
  <si>
    <t>34d</t>
  </si>
  <si>
    <t>34e</t>
  </si>
  <si>
    <t>34f</t>
  </si>
  <si>
    <t>34g</t>
  </si>
  <si>
    <t>34h</t>
  </si>
  <si>
    <t>35a</t>
  </si>
  <si>
    <t>35b</t>
  </si>
  <si>
    <t>35c</t>
  </si>
  <si>
    <t>35d</t>
  </si>
  <si>
    <t>35e</t>
  </si>
  <si>
    <t>35f</t>
  </si>
  <si>
    <t>35g</t>
  </si>
  <si>
    <t>35h</t>
  </si>
  <si>
    <t>36a</t>
  </si>
  <si>
    <t>36b</t>
  </si>
  <si>
    <t>36c</t>
  </si>
  <si>
    <t>36d</t>
  </si>
  <si>
    <t>36e</t>
  </si>
  <si>
    <t>36f</t>
  </si>
  <si>
    <t>36g</t>
  </si>
  <si>
    <t>36h</t>
  </si>
  <si>
    <t>37a</t>
  </si>
  <si>
    <t>37b</t>
  </si>
  <si>
    <t>37c</t>
  </si>
  <si>
    <t>37d</t>
  </si>
  <si>
    <t>37e</t>
  </si>
  <si>
    <t>37f</t>
  </si>
  <si>
    <t>37g</t>
  </si>
  <si>
    <t>37h</t>
  </si>
  <si>
    <t>38a</t>
  </si>
  <si>
    <t>38b</t>
  </si>
  <si>
    <t>38c</t>
  </si>
  <si>
    <t>38d</t>
  </si>
  <si>
    <t>38e</t>
  </si>
  <si>
    <t>38f</t>
  </si>
  <si>
    <t>38g</t>
  </si>
  <si>
    <t>38h</t>
  </si>
  <si>
    <t>39a</t>
  </si>
  <si>
    <t>39b</t>
  </si>
  <si>
    <t>39c</t>
  </si>
  <si>
    <t>39d</t>
  </si>
  <si>
    <t>39e</t>
  </si>
  <si>
    <t>39f</t>
  </si>
  <si>
    <t>39g</t>
  </si>
  <si>
    <t>39h</t>
  </si>
  <si>
    <t>40a</t>
  </si>
  <si>
    <t>40b</t>
  </si>
  <si>
    <t>40c</t>
  </si>
  <si>
    <t>40d</t>
  </si>
  <si>
    <t>40e</t>
  </si>
  <si>
    <t>40f</t>
  </si>
  <si>
    <t>40g</t>
  </si>
  <si>
    <t>40h</t>
  </si>
  <si>
    <t>Avila University V</t>
  </si>
  <si>
    <t>Baker University V</t>
  </si>
  <si>
    <t>Barton Community College V</t>
  </si>
  <si>
    <t>Central Methodist University V</t>
  </si>
  <si>
    <t>Clarke University V</t>
  </si>
  <si>
    <t>Culver-Stockton College V</t>
  </si>
  <si>
    <t>Grand View University V</t>
  </si>
  <si>
    <t>Hastings College V</t>
  </si>
  <si>
    <t>Kansas ,University Of V</t>
  </si>
  <si>
    <t>Kansas State University V</t>
  </si>
  <si>
    <t>Kansas Wesleyan University V</t>
  </si>
  <si>
    <t>Midland University V</t>
  </si>
  <si>
    <t>Ottawa University (KS) V</t>
  </si>
  <si>
    <t>Peru State College V</t>
  </si>
  <si>
    <t>University Of Saint Mary V</t>
  </si>
  <si>
    <t>William Penn University V</t>
  </si>
  <si>
    <t>Avila University JV1</t>
  </si>
  <si>
    <t>Baker University JV1</t>
  </si>
  <si>
    <t>Ottawa University (KS) JV1</t>
  </si>
  <si>
    <t>Columbia College V</t>
  </si>
  <si>
    <t>Avila University - Men Varsity</t>
  </si>
  <si>
    <t>Baker University - Men Varsity</t>
  </si>
  <si>
    <t>Barton Community College - Men Varsity</t>
  </si>
  <si>
    <t>Central Methodist University - Men Varsity</t>
  </si>
  <si>
    <t>Clarke University - Men Varsity</t>
  </si>
  <si>
    <t>Culver-Stockton College - Men Varsity</t>
  </si>
  <si>
    <t>Grand View University - Men Varsity</t>
  </si>
  <si>
    <t>Hastings College - Men Varsity</t>
  </si>
  <si>
    <t>Kansas ,University Of - Men Varsity</t>
  </si>
  <si>
    <t>Kansas State University - Men Varsity</t>
  </si>
  <si>
    <t>Kansas Wesleyan University - Men Varsity</t>
  </si>
  <si>
    <t>Midland University - Men Varsity</t>
  </si>
  <si>
    <t>Missouri Valley College - Men Varsity</t>
  </si>
  <si>
    <t>Morningside University - Men Varsity</t>
  </si>
  <si>
    <t>Ottawa University (KS) - Men Varsity</t>
  </si>
  <si>
    <t>Peru State College - Men Varsity</t>
  </si>
  <si>
    <t>University Of Saint Mary - Men Varsity</t>
  </si>
  <si>
    <t>William Penn University - Men Varsity</t>
  </si>
  <si>
    <t>Avila University - Men JV</t>
  </si>
  <si>
    <t>Baker University - Men JV</t>
  </si>
  <si>
    <t>Grand View University - Men JV</t>
  </si>
  <si>
    <t>Kansas State University - Men JV</t>
  </si>
  <si>
    <t>Morningside University - Men JV</t>
  </si>
  <si>
    <t>Ottawa University (KS) - Men JV</t>
  </si>
  <si>
    <t>William Penn University - Men JV</t>
  </si>
  <si>
    <t>Avila University - Women Varsity</t>
  </si>
  <si>
    <t>Baker University - Women Varsity</t>
  </si>
  <si>
    <t>Barton Community College - Women Varsity</t>
  </si>
  <si>
    <t>Central Methodist University - Women Varsity</t>
  </si>
  <si>
    <t>Clarke University - Women Varsity</t>
  </si>
  <si>
    <t>Columbia College - Women Varsity</t>
  </si>
  <si>
    <t>Culver-Stockton College - Women Varsity</t>
  </si>
  <si>
    <t>Grand View University - Women Varsity</t>
  </si>
  <si>
    <t>Hastings College - Women Varsity</t>
  </si>
  <si>
    <t>Kansas ,University Of - Women Varsity</t>
  </si>
  <si>
    <t>Kansas State University - Women Varsity</t>
  </si>
  <si>
    <t>Kansas Wesleyan University - Women Varsity</t>
  </si>
  <si>
    <t>Midland University - Women Varsity</t>
  </si>
  <si>
    <t>Morningside University - Women Varsity</t>
  </si>
  <si>
    <t>Ottawa University (KS) - Women Varsity</t>
  </si>
  <si>
    <t>Peru State College - Women Varsity</t>
  </si>
  <si>
    <t>University Of Saint Mary - Women Varsity</t>
  </si>
  <si>
    <t>William Penn University - Women Varsity</t>
  </si>
  <si>
    <t>Kansas State University - Women JV</t>
  </si>
  <si>
    <t>Morningside University - Women JV</t>
  </si>
  <si>
    <t>Ottawa University (KS) - Women JV</t>
  </si>
  <si>
    <t>William Penn University - Women JV</t>
  </si>
  <si>
    <t>Aidan Tesdall</t>
  </si>
  <si>
    <t>Brody Stanback</t>
  </si>
  <si>
    <t>Bryce Stewart</t>
  </si>
  <si>
    <t>Caleb Wangler</t>
  </si>
  <si>
    <t>Evan Serrage</t>
  </si>
  <si>
    <t>Max Sturgeon</t>
  </si>
  <si>
    <t>Nicolas Garza</t>
  </si>
  <si>
    <t>Aidan Vanmetre</t>
  </si>
  <si>
    <t>Brett Gamber</t>
  </si>
  <si>
    <t>Josh King</t>
  </si>
  <si>
    <t>Ken Rowland</t>
  </si>
  <si>
    <t>Tanner Eckerle</t>
  </si>
  <si>
    <t>Braden Boswell</t>
  </si>
  <si>
    <t>Cale McConnell</t>
  </si>
  <si>
    <t>Caleb Murphy</t>
  </si>
  <si>
    <t>Carter Lambeth</t>
  </si>
  <si>
    <t>Christopher O'Connor</t>
  </si>
  <si>
    <t>Cooper Holloway</t>
  </si>
  <si>
    <t>Logan Lindsley</t>
  </si>
  <si>
    <t>Torrey Lindsay</t>
  </si>
  <si>
    <t>Cole Johnson</t>
  </si>
  <si>
    <t>Colton Carrier</t>
  </si>
  <si>
    <t>Dustin Linneman</t>
  </si>
  <si>
    <t>Eric Moore</t>
  </si>
  <si>
    <t>Kenneth Lolley</t>
  </si>
  <si>
    <t>Adante Jones</t>
  </si>
  <si>
    <t>Harley Redding</t>
  </si>
  <si>
    <t>Jordan Gorgas</t>
  </si>
  <si>
    <t>Justin Fichter</t>
  </si>
  <si>
    <t>Mannix Amos</t>
  </si>
  <si>
    <t>Shane Jordan</t>
  </si>
  <si>
    <t>Tanner Webb</t>
  </si>
  <si>
    <t>Zachary Reuter</t>
  </si>
  <si>
    <t>Cole Gillenwater</t>
  </si>
  <si>
    <t>Gavin Moeller</t>
  </si>
  <si>
    <t>Jake Evitts</t>
  </si>
  <si>
    <t>Keaten Bieri</t>
  </si>
  <si>
    <t>Levi Staley</t>
  </si>
  <si>
    <t>Mason Will</t>
  </si>
  <si>
    <t>River Vanveghel</t>
  </si>
  <si>
    <t>Andru Wilder</t>
  </si>
  <si>
    <t>Brandon Nakaoka</t>
  </si>
  <si>
    <t>Johnathan Hemmingsen</t>
  </si>
  <si>
    <t>Jonathan Featherston</t>
  </si>
  <si>
    <t>Nicholas Prochnow</t>
  </si>
  <si>
    <t>Skyler Vong</t>
  </si>
  <si>
    <t>Xander Pickett</t>
  </si>
  <si>
    <t>Anthony Hernandez</t>
  </si>
  <si>
    <t>Anthony Morella</t>
  </si>
  <si>
    <t>Brandon Engels</t>
  </si>
  <si>
    <t>Carstin Olson</t>
  </si>
  <si>
    <t>Kaden Kuusela</t>
  </si>
  <si>
    <t>Trevor Seeley</t>
  </si>
  <si>
    <t>Tyler Call</t>
  </si>
  <si>
    <t>Ayden Ammann</t>
  </si>
  <si>
    <t>Benjamin Weinzirl</t>
  </si>
  <si>
    <t>Brendan Mcdermott</t>
  </si>
  <si>
    <t>Chase Milledge</t>
  </si>
  <si>
    <t>Geovanny Peoples</t>
  </si>
  <si>
    <t>Jacob Fonyi</t>
  </si>
  <si>
    <t>Josh Hammons</t>
  </si>
  <si>
    <t>Preston Pacheco</t>
  </si>
  <si>
    <t>Braden Maltz</t>
  </si>
  <si>
    <t>Carson Toews</t>
  </si>
  <si>
    <t>Carter Schaffer</t>
  </si>
  <si>
    <t>David Culp</t>
  </si>
  <si>
    <t>Devin Morelock</t>
  </si>
  <si>
    <t>Luke Belvin</t>
  </si>
  <si>
    <t>Swade Helton</t>
  </si>
  <si>
    <t>Alec Elskamp</t>
  </si>
  <si>
    <t>Andrew Fonseca</t>
  </si>
  <si>
    <t>Andrew Froetschner</t>
  </si>
  <si>
    <t>Bailey Gassman</t>
  </si>
  <si>
    <t>Conner Kirby</t>
  </si>
  <si>
    <t>Jackson Penny</t>
  </si>
  <si>
    <t>Landon Jones</t>
  </si>
  <si>
    <t>Addison Johnson</t>
  </si>
  <si>
    <t>Brandon Ogden</t>
  </si>
  <si>
    <t>Casey Upton</t>
  </si>
  <si>
    <t>Isiah Bautista</t>
  </si>
  <si>
    <t>Jacob Frazier</t>
  </si>
  <si>
    <t>Logan Gear</t>
  </si>
  <si>
    <t>Miles Peck</t>
  </si>
  <si>
    <t>Tristyn Forde</t>
  </si>
  <si>
    <t>Chris Allison</t>
  </si>
  <si>
    <t>Garrison Parkhurst</t>
  </si>
  <si>
    <t>Guy Mapstone</t>
  </si>
  <si>
    <t>Kayla Cowell</t>
  </si>
  <si>
    <t>Natalie Briggs</t>
  </si>
  <si>
    <t>Nicholas Miles</t>
  </si>
  <si>
    <t>Wyatt Grunwald</t>
  </si>
  <si>
    <t>Alex Badger</t>
  </si>
  <si>
    <t>Brenden Lewis</t>
  </si>
  <si>
    <t>Chace Mohrhauser</t>
  </si>
  <si>
    <t>Nick Philthilath</t>
  </si>
  <si>
    <t>Seth Nelson</t>
  </si>
  <si>
    <t>Jerry Jennings</t>
  </si>
  <si>
    <t>Joseph Enderle</t>
  </si>
  <si>
    <t>Justin Weddige</t>
  </si>
  <si>
    <t>Matthew Berg</t>
  </si>
  <si>
    <t>Matthew Lennox</t>
  </si>
  <si>
    <t>Spencer Giffin</t>
  </si>
  <si>
    <t>Creyton Nisly</t>
  </si>
  <si>
    <t>Dane Conner</t>
  </si>
  <si>
    <t>Ethan Haas-Oltrogge</t>
  </si>
  <si>
    <t>Isaac Skalak</t>
  </si>
  <si>
    <t>Jared Dramse</t>
  </si>
  <si>
    <t>Jett Tolentino</t>
  </si>
  <si>
    <t>Stephen Acton</t>
  </si>
  <si>
    <t>Wyatt Woodward</t>
  </si>
  <si>
    <t>Dantoine Ballard</t>
  </si>
  <si>
    <t>Emilio Gutierrez</t>
  </si>
  <si>
    <t>Jose Limon</t>
  </si>
  <si>
    <t>Joshua Kacich</t>
  </si>
  <si>
    <t>Kalym Henry</t>
  </si>
  <si>
    <t>Zaylen Dear</t>
  </si>
  <si>
    <t>Aidan Piet</t>
  </si>
  <si>
    <t>Bryce Keykal</t>
  </si>
  <si>
    <t>Carter Boley</t>
  </si>
  <si>
    <t>Conor Fetherston</t>
  </si>
  <si>
    <t>Garraty Richmond</t>
  </si>
  <si>
    <t>Jared Smith</t>
  </si>
  <si>
    <t>Kody Sapp</t>
  </si>
  <si>
    <t>Noah Kidwell</t>
  </si>
  <si>
    <t>Brady Darr</t>
  </si>
  <si>
    <t>Calvin Mcmiller</t>
  </si>
  <si>
    <t>Colton Cline</t>
  </si>
  <si>
    <t>Gage Warren</t>
  </si>
  <si>
    <t>Garrett Messenger</t>
  </si>
  <si>
    <t>Joshua Oldham</t>
  </si>
  <si>
    <t>Wesley Smith</t>
  </si>
  <si>
    <t>Alex Wright</t>
  </si>
  <si>
    <t>Deken Penny</t>
  </si>
  <si>
    <t>Justin Brookens</t>
  </si>
  <si>
    <t>Landon Scott</t>
  </si>
  <si>
    <t>Tanner Lindquist</t>
  </si>
  <si>
    <t>Tanner Mcguire</t>
  </si>
  <si>
    <t>Alex Knoshaug</t>
  </si>
  <si>
    <t>Camrey Cavan</t>
  </si>
  <si>
    <t>Dominick Judge</t>
  </si>
  <si>
    <t>Ethan Simpson</t>
  </si>
  <si>
    <t>Hunter Shannon</t>
  </si>
  <si>
    <t>Kory Ludden</t>
  </si>
  <si>
    <t>Maxwell Martin</t>
  </si>
  <si>
    <t>Braden Huber</t>
  </si>
  <si>
    <t>Christian Schmadeke</t>
  </si>
  <si>
    <t>Marco Salcedo</t>
  </si>
  <si>
    <t>Michael Swancutt</t>
  </si>
  <si>
    <t>Zachary Stoltzfus</t>
  </si>
  <si>
    <t>Brendan Iaulualo</t>
  </si>
  <si>
    <t>Cole Clough</t>
  </si>
  <si>
    <t>Tre Preston</t>
  </si>
  <si>
    <t>Zonte Spann</t>
  </si>
  <si>
    <t>Achilles Reyes</t>
  </si>
  <si>
    <t>Ashton Reyes</t>
  </si>
  <si>
    <t>Ian Carpenter</t>
  </si>
  <si>
    <t>Justin Preston</t>
  </si>
  <si>
    <t>Shay White</t>
  </si>
  <si>
    <t>Caleb Sterbenz</t>
  </si>
  <si>
    <t>Connor Rissi</t>
  </si>
  <si>
    <t>Ethan Zieglowsky</t>
  </si>
  <si>
    <t>Marcus Yamada</t>
  </si>
  <si>
    <t>Mathew Smith</t>
  </si>
  <si>
    <t>Nathan Hansen</t>
  </si>
  <si>
    <t>Robert Dostal</t>
  </si>
  <si>
    <t>Spencer Fleming</t>
  </si>
  <si>
    <t>Brittany Mohling</t>
  </si>
  <si>
    <t>Claire Busch</t>
  </si>
  <si>
    <t>Emma Foland</t>
  </si>
  <si>
    <t>Kamdyn Burman</t>
  </si>
  <si>
    <t>Kirsten Zirjacks</t>
  </si>
  <si>
    <t>Victoria Bestor</t>
  </si>
  <si>
    <t>Victoria Leal</t>
  </si>
  <si>
    <t>Audrey Valdez</t>
  </si>
  <si>
    <t>Aviana Ordonez</t>
  </si>
  <si>
    <t>Darby Hauff</t>
  </si>
  <si>
    <t>Dylan Holmes</t>
  </si>
  <si>
    <t>Kaleigh Buckalew</t>
  </si>
  <si>
    <t>Karli Gilliland</t>
  </si>
  <si>
    <t>Kinsey Miller</t>
  </si>
  <si>
    <t>Allyson Heidenreich</t>
  </si>
  <si>
    <t>Cassidy Eschliman</t>
  </si>
  <si>
    <t>Cassidy Goans</t>
  </si>
  <si>
    <t>Chailyn Scott</t>
  </si>
  <si>
    <t>Jaden Rabe</t>
  </si>
  <si>
    <t>Jasmine Bridges</t>
  </si>
  <si>
    <t>Morgan Kolanek</t>
  </si>
  <si>
    <t>Olivia Oliver</t>
  </si>
  <si>
    <t>Janell Whitfield</t>
  </si>
  <si>
    <t>Lauren Williams</t>
  </si>
  <si>
    <t>Maya Elliott</t>
  </si>
  <si>
    <t>Emily Larson</t>
  </si>
  <si>
    <t>Emma Clancy</t>
  </si>
  <si>
    <t>Jennifer Hayakawa</t>
  </si>
  <si>
    <t>Kassidy Gerken</t>
  </si>
  <si>
    <t>Sidney Pawski</t>
  </si>
  <si>
    <t>Stephanie Thompson</t>
  </si>
  <si>
    <t>Allyson Johnson</t>
  </si>
  <si>
    <t>Breanne West</t>
  </si>
  <si>
    <t>Emma Shaner</t>
  </si>
  <si>
    <t>Kenna Schmidt</t>
  </si>
  <si>
    <t>Kiana Hodges</t>
  </si>
  <si>
    <t>Mallory Cross</t>
  </si>
  <si>
    <t>Rhyleigh Wilson</t>
  </si>
  <si>
    <t>Samantha Malley</t>
  </si>
  <si>
    <t>Jasmine Saunders</t>
  </si>
  <si>
    <t>Jersey Lessenger</t>
  </si>
  <si>
    <t>Madison Shontz</t>
  </si>
  <si>
    <t>Rachel Moore</t>
  </si>
  <si>
    <t>Rilee Allen</t>
  </si>
  <si>
    <t>Ariel Engel</t>
  </si>
  <si>
    <t>Emilee Hall</t>
  </si>
  <si>
    <t>Halie Marean</t>
  </si>
  <si>
    <t>Isabel Tetmeyer</t>
  </si>
  <si>
    <t>Kaytlyn Andrews</t>
  </si>
  <si>
    <t>Kylie Arai</t>
  </si>
  <si>
    <t>Madison Pickett</t>
  </si>
  <si>
    <t>Michelle Stewart</t>
  </si>
  <si>
    <t>Abby Dallegge</t>
  </si>
  <si>
    <t>Amanda Peterson</t>
  </si>
  <si>
    <t>Katie Morse</t>
  </si>
  <si>
    <t>Kinzie Temple</t>
  </si>
  <si>
    <t>Madison Henderson</t>
  </si>
  <si>
    <t>Marissa Ruiz</t>
  </si>
  <si>
    <t>Alyssa Molton</t>
  </si>
  <si>
    <t>Annabelle Bitner</t>
  </si>
  <si>
    <t>Ashley Simpson</t>
  </si>
  <si>
    <t>Braylie Apperson</t>
  </si>
  <si>
    <t>Grace Dorst</t>
  </si>
  <si>
    <t>Kelsey Booker</t>
  </si>
  <si>
    <t>Rebecca Bruening</t>
  </si>
  <si>
    <t>Sydney Chandler</t>
  </si>
  <si>
    <t>Addison Foley</t>
  </si>
  <si>
    <t>Alivia Johnson</t>
  </si>
  <si>
    <t>Breanna Warren</t>
  </si>
  <si>
    <t>Delainey Isaacson</t>
  </si>
  <si>
    <t>Kinley Nielsen</t>
  </si>
  <si>
    <t>Natalie Gilbert</t>
  </si>
  <si>
    <t>Aubrey Strodtman</t>
  </si>
  <si>
    <t>Autumn Thompson</t>
  </si>
  <si>
    <t>Emma O'Donnell</t>
  </si>
  <si>
    <t>Haylee Busch</t>
  </si>
  <si>
    <t>Kaylee Laha</t>
  </si>
  <si>
    <t>Kylee Busch</t>
  </si>
  <si>
    <t>Ashland Hoyt</t>
  </si>
  <si>
    <t>Emily Ziegler</t>
  </si>
  <si>
    <t>Hannah Bowling</t>
  </si>
  <si>
    <t>Jerika Koopmeiners</t>
  </si>
  <si>
    <t>Kaylee Bergstrom</t>
  </si>
  <si>
    <t>Leia Miller</t>
  </si>
  <si>
    <t>Samantha Creutz</t>
  </si>
  <si>
    <t>Victoria Cruz Cervantes</t>
  </si>
  <si>
    <t>Alexa Munhofen</t>
  </si>
  <si>
    <t>Carissa Johnson</t>
  </si>
  <si>
    <t>Emaly Kruse</t>
  </si>
  <si>
    <t>Maren Ewertz</t>
  </si>
  <si>
    <t>Rachel Spier</t>
  </si>
  <si>
    <t>Samantha Schiefen</t>
  </si>
  <si>
    <t>Allie Williams</t>
  </si>
  <si>
    <t>Gabriella Hernandez</t>
  </si>
  <si>
    <t>Holly Bridges</t>
  </si>
  <si>
    <t>Jadyn Barr</t>
  </si>
  <si>
    <t>Kiaralyn Backstrom</t>
  </si>
  <si>
    <t>Koryn Marquez</t>
  </si>
  <si>
    <t>Adria Huiett</t>
  </si>
  <si>
    <t>Aleia Crandall</t>
  </si>
  <si>
    <t>Caitlynn Gronenthal</t>
  </si>
  <si>
    <t>Kaitlyn Doyal</t>
  </si>
  <si>
    <t>Katie Price</t>
  </si>
  <si>
    <t>Makenzie Millard</t>
  </si>
  <si>
    <t>Mindy Bartels</t>
  </si>
  <si>
    <t>Raelynn Sugden</t>
  </si>
  <si>
    <t>Brianna Hubenett</t>
  </si>
  <si>
    <t>Carmen Silva</t>
  </si>
  <si>
    <t>Jada Surritte</t>
  </si>
  <si>
    <t>Katie Limon</t>
  </si>
  <si>
    <t>Lola Moore</t>
  </si>
  <si>
    <t>Oliva Helten</t>
  </si>
  <si>
    <t>Caitlin Radliff</t>
  </si>
  <si>
    <t>Christy Mottier</t>
  </si>
  <si>
    <t>Cydnee Whiteleather</t>
  </si>
  <si>
    <t>Gabriella Evans</t>
  </si>
  <si>
    <t>Madison Ross</t>
  </si>
  <si>
    <t>Olivia Nolte</t>
  </si>
  <si>
    <t>Sammantha Meyers</t>
  </si>
  <si>
    <t>Elana Krutsinger</t>
  </si>
  <si>
    <t>Kiara(Riley) Howard</t>
  </si>
  <si>
    <t>Liberty Nordstrom</t>
  </si>
  <si>
    <t>Samantha Sonier</t>
  </si>
  <si>
    <t>Zara Bitsos</t>
  </si>
  <si>
    <t>Amber Wagner</t>
  </si>
  <si>
    <t>Ashlynn Senecal</t>
  </si>
  <si>
    <t>Isabel Wong</t>
  </si>
  <si>
    <t>Jazel Tiquia</t>
  </si>
  <si>
    <t>Lydia Phillips</t>
  </si>
  <si>
    <t>Emily Eikenberry</t>
  </si>
  <si>
    <t>Kelcey Aczon-Kawamura</t>
  </si>
  <si>
    <t>Lucille Mitchell</t>
  </si>
  <si>
    <t>Olivia Pilcher</t>
  </si>
  <si>
    <t>Payton Vogel</t>
  </si>
  <si>
    <t>Saphyre McCombs</t>
  </si>
  <si>
    <t>Victoria Potter</t>
  </si>
  <si>
    <t>NAIA Weekend West - Saturday</t>
  </si>
  <si>
    <t xml:space="preserve">Qualifying Team Standings </t>
  </si>
  <si>
    <t>Wildcat Challenge</t>
  </si>
  <si>
    <t>Men's Varsity</t>
  </si>
  <si>
    <t>Women's Varsity</t>
  </si>
  <si>
    <t>Overall</t>
  </si>
  <si>
    <t>Rank</t>
  </si>
  <si>
    <t>Men's Jr. Varsity</t>
  </si>
  <si>
    <t>Women's Jr. Varsity</t>
  </si>
  <si>
    <t>After 2 Team Games</t>
  </si>
  <si>
    <t>Lane</t>
  </si>
  <si>
    <t>Seed</t>
  </si>
  <si>
    <t>Mens Varsity  - Quarter Finals</t>
  </si>
  <si>
    <t>Mens Varsity  - Semi Finals</t>
  </si>
  <si>
    <t>Jayhawk Collegiate Challenge</t>
  </si>
  <si>
    <t>\</t>
  </si>
  <si>
    <t>Devyn Coleman</t>
  </si>
  <si>
    <t>Kiara Gonzalez</t>
  </si>
  <si>
    <t>Rebeka Fielder</t>
  </si>
  <si>
    <t>Zoe Fox</t>
  </si>
  <si>
    <t>Davis Best</t>
  </si>
  <si>
    <t>Josh Oldham</t>
  </si>
  <si>
    <t>Ta'Shawn Clark</t>
  </si>
  <si>
    <t>Coel Shepherd</t>
  </si>
  <si>
    <t>Jacob Thompson</t>
  </si>
  <si>
    <t>Nic Garza</t>
  </si>
  <si>
    <t>Andi Woods</t>
  </si>
  <si>
    <t>Angela Uhl</t>
  </si>
  <si>
    <t>Katelin Valentine</t>
  </si>
  <si>
    <t>Ashton Weilandich</t>
  </si>
  <si>
    <t>Kody Birmes</t>
  </si>
  <si>
    <t>Reagan Benson</t>
  </si>
  <si>
    <t>Teigan Nielsen</t>
  </si>
  <si>
    <t>Connor Thomas</t>
  </si>
  <si>
    <t>Jordan Trammell</t>
  </si>
  <si>
    <t>Landon Bauer</t>
  </si>
  <si>
    <t>Max Howerton</t>
  </si>
  <si>
    <t>Jesse Owens</t>
  </si>
  <si>
    <t>Kayden Moline</t>
  </si>
  <si>
    <t>William McNeil</t>
  </si>
  <si>
    <t>Kaycee Carter</t>
  </si>
  <si>
    <t>Kayla Wood</t>
  </si>
  <si>
    <t>Miranda Hunt</t>
  </si>
  <si>
    <t>Monica Pollock</t>
  </si>
  <si>
    <t>Adam Stensrud</t>
  </si>
  <si>
    <t>Hunter Noteboom</t>
  </si>
  <si>
    <t>Trevor Fisher</t>
  </si>
  <si>
    <t>Libbie Keith</t>
  </si>
  <si>
    <t>Victoria Elwick</t>
  </si>
  <si>
    <t>Darron Spak</t>
  </si>
  <si>
    <t>Elijah Cousins</t>
  </si>
  <si>
    <t>Gerilynn Delegarito</t>
  </si>
  <si>
    <t>Allison Olivia</t>
  </si>
  <si>
    <t>Amiya Laskey</t>
  </si>
  <si>
    <t>Emaree Nester</t>
  </si>
  <si>
    <t>Ryann Clark</t>
  </si>
  <si>
    <t>Alex Deane</t>
  </si>
  <si>
    <t>Jacob Pennington</t>
  </si>
  <si>
    <t>Ricardo Avila</t>
  </si>
  <si>
    <t>Ben Weinzirl</t>
  </si>
  <si>
    <t>Ben Witty</t>
  </si>
  <si>
    <t>Aidan Van Metre</t>
  </si>
  <si>
    <t>Nate Ebner</t>
  </si>
  <si>
    <t>Paul Stigall</t>
  </si>
  <si>
    <t>Majayla Boyd</t>
  </si>
  <si>
    <t>Skyler Holmes</t>
  </si>
  <si>
    <t>Devyn Schaper</t>
  </si>
  <si>
    <t>Ethan Diehl</t>
  </si>
  <si>
    <t>Vincent Valdez</t>
  </si>
  <si>
    <t>Molly Dunwiddie</t>
  </si>
  <si>
    <t>Jordan Reynolds</t>
  </si>
  <si>
    <t>Emma Gorton</t>
  </si>
  <si>
    <t>Tayler Lindstrom</t>
  </si>
  <si>
    <t>NAIA West - I</t>
  </si>
  <si>
    <t xml:space="preserve"> Opponent Series</t>
  </si>
  <si>
    <t>Win/Loss</t>
  </si>
  <si>
    <t>Avila University - Men/mixed - Varsity</t>
  </si>
  <si>
    <t>Baker University - Men/mixed - Varsity</t>
  </si>
  <si>
    <t>Barton Community College - Men/mixed - Varsity</t>
  </si>
  <si>
    <t>Culver-Stockton College - Men/mixed - Varsity</t>
  </si>
  <si>
    <t>Drury University - Men/mixed - Varsity</t>
  </si>
  <si>
    <t>Grand View Uniiversity - Men/mixed - Varsity</t>
  </si>
  <si>
    <t>Hastings college - Men/mixed - Varsity</t>
  </si>
  <si>
    <t>Kansas Wesleyan - Men/mixed - Varsity</t>
  </si>
  <si>
    <t>Midland University - Men/mixed - Varsity</t>
  </si>
  <si>
    <t>Missouri Valley College - Men/mixed - Varsity</t>
  </si>
  <si>
    <t>Morningside University - Men/mixed - Varsity</t>
  </si>
  <si>
    <t>Ottawa University - Men/mixed - Varsity</t>
  </si>
  <si>
    <t>Peru State College - Men/mixed - Varsity</t>
  </si>
  <si>
    <t>University of Kansas - Men/mixed - Varsity</t>
  </si>
  <si>
    <t>University of Saint Mary - Men/mixed - Varsity</t>
  </si>
  <si>
    <t>Avila University - Women - Varsity</t>
  </si>
  <si>
    <t>Baker University - Women - Varsity</t>
  </si>
  <si>
    <t>Barton Community College - Women - Varsity</t>
  </si>
  <si>
    <t>Culver-Stockton College - Women - Varsity</t>
  </si>
  <si>
    <t>Grand View University - Women - Varsity</t>
  </si>
  <si>
    <t>Hastings College - Women - Varsity</t>
  </si>
  <si>
    <t>Kansas Wesleyan - Women - Varsity</t>
  </si>
  <si>
    <t>McPherson College - Women - Varsity</t>
  </si>
  <si>
    <t>Midland University - Women - Varsity</t>
  </si>
  <si>
    <t>Morningside University - Women - Varsity</t>
  </si>
  <si>
    <t>Ottawa University - Women - Varsity</t>
  </si>
  <si>
    <t>Peru State College - Women - Varsity</t>
  </si>
  <si>
    <t>University of Kansas - Women - Varsity</t>
  </si>
  <si>
    <t>University of Saint Mary - Women - Varsity</t>
  </si>
  <si>
    <t>William Penn University - Women - Varsity</t>
  </si>
  <si>
    <t>Ottawa University - Women - JV1</t>
  </si>
  <si>
    <t>William Penn University - Women - JV1</t>
  </si>
  <si>
    <t>Avila University - Men/mixed - JV1</t>
  </si>
  <si>
    <t>Baker University - Men/mixed - JV1</t>
  </si>
  <si>
    <t>Kansas Wesleyan - Men/mixed - JV1</t>
  </si>
  <si>
    <t>Midland University - Men/mixed - JV1</t>
  </si>
  <si>
    <t>Missouri Valley College - Men/mixed - JV1</t>
  </si>
  <si>
    <t>Ottawa University - Men/mixed - JV1</t>
  </si>
  <si>
    <t>University of Kansas - Men/mixed - JV1</t>
  </si>
  <si>
    <t>Peter (PJ) Dokolas</t>
  </si>
  <si>
    <t>Cole Brown</t>
  </si>
  <si>
    <t>Campbell Peterson</t>
  </si>
  <si>
    <t>Braydon Bastin</t>
  </si>
  <si>
    <t>Alex Wheat</t>
  </si>
  <si>
    <t>Haden Barbee</t>
  </si>
  <si>
    <t>Trayton Cherry</t>
  </si>
  <si>
    <t>Justin Graves</t>
  </si>
  <si>
    <t>Parker Watson</t>
  </si>
  <si>
    <t>Billy Tropepe</t>
  </si>
  <si>
    <t>Jeremy Vanost</t>
  </si>
  <si>
    <t>Sam Kock</t>
  </si>
  <si>
    <t>Charlie Robinson</t>
  </si>
  <si>
    <t>Nicholas Patterson</t>
  </si>
  <si>
    <t>Colin Jaster</t>
  </si>
  <si>
    <t>Nathan Stinemates</t>
  </si>
  <si>
    <t>ALIJAH BERTRAND</t>
  </si>
  <si>
    <t>BRANDON OGDEN</t>
  </si>
  <si>
    <t>CASEY UPTON</t>
  </si>
  <si>
    <t>COLE MACALUSO</t>
  </si>
  <si>
    <t>DONALD WU</t>
  </si>
  <si>
    <t>JACK PEARSON</t>
  </si>
  <si>
    <t>MICHAEL SAXTON III</t>
  </si>
  <si>
    <t>Kaden Summers</t>
  </si>
  <si>
    <t>Sophie Meadows</t>
  </si>
  <si>
    <t>Charles Raney</t>
  </si>
  <si>
    <t>Sandler Wiekamp</t>
  </si>
  <si>
    <t>Sourideth(Nick) Philthilath</t>
  </si>
  <si>
    <t>Ethan Haas Oltrogge</t>
  </si>
  <si>
    <t>Grayson Martin</t>
  </si>
  <si>
    <t>Will Fraser</t>
  </si>
  <si>
    <t>Noah Stone</t>
  </si>
  <si>
    <t>Aidan Baker</t>
  </si>
  <si>
    <t>Josh Kacich</t>
  </si>
  <si>
    <t>Kaylm Henry</t>
  </si>
  <si>
    <t>Landon Piet</t>
  </si>
  <si>
    <t>Joesph Woods-Weisman</t>
  </si>
  <si>
    <t>Brock Alderson</t>
  </si>
  <si>
    <t>Cole Walker</t>
  </si>
  <si>
    <t>Alex Spencer</t>
  </si>
  <si>
    <t>TaRon Graham</t>
  </si>
  <si>
    <t>Kevin Eghabali</t>
  </si>
  <si>
    <t>ADDISON JOHNSON</t>
  </si>
  <si>
    <t>CAMRYN STEFANINI</t>
  </si>
  <si>
    <t>CHRISTOPHER TALIVA’A</t>
  </si>
  <si>
    <t>NATE HARTJE</t>
  </si>
  <si>
    <t>TRISTYN FORDE</t>
  </si>
  <si>
    <t>Colton Herrin</t>
  </si>
  <si>
    <t>Natilie Briggs</t>
  </si>
  <si>
    <t>Sydney Ryder</t>
  </si>
  <si>
    <t>Spencer Griffin</t>
  </si>
  <si>
    <t>Kellen McGowan</t>
  </si>
  <si>
    <t>Krrish Sapra</t>
  </si>
  <si>
    <t>Adam Trawick</t>
  </si>
  <si>
    <t>Kaden Haskell</t>
  </si>
  <si>
    <t>Ethan Licht</t>
  </si>
  <si>
    <t>Aidan Majer</t>
  </si>
  <si>
    <t>Cooper Huston</t>
  </si>
  <si>
    <t>Ty Krueger</t>
  </si>
  <si>
    <t>Elizabeth Suchor</t>
  </si>
  <si>
    <t>JaeLinn Thetford</t>
  </si>
  <si>
    <t>Alexis Wareman</t>
  </si>
  <si>
    <t>Ellie Weeks</t>
  </si>
  <si>
    <t>Hope Huslig</t>
  </si>
  <si>
    <t>McKenzie Craig</t>
  </si>
  <si>
    <t>Jordan McKenzie</t>
  </si>
  <si>
    <t>Brianna Musgrave</t>
  </si>
  <si>
    <t>Kennady Bigwood</t>
  </si>
  <si>
    <t>Chastyn Gering</t>
  </si>
  <si>
    <t>Alyssa Currie</t>
  </si>
  <si>
    <t>Samantha McNeely</t>
  </si>
  <si>
    <t>Breanna Miller</t>
  </si>
  <si>
    <t>Langley Riha</t>
  </si>
  <si>
    <t>Autumen Thompson</t>
  </si>
  <si>
    <t>Alyssa Porcelli</t>
  </si>
  <si>
    <t>Veronyca West</t>
  </si>
  <si>
    <t>ASHLAND HOYT</t>
  </si>
  <si>
    <t>BAILEE SPRIGGS</t>
  </si>
  <si>
    <t>HANNAH BOWLING</t>
  </si>
  <si>
    <t>KAYLEE TAYLOR</t>
  </si>
  <si>
    <t>KAYLEIGH</t>
  </si>
  <si>
    <t>LEIA MILLER</t>
  </si>
  <si>
    <t>Allie Mae Williams</t>
  </si>
  <si>
    <t>Abby Yates</t>
  </si>
  <si>
    <t>Ashley Pfiefer</t>
  </si>
  <si>
    <t>Isabel Diaz</t>
  </si>
  <si>
    <t>Danielle Fincham</t>
  </si>
  <si>
    <t>Ashley Gorman</t>
  </si>
  <si>
    <t>Khalil Sanchez</t>
  </si>
  <si>
    <t>Ethan Lester</t>
  </si>
  <si>
    <t>Carson Pierce</t>
  </si>
  <si>
    <t>Zoe Wimmer</t>
  </si>
  <si>
    <t>Savannah Turner</t>
  </si>
  <si>
    <t>Peyton Gonzales</t>
  </si>
  <si>
    <t>Taylor Lenz</t>
  </si>
  <si>
    <t>Emma Chenoweth</t>
  </si>
  <si>
    <t>Macyn Huston</t>
  </si>
  <si>
    <t>Saphyre McCombs-VanSteenwyk</t>
  </si>
  <si>
    <t>HannaLee Songer</t>
  </si>
  <si>
    <t>Joseph Woods-Weisman</t>
  </si>
  <si>
    <t>William Penn University - Men/mixed - Varsity</t>
  </si>
  <si>
    <t>William Penn University - Men/mixed - JV2</t>
  </si>
  <si>
    <t>William Penn University - Men/mixed - JV1</t>
  </si>
  <si>
    <t>Kayden Molene</t>
  </si>
  <si>
    <t>Vacant</t>
  </si>
  <si>
    <t>Lane 31</t>
  </si>
  <si>
    <t>Lane 32</t>
  </si>
  <si>
    <t>Lane 33</t>
  </si>
  <si>
    <t>Lane 34</t>
  </si>
  <si>
    <t>Lane 35</t>
  </si>
  <si>
    <t>Lane 36</t>
  </si>
  <si>
    <t>Lane 37</t>
  </si>
  <si>
    <t>Lane 38</t>
  </si>
  <si>
    <t>Lane 39</t>
  </si>
  <si>
    <t>Lane 40</t>
  </si>
  <si>
    <t>Round Number</t>
  </si>
  <si>
    <t>Round 1</t>
  </si>
  <si>
    <t>Round 2</t>
  </si>
  <si>
    <t>Round 3</t>
  </si>
  <si>
    <t>Round 4</t>
  </si>
  <si>
    <t>Round 5</t>
  </si>
  <si>
    <t>Baker Round 1</t>
  </si>
  <si>
    <t>Baker Round 2</t>
  </si>
  <si>
    <t>Baker Round 3</t>
  </si>
  <si>
    <t>Baker Round 4</t>
  </si>
  <si>
    <t>Baker Position Round</t>
  </si>
  <si>
    <t>win</t>
  </si>
  <si>
    <t>NAIA West Open-Saturday</t>
  </si>
  <si>
    <t>Midland University JV1</t>
  </si>
  <si>
    <t>William Penn University JV1</t>
  </si>
  <si>
    <t>William Penn University JV2</t>
  </si>
  <si>
    <t>Kansas Wesleyan University JV1</t>
  </si>
  <si>
    <t>Missouri Valley College JV1</t>
  </si>
  <si>
    <t>Kansas ,University Of JV1</t>
  </si>
  <si>
    <t>Points</t>
  </si>
  <si>
    <t>Team Field Ave:</t>
  </si>
  <si>
    <t>After 5 Team Games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</si>
</sst>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8"/>
      <color theme="1"/>
      <name val="Segoe UI"/>
      <family val="2"/>
    </font>
    <font>
      <sz val="11"/>
      <color theme="1"/>
      <name val="Calibri"/>
      <family val="2"/>
      <scheme val="minor"/>
    </font>
    <font>
      <b/>
      <u/>
      <sz val="28"/>
      <color theme="1"/>
      <name val="Times New Roman"/>
      <family val="1"/>
    </font>
    <font>
      <sz val="8"/>
      <color theme="1"/>
      <name val="Times New Roman"/>
      <family val="1"/>
    </font>
    <font>
      <sz val="10"/>
      <color theme="1"/>
      <name val="Times New Roman"/>
      <family val="1"/>
    </font>
    <font>
      <sz val="14"/>
      <color theme="1"/>
      <name val="Times New Roman"/>
      <family val="1"/>
    </font>
    <font>
      <sz val="24"/>
      <color theme="1"/>
      <name val="Times New Roman"/>
      <family val="1"/>
    </font>
    <font>
      <sz val="8"/>
      <name val="Segoe UI"/>
      <family val="2"/>
    </font>
    <font>
      <sz val="11"/>
      <name val="Calibri"/>
      <family val="2"/>
    </font>
    <font>
      <b/>
      <sz val="11"/>
      <color theme="1"/>
      <name val="Verdana"/>
      <family val="2"/>
    </font>
    <font>
      <sz val="11"/>
      <color theme="1"/>
      <name val="Verdana"/>
      <family val="2"/>
    </font>
    <font>
      <b/>
      <u/>
      <sz val="2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lightTrellis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ck">
        <color auto="1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</borders>
  <cellStyleXfs count="3">
    <xf numFmtId="0" fontId="0" fillId="0" borderId="0"/>
    <xf numFmtId="0" fontId="8" fillId="0" borderId="0"/>
    <xf numFmtId="0" fontId="1" fillId="0" borderId="0"/>
  </cellStyleXfs>
  <cellXfs count="107">
    <xf numFmtId="0" fontId="0" fillId="0" borderId="0" xfId="0"/>
    <xf numFmtId="0" fontId="3" fillId="0" borderId="0" xfId="0" applyFont="1"/>
    <xf numFmtId="0" fontId="5" fillId="0" borderId="2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3" fillId="0" borderId="1" xfId="0" applyFont="1" applyBorder="1"/>
    <xf numFmtId="0" fontId="3" fillId="0" borderId="6" xfId="0" applyFont="1" applyBorder="1"/>
    <xf numFmtId="0" fontId="3" fillId="0" borderId="7" xfId="0" applyFont="1" applyBorder="1"/>
    <xf numFmtId="0" fontId="3" fillId="0" borderId="8" xfId="0" applyFont="1" applyBorder="1"/>
    <xf numFmtId="0" fontId="3" fillId="0" borderId="5" xfId="0" applyFont="1" applyBorder="1"/>
    <xf numFmtId="0" fontId="3" fillId="0" borderId="4" xfId="0" applyFont="1" applyBorder="1"/>
    <xf numFmtId="0" fontId="3" fillId="0" borderId="9" xfId="0" applyFont="1" applyBorder="1"/>
    <xf numFmtId="0" fontId="3" fillId="0" borderId="10" xfId="0" applyFont="1" applyBorder="1"/>
    <xf numFmtId="0" fontId="3" fillId="0" borderId="11" xfId="0" applyFont="1" applyBorder="1"/>
    <xf numFmtId="0" fontId="3" fillId="0" borderId="12" xfId="0" applyFont="1" applyBorder="1"/>
    <xf numFmtId="0" fontId="4" fillId="0" borderId="11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shrinkToFit="1"/>
    </xf>
    <xf numFmtId="0" fontId="4" fillId="0" borderId="1" xfId="0" applyFont="1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0" borderId="0" xfId="0" applyAlignment="1">
      <alignment horizontal="center"/>
    </xf>
    <xf numFmtId="0" fontId="0" fillId="0" borderId="15" xfId="0" applyBorder="1"/>
    <xf numFmtId="0" fontId="0" fillId="0" borderId="9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2" borderId="20" xfId="0" applyFill="1" applyBorder="1"/>
    <xf numFmtId="0" fontId="0" fillId="2" borderId="0" xfId="0" applyFill="1"/>
    <xf numFmtId="0" fontId="0" fillId="2" borderId="21" xfId="0" applyFill="1" applyBorder="1"/>
    <xf numFmtId="0" fontId="0" fillId="2" borderId="9" xfId="0" applyFill="1" applyBorder="1"/>
    <xf numFmtId="0" fontId="0" fillId="2" borderId="17" xfId="0" applyFill="1" applyBorder="1"/>
    <xf numFmtId="0" fontId="0" fillId="2" borderId="19" xfId="0" applyFill="1" applyBorder="1"/>
    <xf numFmtId="0" fontId="0" fillId="0" borderId="0" xfId="0" applyAlignment="1">
      <alignment horizontal="left"/>
    </xf>
    <xf numFmtId="0" fontId="5" fillId="0" borderId="9" xfId="0" applyFont="1" applyBorder="1" applyAlignment="1">
      <alignment vertical="center"/>
    </xf>
    <xf numFmtId="0" fontId="4" fillId="0" borderId="22" xfId="0" applyFont="1" applyBorder="1"/>
    <xf numFmtId="0" fontId="4" fillId="0" borderId="3" xfId="0" applyFont="1" applyBorder="1"/>
    <xf numFmtId="0" fontId="3" fillId="0" borderId="3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0" fillId="0" borderId="6" xfId="0" applyBorder="1" applyAlignment="1">
      <alignment horizontal="left"/>
    </xf>
    <xf numFmtId="0" fontId="0" fillId="0" borderId="32" xfId="0" applyBorder="1" applyAlignment="1">
      <alignment horizontal="left"/>
    </xf>
    <xf numFmtId="0" fontId="0" fillId="0" borderId="31" xfId="0" applyBorder="1" applyAlignment="1">
      <alignment horizontal="left"/>
    </xf>
    <xf numFmtId="0" fontId="4" fillId="0" borderId="20" xfId="0" applyFont="1" applyBorder="1"/>
    <xf numFmtId="0" fontId="1" fillId="0" borderId="0" xfId="2"/>
    <xf numFmtId="0" fontId="9" fillId="0" borderId="0" xfId="2" applyFont="1" applyAlignment="1">
      <alignment horizontal="center"/>
    </xf>
    <xf numFmtId="0" fontId="9" fillId="0" borderId="33" xfId="2" applyFont="1" applyBorder="1" applyAlignment="1">
      <alignment horizontal="center"/>
    </xf>
    <xf numFmtId="0" fontId="10" fillId="0" borderId="0" xfId="2" applyFont="1"/>
    <xf numFmtId="0" fontId="1" fillId="2" borderId="0" xfId="2" applyFill="1"/>
    <xf numFmtId="0" fontId="11" fillId="0" borderId="0" xfId="2" applyFont="1" applyAlignment="1">
      <alignment vertical="center" shrinkToFit="1"/>
    </xf>
    <xf numFmtId="0" fontId="1" fillId="0" borderId="20" xfId="2" applyBorder="1"/>
    <xf numFmtId="0" fontId="0" fillId="0" borderId="20" xfId="0" applyBorder="1"/>
    <xf numFmtId="0" fontId="0" fillId="0" borderId="0" xfId="0" applyAlignment="1">
      <alignment horizontal="left" shrinkToFit="1"/>
    </xf>
    <xf numFmtId="0" fontId="0" fillId="0" borderId="34" xfId="0" applyBorder="1"/>
    <xf numFmtId="0" fontId="0" fillId="0" borderId="36" xfId="0" applyBorder="1"/>
    <xf numFmtId="0" fontId="0" fillId="0" borderId="38" xfId="0" applyBorder="1"/>
    <xf numFmtId="0" fontId="0" fillId="0" borderId="0" xfId="0" applyAlignment="1">
      <alignment shrinkToFit="1"/>
    </xf>
    <xf numFmtId="0" fontId="0" fillId="0" borderId="37" xfId="0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39" xfId="0" applyBorder="1"/>
    <xf numFmtId="0" fontId="0" fillId="0" borderId="37" xfId="0" applyBorder="1" applyAlignment="1">
      <alignment shrinkToFit="1"/>
    </xf>
    <xf numFmtId="0" fontId="0" fillId="0" borderId="39" xfId="0" applyBorder="1" applyAlignment="1">
      <alignment shrinkToFit="1"/>
    </xf>
    <xf numFmtId="0" fontId="5" fillId="0" borderId="2" xfId="0" applyFont="1" applyBorder="1" applyAlignment="1">
      <alignment horizontal="left" vertical="center" shrinkToFit="1"/>
    </xf>
    <xf numFmtId="0" fontId="5" fillId="0" borderId="3" xfId="0" applyFont="1" applyBorder="1" applyAlignment="1">
      <alignment horizontal="left" vertical="center" shrinkToFit="1"/>
    </xf>
    <xf numFmtId="0" fontId="5" fillId="0" borderId="4" xfId="0" applyFont="1" applyBorder="1" applyAlignment="1">
      <alignment horizontal="left" vertical="center" shrinkToFit="1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shrinkToFit="1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Border="1" applyAlignment="1">
      <alignment horizont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shrinkToFit="1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11" fillId="0" borderId="0" xfId="2" applyFont="1" applyAlignment="1">
      <alignment horizontal="center" vertical="center" shrinkToFit="1"/>
    </xf>
    <xf numFmtId="0" fontId="9" fillId="0" borderId="0" xfId="2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34" xfId="0" applyBorder="1" applyAlignment="1">
      <alignment horizontal="left"/>
    </xf>
    <xf numFmtId="0" fontId="0" fillId="0" borderId="35" xfId="0" applyBorder="1" applyAlignment="1">
      <alignment horizontal="left"/>
    </xf>
    <xf numFmtId="0" fontId="0" fillId="0" borderId="35" xfId="0" applyBorder="1" applyAlignment="1">
      <alignment horizontal="left" shrinkToFit="1"/>
    </xf>
    <xf numFmtId="0" fontId="0" fillId="0" borderId="38" xfId="0" applyBorder="1" applyAlignment="1">
      <alignment horizontal="left" shrinkToFit="1"/>
    </xf>
    <xf numFmtId="0" fontId="0" fillId="0" borderId="31" xfId="0" applyBorder="1"/>
    <xf numFmtId="0" fontId="0" fillId="0" borderId="40" xfId="0" applyBorder="1"/>
    <xf numFmtId="0" fontId="0" fillId="0" borderId="1" xfId="0" applyBorder="1" applyAlignment="1">
      <alignment vertical="center" wrapText="1"/>
    </xf>
    <xf numFmtId="0" fontId="0" fillId="0" borderId="40" xfId="0" applyBorder="1" applyAlignment="1">
      <alignment vertical="center" wrapText="1"/>
    </xf>
    <xf numFmtId="0" fontId="0" fillId="0" borderId="31" xfId="0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33" xfId="0" applyFont="1" applyBorder="1" applyAlignment="1">
      <alignment horizontal="center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6.png"/><Relationship Id="rId4" Type="http://schemas.openxmlformats.org/officeDocument/2006/relationships/image" Target="../media/image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6.png"/><Relationship Id="rId4" Type="http://schemas.openxmlformats.org/officeDocument/2006/relationships/image" Target="../media/image4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8.png"/><Relationship Id="rId1" Type="http://schemas.openxmlformats.org/officeDocument/2006/relationships/image" Target="../media/image7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428625</xdr:colOff>
      <xdr:row>0</xdr:row>
      <xdr:rowOff>0</xdr:rowOff>
    </xdr:from>
    <xdr:to>
      <xdr:col>20</xdr:col>
      <xdr:colOff>423033</xdr:colOff>
      <xdr:row>7</xdr:row>
      <xdr:rowOff>15684</xdr:rowOff>
    </xdr:to>
    <xdr:pic>
      <xdr:nvPicPr>
        <xdr:cNvPr id="2" name="Picture 1" descr="Baker Wildcats - Wikipedia">
          <a:extLst>
            <a:ext uri="{FF2B5EF4-FFF2-40B4-BE49-F238E27FC236}">
              <a16:creationId xmlns:a16="http://schemas.microsoft.com/office/drawing/2014/main" id="{BF9E0610-6775-444C-BCFD-9307BF10B9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72596</xdr:colOff>
      <xdr:row>1</xdr:row>
      <xdr:rowOff>51288</xdr:rowOff>
    </xdr:from>
    <xdr:to>
      <xdr:col>4</xdr:col>
      <xdr:colOff>500818</xdr:colOff>
      <xdr:row>7</xdr:row>
      <xdr:rowOff>12769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310B32D3-5DD9-41BB-A4EF-3A195B5CD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18</xdr:col>
      <xdr:colOff>428625</xdr:colOff>
      <xdr:row>31</xdr:row>
      <xdr:rowOff>0</xdr:rowOff>
    </xdr:from>
    <xdr:ext cx="1068136" cy="907570"/>
    <xdr:pic>
      <xdr:nvPicPr>
        <xdr:cNvPr id="6" name="Picture 5" descr="Baker Wildcats - Wikipedia">
          <a:extLst>
            <a:ext uri="{FF2B5EF4-FFF2-40B4-BE49-F238E27FC236}">
              <a16:creationId xmlns:a16="http://schemas.microsoft.com/office/drawing/2014/main" id="{733AF636-AA50-4697-B5D0-2B5D538817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32</xdr:row>
      <xdr:rowOff>51288</xdr:rowOff>
    </xdr:from>
    <xdr:ext cx="1501950" cy="723481"/>
    <xdr:pic>
      <xdr:nvPicPr>
        <xdr:cNvPr id="7" name="Picture 6">
          <a:extLst>
            <a:ext uri="{FF2B5EF4-FFF2-40B4-BE49-F238E27FC236}">
              <a16:creationId xmlns:a16="http://schemas.microsoft.com/office/drawing/2014/main" id="{63E602B0-8F47-4F99-B276-AD5A73625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</xdr:row>
      <xdr:rowOff>0</xdr:rowOff>
    </xdr:from>
    <xdr:ext cx="1068136" cy="907570"/>
    <xdr:pic>
      <xdr:nvPicPr>
        <xdr:cNvPr id="8" name="Picture 7" descr="Baker Wildcats - Wikipedia">
          <a:extLst>
            <a:ext uri="{FF2B5EF4-FFF2-40B4-BE49-F238E27FC236}">
              <a16:creationId xmlns:a16="http://schemas.microsoft.com/office/drawing/2014/main" id="{33240276-9FBC-4DD3-BAD8-290F21ED2F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63</xdr:row>
      <xdr:rowOff>51288</xdr:rowOff>
    </xdr:from>
    <xdr:ext cx="1501950" cy="723481"/>
    <xdr:pic>
      <xdr:nvPicPr>
        <xdr:cNvPr id="9" name="Picture 8">
          <a:extLst>
            <a:ext uri="{FF2B5EF4-FFF2-40B4-BE49-F238E27FC236}">
              <a16:creationId xmlns:a16="http://schemas.microsoft.com/office/drawing/2014/main" id="{B6CC4238-4079-4C95-A0D6-134ECBA96E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93</xdr:row>
      <xdr:rowOff>0</xdr:rowOff>
    </xdr:from>
    <xdr:ext cx="1068136" cy="907570"/>
    <xdr:pic>
      <xdr:nvPicPr>
        <xdr:cNvPr id="10" name="Picture 9" descr="Baker Wildcats - Wikipedia">
          <a:extLst>
            <a:ext uri="{FF2B5EF4-FFF2-40B4-BE49-F238E27FC236}">
              <a16:creationId xmlns:a16="http://schemas.microsoft.com/office/drawing/2014/main" id="{07E9E931-FDAF-4FE4-80DB-68350E9FE0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94</xdr:row>
      <xdr:rowOff>51288</xdr:rowOff>
    </xdr:from>
    <xdr:ext cx="1501950" cy="723481"/>
    <xdr:pic>
      <xdr:nvPicPr>
        <xdr:cNvPr id="11" name="Picture 10">
          <a:extLst>
            <a:ext uri="{FF2B5EF4-FFF2-40B4-BE49-F238E27FC236}">
              <a16:creationId xmlns:a16="http://schemas.microsoft.com/office/drawing/2014/main" id="{74A7B31C-A74B-4BFF-B5EA-9BD99B11EB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124</xdr:row>
      <xdr:rowOff>0</xdr:rowOff>
    </xdr:from>
    <xdr:ext cx="1068136" cy="907570"/>
    <xdr:pic>
      <xdr:nvPicPr>
        <xdr:cNvPr id="12" name="Picture 11" descr="Baker Wildcats - Wikipedia">
          <a:extLst>
            <a:ext uri="{FF2B5EF4-FFF2-40B4-BE49-F238E27FC236}">
              <a16:creationId xmlns:a16="http://schemas.microsoft.com/office/drawing/2014/main" id="{096BE663-35BD-4C98-A8A9-461C5B6B92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125</xdr:row>
      <xdr:rowOff>51288</xdr:rowOff>
    </xdr:from>
    <xdr:ext cx="1501950" cy="723481"/>
    <xdr:pic>
      <xdr:nvPicPr>
        <xdr:cNvPr id="13" name="Picture 12">
          <a:extLst>
            <a:ext uri="{FF2B5EF4-FFF2-40B4-BE49-F238E27FC236}">
              <a16:creationId xmlns:a16="http://schemas.microsoft.com/office/drawing/2014/main" id="{192AC88D-6485-4C7F-9179-2E0A1BAC4F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155</xdr:row>
      <xdr:rowOff>0</xdr:rowOff>
    </xdr:from>
    <xdr:ext cx="1068136" cy="907570"/>
    <xdr:pic>
      <xdr:nvPicPr>
        <xdr:cNvPr id="14" name="Picture 13" descr="Baker Wildcats - Wikipedia">
          <a:extLst>
            <a:ext uri="{FF2B5EF4-FFF2-40B4-BE49-F238E27FC236}">
              <a16:creationId xmlns:a16="http://schemas.microsoft.com/office/drawing/2014/main" id="{5FF85D85-8B44-4984-95D6-39C4DFA8C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156</xdr:row>
      <xdr:rowOff>51288</xdr:rowOff>
    </xdr:from>
    <xdr:ext cx="1501950" cy="723481"/>
    <xdr:pic>
      <xdr:nvPicPr>
        <xdr:cNvPr id="15" name="Picture 14">
          <a:extLst>
            <a:ext uri="{FF2B5EF4-FFF2-40B4-BE49-F238E27FC236}">
              <a16:creationId xmlns:a16="http://schemas.microsoft.com/office/drawing/2014/main" id="{6B8A42AC-7E67-454D-BC42-097255630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186</xdr:row>
      <xdr:rowOff>0</xdr:rowOff>
    </xdr:from>
    <xdr:ext cx="1068136" cy="907570"/>
    <xdr:pic>
      <xdr:nvPicPr>
        <xdr:cNvPr id="16" name="Picture 15" descr="Baker Wildcats - Wikipedia">
          <a:extLst>
            <a:ext uri="{FF2B5EF4-FFF2-40B4-BE49-F238E27FC236}">
              <a16:creationId xmlns:a16="http://schemas.microsoft.com/office/drawing/2014/main" id="{3515BAB5-1D4F-47F0-85CD-5601E9AF91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187</xdr:row>
      <xdr:rowOff>51288</xdr:rowOff>
    </xdr:from>
    <xdr:ext cx="1501950" cy="723481"/>
    <xdr:pic>
      <xdr:nvPicPr>
        <xdr:cNvPr id="17" name="Picture 16">
          <a:extLst>
            <a:ext uri="{FF2B5EF4-FFF2-40B4-BE49-F238E27FC236}">
              <a16:creationId xmlns:a16="http://schemas.microsoft.com/office/drawing/2014/main" id="{C76F6AE9-6C84-484C-87F1-2CBA7F0BF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217</xdr:row>
      <xdr:rowOff>0</xdr:rowOff>
    </xdr:from>
    <xdr:ext cx="1068136" cy="907570"/>
    <xdr:pic>
      <xdr:nvPicPr>
        <xdr:cNvPr id="18" name="Picture 17" descr="Baker Wildcats - Wikipedia">
          <a:extLst>
            <a:ext uri="{FF2B5EF4-FFF2-40B4-BE49-F238E27FC236}">
              <a16:creationId xmlns:a16="http://schemas.microsoft.com/office/drawing/2014/main" id="{F1CFC57A-00EE-4190-B0E1-BA66C6499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218</xdr:row>
      <xdr:rowOff>51288</xdr:rowOff>
    </xdr:from>
    <xdr:ext cx="1501950" cy="723481"/>
    <xdr:pic>
      <xdr:nvPicPr>
        <xdr:cNvPr id="19" name="Picture 18">
          <a:extLst>
            <a:ext uri="{FF2B5EF4-FFF2-40B4-BE49-F238E27FC236}">
              <a16:creationId xmlns:a16="http://schemas.microsoft.com/office/drawing/2014/main" id="{357D4AE9-FF5B-4F6A-A5B5-1E24F1113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248</xdr:row>
      <xdr:rowOff>0</xdr:rowOff>
    </xdr:from>
    <xdr:ext cx="1068136" cy="907570"/>
    <xdr:pic>
      <xdr:nvPicPr>
        <xdr:cNvPr id="20" name="Picture 19" descr="Baker Wildcats - Wikipedia">
          <a:extLst>
            <a:ext uri="{FF2B5EF4-FFF2-40B4-BE49-F238E27FC236}">
              <a16:creationId xmlns:a16="http://schemas.microsoft.com/office/drawing/2014/main" id="{2B1642D9-CC11-40A5-8FE8-A0CE28DBB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249</xdr:row>
      <xdr:rowOff>51288</xdr:rowOff>
    </xdr:from>
    <xdr:ext cx="1501950" cy="723481"/>
    <xdr:pic>
      <xdr:nvPicPr>
        <xdr:cNvPr id="21" name="Picture 20">
          <a:extLst>
            <a:ext uri="{FF2B5EF4-FFF2-40B4-BE49-F238E27FC236}">
              <a16:creationId xmlns:a16="http://schemas.microsoft.com/office/drawing/2014/main" id="{C1D2928A-6FB8-4D5F-B958-7A2B62D82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279</xdr:row>
      <xdr:rowOff>0</xdr:rowOff>
    </xdr:from>
    <xdr:ext cx="1068136" cy="907570"/>
    <xdr:pic>
      <xdr:nvPicPr>
        <xdr:cNvPr id="22" name="Picture 21" descr="Baker Wildcats - Wikipedia">
          <a:extLst>
            <a:ext uri="{FF2B5EF4-FFF2-40B4-BE49-F238E27FC236}">
              <a16:creationId xmlns:a16="http://schemas.microsoft.com/office/drawing/2014/main" id="{DC66F7FF-9D46-4A22-9DD1-2BFB3B625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280</xdr:row>
      <xdr:rowOff>51288</xdr:rowOff>
    </xdr:from>
    <xdr:ext cx="1501950" cy="723481"/>
    <xdr:pic>
      <xdr:nvPicPr>
        <xdr:cNvPr id="23" name="Picture 22">
          <a:extLst>
            <a:ext uri="{FF2B5EF4-FFF2-40B4-BE49-F238E27FC236}">
              <a16:creationId xmlns:a16="http://schemas.microsoft.com/office/drawing/2014/main" id="{2424CBCA-5C66-4DE6-993D-43EC243C2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310</xdr:row>
      <xdr:rowOff>0</xdr:rowOff>
    </xdr:from>
    <xdr:ext cx="1068136" cy="907570"/>
    <xdr:pic>
      <xdr:nvPicPr>
        <xdr:cNvPr id="24" name="Picture 23" descr="Baker Wildcats - Wikipedia">
          <a:extLst>
            <a:ext uri="{FF2B5EF4-FFF2-40B4-BE49-F238E27FC236}">
              <a16:creationId xmlns:a16="http://schemas.microsoft.com/office/drawing/2014/main" id="{9B3EC99E-39B2-4BEC-A947-AB28EA652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311</xdr:row>
      <xdr:rowOff>51288</xdr:rowOff>
    </xdr:from>
    <xdr:ext cx="1501950" cy="723481"/>
    <xdr:pic>
      <xdr:nvPicPr>
        <xdr:cNvPr id="25" name="Picture 24">
          <a:extLst>
            <a:ext uri="{FF2B5EF4-FFF2-40B4-BE49-F238E27FC236}">
              <a16:creationId xmlns:a16="http://schemas.microsoft.com/office/drawing/2014/main" id="{38862BBB-DDBE-4B3A-9EF8-2AE33B8594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341</xdr:row>
      <xdr:rowOff>0</xdr:rowOff>
    </xdr:from>
    <xdr:ext cx="1068136" cy="907570"/>
    <xdr:pic>
      <xdr:nvPicPr>
        <xdr:cNvPr id="26" name="Picture 25" descr="Baker Wildcats - Wikipedia">
          <a:extLst>
            <a:ext uri="{FF2B5EF4-FFF2-40B4-BE49-F238E27FC236}">
              <a16:creationId xmlns:a16="http://schemas.microsoft.com/office/drawing/2014/main" id="{DD2822FC-EA42-4574-BD96-5B6BC677C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342</xdr:row>
      <xdr:rowOff>51288</xdr:rowOff>
    </xdr:from>
    <xdr:ext cx="1501950" cy="723481"/>
    <xdr:pic>
      <xdr:nvPicPr>
        <xdr:cNvPr id="27" name="Picture 26">
          <a:extLst>
            <a:ext uri="{FF2B5EF4-FFF2-40B4-BE49-F238E27FC236}">
              <a16:creationId xmlns:a16="http://schemas.microsoft.com/office/drawing/2014/main" id="{384975AD-D0F7-4B8D-8BF8-54A5F4C302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372</xdr:row>
      <xdr:rowOff>0</xdr:rowOff>
    </xdr:from>
    <xdr:ext cx="1068136" cy="907570"/>
    <xdr:pic>
      <xdr:nvPicPr>
        <xdr:cNvPr id="28" name="Picture 27" descr="Baker Wildcats - Wikipedia">
          <a:extLst>
            <a:ext uri="{FF2B5EF4-FFF2-40B4-BE49-F238E27FC236}">
              <a16:creationId xmlns:a16="http://schemas.microsoft.com/office/drawing/2014/main" id="{BC11999B-6BD0-4CF2-AC96-34B5FAFADC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373</xdr:row>
      <xdr:rowOff>51288</xdr:rowOff>
    </xdr:from>
    <xdr:ext cx="1501950" cy="723481"/>
    <xdr:pic>
      <xdr:nvPicPr>
        <xdr:cNvPr id="29" name="Picture 28">
          <a:extLst>
            <a:ext uri="{FF2B5EF4-FFF2-40B4-BE49-F238E27FC236}">
              <a16:creationId xmlns:a16="http://schemas.microsoft.com/office/drawing/2014/main" id="{282FD94A-C212-4F4A-B949-2517B1133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403</xdr:row>
      <xdr:rowOff>0</xdr:rowOff>
    </xdr:from>
    <xdr:ext cx="1068136" cy="907570"/>
    <xdr:pic>
      <xdr:nvPicPr>
        <xdr:cNvPr id="30" name="Picture 29" descr="Baker Wildcats - Wikipedia">
          <a:extLst>
            <a:ext uri="{FF2B5EF4-FFF2-40B4-BE49-F238E27FC236}">
              <a16:creationId xmlns:a16="http://schemas.microsoft.com/office/drawing/2014/main" id="{F5325809-315F-47E1-8098-3BB923F0C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404</xdr:row>
      <xdr:rowOff>51288</xdr:rowOff>
    </xdr:from>
    <xdr:ext cx="1501950" cy="723481"/>
    <xdr:pic>
      <xdr:nvPicPr>
        <xdr:cNvPr id="31" name="Picture 30">
          <a:extLst>
            <a:ext uri="{FF2B5EF4-FFF2-40B4-BE49-F238E27FC236}">
              <a16:creationId xmlns:a16="http://schemas.microsoft.com/office/drawing/2014/main" id="{90776DA7-EEF3-4552-8FA3-D2C4F3266C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434</xdr:row>
      <xdr:rowOff>0</xdr:rowOff>
    </xdr:from>
    <xdr:ext cx="1068136" cy="907570"/>
    <xdr:pic>
      <xdr:nvPicPr>
        <xdr:cNvPr id="32" name="Picture 31" descr="Baker Wildcats - Wikipedia">
          <a:extLst>
            <a:ext uri="{FF2B5EF4-FFF2-40B4-BE49-F238E27FC236}">
              <a16:creationId xmlns:a16="http://schemas.microsoft.com/office/drawing/2014/main" id="{CF34CB57-B917-4F9A-824A-47CC307423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435</xdr:row>
      <xdr:rowOff>51288</xdr:rowOff>
    </xdr:from>
    <xdr:ext cx="1501950" cy="723481"/>
    <xdr:pic>
      <xdr:nvPicPr>
        <xdr:cNvPr id="33" name="Picture 32">
          <a:extLst>
            <a:ext uri="{FF2B5EF4-FFF2-40B4-BE49-F238E27FC236}">
              <a16:creationId xmlns:a16="http://schemas.microsoft.com/office/drawing/2014/main" id="{9872FCFF-8A48-430F-86E4-02BAD0784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465</xdr:row>
      <xdr:rowOff>0</xdr:rowOff>
    </xdr:from>
    <xdr:ext cx="1068136" cy="907570"/>
    <xdr:pic>
      <xdr:nvPicPr>
        <xdr:cNvPr id="34" name="Picture 33" descr="Baker Wildcats - Wikipedia">
          <a:extLst>
            <a:ext uri="{FF2B5EF4-FFF2-40B4-BE49-F238E27FC236}">
              <a16:creationId xmlns:a16="http://schemas.microsoft.com/office/drawing/2014/main" id="{5C6BA0EF-8615-4F00-AAE9-8D5EE14AF8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466</xdr:row>
      <xdr:rowOff>51288</xdr:rowOff>
    </xdr:from>
    <xdr:ext cx="1501950" cy="723481"/>
    <xdr:pic>
      <xdr:nvPicPr>
        <xdr:cNvPr id="35" name="Picture 34">
          <a:extLst>
            <a:ext uri="{FF2B5EF4-FFF2-40B4-BE49-F238E27FC236}">
              <a16:creationId xmlns:a16="http://schemas.microsoft.com/office/drawing/2014/main" id="{2A993722-4566-465F-8460-73B2B0D3F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496</xdr:row>
      <xdr:rowOff>0</xdr:rowOff>
    </xdr:from>
    <xdr:ext cx="1068136" cy="907570"/>
    <xdr:pic>
      <xdr:nvPicPr>
        <xdr:cNvPr id="36" name="Picture 35" descr="Baker Wildcats - Wikipedia">
          <a:extLst>
            <a:ext uri="{FF2B5EF4-FFF2-40B4-BE49-F238E27FC236}">
              <a16:creationId xmlns:a16="http://schemas.microsoft.com/office/drawing/2014/main" id="{10EA53CA-4F40-4C2C-962E-91AF1F70C6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497</xdr:row>
      <xdr:rowOff>51288</xdr:rowOff>
    </xdr:from>
    <xdr:ext cx="1501950" cy="723481"/>
    <xdr:pic>
      <xdr:nvPicPr>
        <xdr:cNvPr id="37" name="Picture 36">
          <a:extLst>
            <a:ext uri="{FF2B5EF4-FFF2-40B4-BE49-F238E27FC236}">
              <a16:creationId xmlns:a16="http://schemas.microsoft.com/office/drawing/2014/main" id="{8DAA2E07-4FFB-4D33-86C3-D5CB358D3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</xdr:row>
      <xdr:rowOff>0</xdr:rowOff>
    </xdr:from>
    <xdr:ext cx="1068136" cy="907570"/>
    <xdr:pic>
      <xdr:nvPicPr>
        <xdr:cNvPr id="38" name="Picture 37" descr="Baker Wildcats - Wikipedia">
          <a:extLst>
            <a:ext uri="{FF2B5EF4-FFF2-40B4-BE49-F238E27FC236}">
              <a16:creationId xmlns:a16="http://schemas.microsoft.com/office/drawing/2014/main" id="{D5AC920C-38A2-4267-8D23-E9B2A3E08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32</xdr:row>
      <xdr:rowOff>51288</xdr:rowOff>
    </xdr:from>
    <xdr:ext cx="1501950" cy="723481"/>
    <xdr:pic>
      <xdr:nvPicPr>
        <xdr:cNvPr id="39" name="Picture 38">
          <a:extLst>
            <a:ext uri="{FF2B5EF4-FFF2-40B4-BE49-F238E27FC236}">
              <a16:creationId xmlns:a16="http://schemas.microsoft.com/office/drawing/2014/main" id="{812B7C46-8C94-45B2-AB01-FB2CB00A34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</xdr:row>
      <xdr:rowOff>0</xdr:rowOff>
    </xdr:from>
    <xdr:ext cx="1068136" cy="907570"/>
    <xdr:pic>
      <xdr:nvPicPr>
        <xdr:cNvPr id="40" name="Picture 39" descr="Baker Wildcats - Wikipedia">
          <a:extLst>
            <a:ext uri="{FF2B5EF4-FFF2-40B4-BE49-F238E27FC236}">
              <a16:creationId xmlns:a16="http://schemas.microsoft.com/office/drawing/2014/main" id="{CDCAC053-7C7C-470D-8E2D-316F21080B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63</xdr:row>
      <xdr:rowOff>51288</xdr:rowOff>
    </xdr:from>
    <xdr:ext cx="1501950" cy="723481"/>
    <xdr:pic>
      <xdr:nvPicPr>
        <xdr:cNvPr id="41" name="Picture 40">
          <a:extLst>
            <a:ext uri="{FF2B5EF4-FFF2-40B4-BE49-F238E27FC236}">
              <a16:creationId xmlns:a16="http://schemas.microsoft.com/office/drawing/2014/main" id="{BEEEF479-DB4C-4330-9FBA-74A98C050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93</xdr:row>
      <xdr:rowOff>0</xdr:rowOff>
    </xdr:from>
    <xdr:ext cx="1068136" cy="907570"/>
    <xdr:pic>
      <xdr:nvPicPr>
        <xdr:cNvPr id="42" name="Picture 41" descr="Baker Wildcats - Wikipedia">
          <a:extLst>
            <a:ext uri="{FF2B5EF4-FFF2-40B4-BE49-F238E27FC236}">
              <a16:creationId xmlns:a16="http://schemas.microsoft.com/office/drawing/2014/main" id="{7F93F334-8F2C-4C04-B333-8132D537A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94</xdr:row>
      <xdr:rowOff>51288</xdr:rowOff>
    </xdr:from>
    <xdr:ext cx="1501950" cy="723481"/>
    <xdr:pic>
      <xdr:nvPicPr>
        <xdr:cNvPr id="43" name="Picture 42">
          <a:extLst>
            <a:ext uri="{FF2B5EF4-FFF2-40B4-BE49-F238E27FC236}">
              <a16:creationId xmlns:a16="http://schemas.microsoft.com/office/drawing/2014/main" id="{FD06E7C1-70DD-4226-8821-77DBDF457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124</xdr:row>
      <xdr:rowOff>0</xdr:rowOff>
    </xdr:from>
    <xdr:ext cx="1068136" cy="907570"/>
    <xdr:pic>
      <xdr:nvPicPr>
        <xdr:cNvPr id="44" name="Picture 43" descr="Baker Wildcats - Wikipedia">
          <a:extLst>
            <a:ext uri="{FF2B5EF4-FFF2-40B4-BE49-F238E27FC236}">
              <a16:creationId xmlns:a16="http://schemas.microsoft.com/office/drawing/2014/main" id="{EE1C322F-00D8-4619-A809-E80BFE37EB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125</xdr:row>
      <xdr:rowOff>51288</xdr:rowOff>
    </xdr:from>
    <xdr:ext cx="1501950" cy="723481"/>
    <xdr:pic>
      <xdr:nvPicPr>
        <xdr:cNvPr id="45" name="Picture 44">
          <a:extLst>
            <a:ext uri="{FF2B5EF4-FFF2-40B4-BE49-F238E27FC236}">
              <a16:creationId xmlns:a16="http://schemas.microsoft.com/office/drawing/2014/main" id="{1C701DED-956F-4D8E-B71B-CD77188772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155</xdr:row>
      <xdr:rowOff>0</xdr:rowOff>
    </xdr:from>
    <xdr:ext cx="1068136" cy="907570"/>
    <xdr:pic>
      <xdr:nvPicPr>
        <xdr:cNvPr id="46" name="Picture 45" descr="Baker Wildcats - Wikipedia">
          <a:extLst>
            <a:ext uri="{FF2B5EF4-FFF2-40B4-BE49-F238E27FC236}">
              <a16:creationId xmlns:a16="http://schemas.microsoft.com/office/drawing/2014/main" id="{C824CBF1-47A7-4D97-B33B-46ADBC82A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156</xdr:row>
      <xdr:rowOff>51288</xdr:rowOff>
    </xdr:from>
    <xdr:ext cx="1501950" cy="723481"/>
    <xdr:pic>
      <xdr:nvPicPr>
        <xdr:cNvPr id="47" name="Picture 46">
          <a:extLst>
            <a:ext uri="{FF2B5EF4-FFF2-40B4-BE49-F238E27FC236}">
              <a16:creationId xmlns:a16="http://schemas.microsoft.com/office/drawing/2014/main" id="{C7BB7EFE-CF31-430B-9E82-3D737C082E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186</xdr:row>
      <xdr:rowOff>0</xdr:rowOff>
    </xdr:from>
    <xdr:ext cx="1068136" cy="907570"/>
    <xdr:pic>
      <xdr:nvPicPr>
        <xdr:cNvPr id="48" name="Picture 47" descr="Baker Wildcats - Wikipedia">
          <a:extLst>
            <a:ext uri="{FF2B5EF4-FFF2-40B4-BE49-F238E27FC236}">
              <a16:creationId xmlns:a16="http://schemas.microsoft.com/office/drawing/2014/main" id="{8A06AB21-3AEA-401C-91A1-989764BD3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187</xdr:row>
      <xdr:rowOff>51288</xdr:rowOff>
    </xdr:from>
    <xdr:ext cx="1501950" cy="723481"/>
    <xdr:pic>
      <xdr:nvPicPr>
        <xdr:cNvPr id="49" name="Picture 48">
          <a:extLst>
            <a:ext uri="{FF2B5EF4-FFF2-40B4-BE49-F238E27FC236}">
              <a16:creationId xmlns:a16="http://schemas.microsoft.com/office/drawing/2014/main" id="{3F2AA201-B2EC-4441-A337-CD36E3162E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217</xdr:row>
      <xdr:rowOff>0</xdr:rowOff>
    </xdr:from>
    <xdr:ext cx="1068136" cy="907570"/>
    <xdr:pic>
      <xdr:nvPicPr>
        <xdr:cNvPr id="50" name="Picture 49" descr="Baker Wildcats - Wikipedia">
          <a:extLst>
            <a:ext uri="{FF2B5EF4-FFF2-40B4-BE49-F238E27FC236}">
              <a16:creationId xmlns:a16="http://schemas.microsoft.com/office/drawing/2014/main" id="{92BEEDE9-EA89-4DFE-B007-8D097F0ADA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218</xdr:row>
      <xdr:rowOff>51288</xdr:rowOff>
    </xdr:from>
    <xdr:ext cx="1501950" cy="723481"/>
    <xdr:pic>
      <xdr:nvPicPr>
        <xdr:cNvPr id="51" name="Picture 50">
          <a:extLst>
            <a:ext uri="{FF2B5EF4-FFF2-40B4-BE49-F238E27FC236}">
              <a16:creationId xmlns:a16="http://schemas.microsoft.com/office/drawing/2014/main" id="{C0BED5A5-A27B-4FFB-9407-B89DE36DBE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248</xdr:row>
      <xdr:rowOff>0</xdr:rowOff>
    </xdr:from>
    <xdr:ext cx="1068136" cy="907570"/>
    <xdr:pic>
      <xdr:nvPicPr>
        <xdr:cNvPr id="52" name="Picture 51" descr="Baker Wildcats - Wikipedia">
          <a:extLst>
            <a:ext uri="{FF2B5EF4-FFF2-40B4-BE49-F238E27FC236}">
              <a16:creationId xmlns:a16="http://schemas.microsoft.com/office/drawing/2014/main" id="{DC1FE785-75F2-4485-B94B-2147B7DB10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249</xdr:row>
      <xdr:rowOff>51288</xdr:rowOff>
    </xdr:from>
    <xdr:ext cx="1501950" cy="723481"/>
    <xdr:pic>
      <xdr:nvPicPr>
        <xdr:cNvPr id="53" name="Picture 52">
          <a:extLst>
            <a:ext uri="{FF2B5EF4-FFF2-40B4-BE49-F238E27FC236}">
              <a16:creationId xmlns:a16="http://schemas.microsoft.com/office/drawing/2014/main" id="{2B30914B-60E9-4CF6-913B-8327FC131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279</xdr:row>
      <xdr:rowOff>0</xdr:rowOff>
    </xdr:from>
    <xdr:ext cx="1068136" cy="907570"/>
    <xdr:pic>
      <xdr:nvPicPr>
        <xdr:cNvPr id="54" name="Picture 53" descr="Baker Wildcats - Wikipedia">
          <a:extLst>
            <a:ext uri="{FF2B5EF4-FFF2-40B4-BE49-F238E27FC236}">
              <a16:creationId xmlns:a16="http://schemas.microsoft.com/office/drawing/2014/main" id="{4D1E0EB4-1E63-4795-A248-ADCA8CEEF2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280</xdr:row>
      <xdr:rowOff>51288</xdr:rowOff>
    </xdr:from>
    <xdr:ext cx="1501950" cy="723481"/>
    <xdr:pic>
      <xdr:nvPicPr>
        <xdr:cNvPr id="55" name="Picture 54">
          <a:extLst>
            <a:ext uri="{FF2B5EF4-FFF2-40B4-BE49-F238E27FC236}">
              <a16:creationId xmlns:a16="http://schemas.microsoft.com/office/drawing/2014/main" id="{765C7B4D-3D79-4713-AE68-B5FDC9807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310</xdr:row>
      <xdr:rowOff>0</xdr:rowOff>
    </xdr:from>
    <xdr:ext cx="1068136" cy="907570"/>
    <xdr:pic>
      <xdr:nvPicPr>
        <xdr:cNvPr id="56" name="Picture 55" descr="Baker Wildcats - Wikipedia">
          <a:extLst>
            <a:ext uri="{FF2B5EF4-FFF2-40B4-BE49-F238E27FC236}">
              <a16:creationId xmlns:a16="http://schemas.microsoft.com/office/drawing/2014/main" id="{FECDAC20-6404-4A8E-9E5B-BDED95379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311</xdr:row>
      <xdr:rowOff>51288</xdr:rowOff>
    </xdr:from>
    <xdr:ext cx="1501950" cy="723481"/>
    <xdr:pic>
      <xdr:nvPicPr>
        <xdr:cNvPr id="57" name="Picture 56">
          <a:extLst>
            <a:ext uri="{FF2B5EF4-FFF2-40B4-BE49-F238E27FC236}">
              <a16:creationId xmlns:a16="http://schemas.microsoft.com/office/drawing/2014/main" id="{1876ED2A-877E-44FB-8DA5-09E5DFED1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341</xdr:row>
      <xdr:rowOff>0</xdr:rowOff>
    </xdr:from>
    <xdr:ext cx="1068136" cy="907570"/>
    <xdr:pic>
      <xdr:nvPicPr>
        <xdr:cNvPr id="58" name="Picture 57" descr="Baker Wildcats - Wikipedia">
          <a:extLst>
            <a:ext uri="{FF2B5EF4-FFF2-40B4-BE49-F238E27FC236}">
              <a16:creationId xmlns:a16="http://schemas.microsoft.com/office/drawing/2014/main" id="{A14EEA82-E89C-442A-B868-BE57ECB9C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342</xdr:row>
      <xdr:rowOff>51288</xdr:rowOff>
    </xdr:from>
    <xdr:ext cx="1501950" cy="723481"/>
    <xdr:pic>
      <xdr:nvPicPr>
        <xdr:cNvPr id="59" name="Picture 58">
          <a:extLst>
            <a:ext uri="{FF2B5EF4-FFF2-40B4-BE49-F238E27FC236}">
              <a16:creationId xmlns:a16="http://schemas.microsoft.com/office/drawing/2014/main" id="{443A31E8-1ED0-4981-BFDA-AE2D23E462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372</xdr:row>
      <xdr:rowOff>0</xdr:rowOff>
    </xdr:from>
    <xdr:ext cx="1068136" cy="907570"/>
    <xdr:pic>
      <xdr:nvPicPr>
        <xdr:cNvPr id="60" name="Picture 59" descr="Baker Wildcats - Wikipedia">
          <a:extLst>
            <a:ext uri="{FF2B5EF4-FFF2-40B4-BE49-F238E27FC236}">
              <a16:creationId xmlns:a16="http://schemas.microsoft.com/office/drawing/2014/main" id="{07EBE36D-972C-4705-ADBE-4B1149712B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373</xdr:row>
      <xdr:rowOff>51288</xdr:rowOff>
    </xdr:from>
    <xdr:ext cx="1501950" cy="723481"/>
    <xdr:pic>
      <xdr:nvPicPr>
        <xdr:cNvPr id="61" name="Picture 60">
          <a:extLst>
            <a:ext uri="{FF2B5EF4-FFF2-40B4-BE49-F238E27FC236}">
              <a16:creationId xmlns:a16="http://schemas.microsoft.com/office/drawing/2014/main" id="{6298F0A1-21CA-45F1-AF40-A7389DD80A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403</xdr:row>
      <xdr:rowOff>0</xdr:rowOff>
    </xdr:from>
    <xdr:ext cx="1068136" cy="907570"/>
    <xdr:pic>
      <xdr:nvPicPr>
        <xdr:cNvPr id="62" name="Picture 61" descr="Baker Wildcats - Wikipedia">
          <a:extLst>
            <a:ext uri="{FF2B5EF4-FFF2-40B4-BE49-F238E27FC236}">
              <a16:creationId xmlns:a16="http://schemas.microsoft.com/office/drawing/2014/main" id="{06063E47-EA40-4B7F-9028-857E185F88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404</xdr:row>
      <xdr:rowOff>51288</xdr:rowOff>
    </xdr:from>
    <xdr:ext cx="1501950" cy="723481"/>
    <xdr:pic>
      <xdr:nvPicPr>
        <xdr:cNvPr id="63" name="Picture 62">
          <a:extLst>
            <a:ext uri="{FF2B5EF4-FFF2-40B4-BE49-F238E27FC236}">
              <a16:creationId xmlns:a16="http://schemas.microsoft.com/office/drawing/2014/main" id="{632B6D02-7262-474C-9404-A67CE54517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434</xdr:row>
      <xdr:rowOff>0</xdr:rowOff>
    </xdr:from>
    <xdr:ext cx="1068136" cy="907570"/>
    <xdr:pic>
      <xdr:nvPicPr>
        <xdr:cNvPr id="64" name="Picture 63" descr="Baker Wildcats - Wikipedia">
          <a:extLst>
            <a:ext uri="{FF2B5EF4-FFF2-40B4-BE49-F238E27FC236}">
              <a16:creationId xmlns:a16="http://schemas.microsoft.com/office/drawing/2014/main" id="{FE5177D3-55BC-4CF3-924C-652575D2D3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435</xdr:row>
      <xdr:rowOff>51288</xdr:rowOff>
    </xdr:from>
    <xdr:ext cx="1501950" cy="723481"/>
    <xdr:pic>
      <xdr:nvPicPr>
        <xdr:cNvPr id="65" name="Picture 64">
          <a:extLst>
            <a:ext uri="{FF2B5EF4-FFF2-40B4-BE49-F238E27FC236}">
              <a16:creationId xmlns:a16="http://schemas.microsoft.com/office/drawing/2014/main" id="{C4803009-19A4-43A6-B0EE-4778A73CDD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465</xdr:row>
      <xdr:rowOff>0</xdr:rowOff>
    </xdr:from>
    <xdr:ext cx="1068136" cy="907570"/>
    <xdr:pic>
      <xdr:nvPicPr>
        <xdr:cNvPr id="66" name="Picture 65" descr="Baker Wildcats - Wikipedia">
          <a:extLst>
            <a:ext uri="{FF2B5EF4-FFF2-40B4-BE49-F238E27FC236}">
              <a16:creationId xmlns:a16="http://schemas.microsoft.com/office/drawing/2014/main" id="{A6653427-D37F-4B98-B9B5-EE66D97758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466</xdr:row>
      <xdr:rowOff>51288</xdr:rowOff>
    </xdr:from>
    <xdr:ext cx="1501950" cy="723481"/>
    <xdr:pic>
      <xdr:nvPicPr>
        <xdr:cNvPr id="67" name="Picture 66">
          <a:extLst>
            <a:ext uri="{FF2B5EF4-FFF2-40B4-BE49-F238E27FC236}">
              <a16:creationId xmlns:a16="http://schemas.microsoft.com/office/drawing/2014/main" id="{79CD1848-9EFD-4EF3-9B60-9D17B23CA0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496</xdr:row>
      <xdr:rowOff>0</xdr:rowOff>
    </xdr:from>
    <xdr:ext cx="1068136" cy="907570"/>
    <xdr:pic>
      <xdr:nvPicPr>
        <xdr:cNvPr id="68" name="Picture 67" descr="Baker Wildcats - Wikipedia">
          <a:extLst>
            <a:ext uri="{FF2B5EF4-FFF2-40B4-BE49-F238E27FC236}">
              <a16:creationId xmlns:a16="http://schemas.microsoft.com/office/drawing/2014/main" id="{287D5204-A51D-45F8-8A79-4F544318D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497</xdr:row>
      <xdr:rowOff>51288</xdr:rowOff>
    </xdr:from>
    <xdr:ext cx="1501950" cy="723481"/>
    <xdr:pic>
      <xdr:nvPicPr>
        <xdr:cNvPr id="69" name="Picture 68">
          <a:extLst>
            <a:ext uri="{FF2B5EF4-FFF2-40B4-BE49-F238E27FC236}">
              <a16:creationId xmlns:a16="http://schemas.microsoft.com/office/drawing/2014/main" id="{698F221C-0F56-49CD-9381-F923EE8E8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527</xdr:row>
      <xdr:rowOff>0</xdr:rowOff>
    </xdr:from>
    <xdr:ext cx="1068136" cy="907570"/>
    <xdr:pic>
      <xdr:nvPicPr>
        <xdr:cNvPr id="70" name="Picture 69" descr="Baker Wildcats - Wikipedia">
          <a:extLst>
            <a:ext uri="{FF2B5EF4-FFF2-40B4-BE49-F238E27FC236}">
              <a16:creationId xmlns:a16="http://schemas.microsoft.com/office/drawing/2014/main" id="{AEB160C0-2207-4930-8919-25C4EC119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528</xdr:row>
      <xdr:rowOff>51288</xdr:rowOff>
    </xdr:from>
    <xdr:ext cx="1501950" cy="723481"/>
    <xdr:pic>
      <xdr:nvPicPr>
        <xdr:cNvPr id="71" name="Picture 70">
          <a:extLst>
            <a:ext uri="{FF2B5EF4-FFF2-40B4-BE49-F238E27FC236}">
              <a16:creationId xmlns:a16="http://schemas.microsoft.com/office/drawing/2014/main" id="{6382D711-846C-4361-B010-58FF0AEDA5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558</xdr:row>
      <xdr:rowOff>0</xdr:rowOff>
    </xdr:from>
    <xdr:ext cx="1068136" cy="907570"/>
    <xdr:pic>
      <xdr:nvPicPr>
        <xdr:cNvPr id="72" name="Picture 71" descr="Baker Wildcats - Wikipedia">
          <a:extLst>
            <a:ext uri="{FF2B5EF4-FFF2-40B4-BE49-F238E27FC236}">
              <a16:creationId xmlns:a16="http://schemas.microsoft.com/office/drawing/2014/main" id="{B76AF84B-4E0B-4789-A753-E6EC6CF9E9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559</xdr:row>
      <xdr:rowOff>51288</xdr:rowOff>
    </xdr:from>
    <xdr:ext cx="1501950" cy="723481"/>
    <xdr:pic>
      <xdr:nvPicPr>
        <xdr:cNvPr id="73" name="Picture 72">
          <a:extLst>
            <a:ext uri="{FF2B5EF4-FFF2-40B4-BE49-F238E27FC236}">
              <a16:creationId xmlns:a16="http://schemas.microsoft.com/office/drawing/2014/main" id="{55D85B69-0CF7-4CA4-B65B-552FB77AAF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589</xdr:row>
      <xdr:rowOff>0</xdr:rowOff>
    </xdr:from>
    <xdr:ext cx="1068136" cy="907570"/>
    <xdr:pic>
      <xdr:nvPicPr>
        <xdr:cNvPr id="74" name="Picture 73" descr="Baker Wildcats - Wikipedia">
          <a:extLst>
            <a:ext uri="{FF2B5EF4-FFF2-40B4-BE49-F238E27FC236}">
              <a16:creationId xmlns:a16="http://schemas.microsoft.com/office/drawing/2014/main" id="{0BAF3967-1A7C-48ED-ABC5-0790B73BB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590</xdr:row>
      <xdr:rowOff>51288</xdr:rowOff>
    </xdr:from>
    <xdr:ext cx="1501950" cy="723481"/>
    <xdr:pic>
      <xdr:nvPicPr>
        <xdr:cNvPr id="75" name="Picture 74">
          <a:extLst>
            <a:ext uri="{FF2B5EF4-FFF2-40B4-BE49-F238E27FC236}">
              <a16:creationId xmlns:a16="http://schemas.microsoft.com/office/drawing/2014/main" id="{5DEFCBA8-B5FD-4E17-B30A-A7102C5AF2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620</xdr:row>
      <xdr:rowOff>0</xdr:rowOff>
    </xdr:from>
    <xdr:ext cx="1068136" cy="907570"/>
    <xdr:pic>
      <xdr:nvPicPr>
        <xdr:cNvPr id="76" name="Picture 75" descr="Baker Wildcats - Wikipedia">
          <a:extLst>
            <a:ext uri="{FF2B5EF4-FFF2-40B4-BE49-F238E27FC236}">
              <a16:creationId xmlns:a16="http://schemas.microsoft.com/office/drawing/2014/main" id="{2C18FC59-DB9D-428D-A845-358A892C3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621</xdr:row>
      <xdr:rowOff>51288</xdr:rowOff>
    </xdr:from>
    <xdr:ext cx="1501950" cy="723481"/>
    <xdr:pic>
      <xdr:nvPicPr>
        <xdr:cNvPr id="77" name="Picture 76">
          <a:extLst>
            <a:ext uri="{FF2B5EF4-FFF2-40B4-BE49-F238E27FC236}">
              <a16:creationId xmlns:a16="http://schemas.microsoft.com/office/drawing/2014/main" id="{E2E34139-D12C-46D8-8E74-8F5771B76E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651</xdr:row>
      <xdr:rowOff>0</xdr:rowOff>
    </xdr:from>
    <xdr:ext cx="1068136" cy="907570"/>
    <xdr:pic>
      <xdr:nvPicPr>
        <xdr:cNvPr id="78" name="Picture 77" descr="Baker Wildcats - Wikipedia">
          <a:extLst>
            <a:ext uri="{FF2B5EF4-FFF2-40B4-BE49-F238E27FC236}">
              <a16:creationId xmlns:a16="http://schemas.microsoft.com/office/drawing/2014/main" id="{2CDF45D6-A85D-4DAB-B025-8A8B83B5EB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652</xdr:row>
      <xdr:rowOff>51288</xdr:rowOff>
    </xdr:from>
    <xdr:ext cx="1501950" cy="723481"/>
    <xdr:pic>
      <xdr:nvPicPr>
        <xdr:cNvPr id="79" name="Picture 78">
          <a:extLst>
            <a:ext uri="{FF2B5EF4-FFF2-40B4-BE49-F238E27FC236}">
              <a16:creationId xmlns:a16="http://schemas.microsoft.com/office/drawing/2014/main" id="{48A91943-3C07-4E3D-ADB5-0135D3E3D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682</xdr:row>
      <xdr:rowOff>0</xdr:rowOff>
    </xdr:from>
    <xdr:ext cx="1068136" cy="907570"/>
    <xdr:pic>
      <xdr:nvPicPr>
        <xdr:cNvPr id="80" name="Picture 79" descr="Baker Wildcats - Wikipedia">
          <a:extLst>
            <a:ext uri="{FF2B5EF4-FFF2-40B4-BE49-F238E27FC236}">
              <a16:creationId xmlns:a16="http://schemas.microsoft.com/office/drawing/2014/main" id="{2A95B54B-E68F-49CF-B59B-BAE4E4BB9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683</xdr:row>
      <xdr:rowOff>51288</xdr:rowOff>
    </xdr:from>
    <xdr:ext cx="1501950" cy="723481"/>
    <xdr:pic>
      <xdr:nvPicPr>
        <xdr:cNvPr id="81" name="Picture 80">
          <a:extLst>
            <a:ext uri="{FF2B5EF4-FFF2-40B4-BE49-F238E27FC236}">
              <a16:creationId xmlns:a16="http://schemas.microsoft.com/office/drawing/2014/main" id="{BBAF9862-FF3E-4DFA-837C-A3C4DD945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713</xdr:row>
      <xdr:rowOff>0</xdr:rowOff>
    </xdr:from>
    <xdr:ext cx="1068136" cy="907570"/>
    <xdr:pic>
      <xdr:nvPicPr>
        <xdr:cNvPr id="82" name="Picture 81" descr="Baker Wildcats - Wikipedia">
          <a:extLst>
            <a:ext uri="{FF2B5EF4-FFF2-40B4-BE49-F238E27FC236}">
              <a16:creationId xmlns:a16="http://schemas.microsoft.com/office/drawing/2014/main" id="{A560D076-544E-4F72-970F-886F31CC09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714</xdr:row>
      <xdr:rowOff>51288</xdr:rowOff>
    </xdr:from>
    <xdr:ext cx="1501950" cy="723481"/>
    <xdr:pic>
      <xdr:nvPicPr>
        <xdr:cNvPr id="83" name="Picture 82">
          <a:extLst>
            <a:ext uri="{FF2B5EF4-FFF2-40B4-BE49-F238E27FC236}">
              <a16:creationId xmlns:a16="http://schemas.microsoft.com/office/drawing/2014/main" id="{9FFBF6CD-233D-4055-86C1-190E218C5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744</xdr:row>
      <xdr:rowOff>0</xdr:rowOff>
    </xdr:from>
    <xdr:ext cx="1068136" cy="907570"/>
    <xdr:pic>
      <xdr:nvPicPr>
        <xdr:cNvPr id="84" name="Picture 83" descr="Baker Wildcats - Wikipedia">
          <a:extLst>
            <a:ext uri="{FF2B5EF4-FFF2-40B4-BE49-F238E27FC236}">
              <a16:creationId xmlns:a16="http://schemas.microsoft.com/office/drawing/2014/main" id="{1C1E4785-66B7-4AE4-AD6E-812E25C3E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745</xdr:row>
      <xdr:rowOff>51288</xdr:rowOff>
    </xdr:from>
    <xdr:ext cx="1501950" cy="723481"/>
    <xdr:pic>
      <xdr:nvPicPr>
        <xdr:cNvPr id="85" name="Picture 84">
          <a:extLst>
            <a:ext uri="{FF2B5EF4-FFF2-40B4-BE49-F238E27FC236}">
              <a16:creationId xmlns:a16="http://schemas.microsoft.com/office/drawing/2014/main" id="{E5A41941-A945-4BDD-9979-234553EACC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775</xdr:row>
      <xdr:rowOff>0</xdr:rowOff>
    </xdr:from>
    <xdr:ext cx="1068136" cy="907570"/>
    <xdr:pic>
      <xdr:nvPicPr>
        <xdr:cNvPr id="86" name="Picture 85" descr="Baker Wildcats - Wikipedia">
          <a:extLst>
            <a:ext uri="{FF2B5EF4-FFF2-40B4-BE49-F238E27FC236}">
              <a16:creationId xmlns:a16="http://schemas.microsoft.com/office/drawing/2014/main" id="{8A6B7CA2-85E3-48C4-99F7-7CA090D4A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776</xdr:row>
      <xdr:rowOff>51288</xdr:rowOff>
    </xdr:from>
    <xdr:ext cx="1501950" cy="723481"/>
    <xdr:pic>
      <xdr:nvPicPr>
        <xdr:cNvPr id="87" name="Picture 86">
          <a:extLst>
            <a:ext uri="{FF2B5EF4-FFF2-40B4-BE49-F238E27FC236}">
              <a16:creationId xmlns:a16="http://schemas.microsoft.com/office/drawing/2014/main" id="{28F266B2-A55F-4AA2-B08D-EF18CEBE8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806</xdr:row>
      <xdr:rowOff>0</xdr:rowOff>
    </xdr:from>
    <xdr:ext cx="1068136" cy="907570"/>
    <xdr:pic>
      <xdr:nvPicPr>
        <xdr:cNvPr id="88" name="Picture 87" descr="Baker Wildcats - Wikipedia">
          <a:extLst>
            <a:ext uri="{FF2B5EF4-FFF2-40B4-BE49-F238E27FC236}">
              <a16:creationId xmlns:a16="http://schemas.microsoft.com/office/drawing/2014/main" id="{EDF8FCC1-7920-4236-9EE3-EF78EB5441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807</xdr:row>
      <xdr:rowOff>51288</xdr:rowOff>
    </xdr:from>
    <xdr:ext cx="1501950" cy="723481"/>
    <xdr:pic>
      <xdr:nvPicPr>
        <xdr:cNvPr id="89" name="Picture 88">
          <a:extLst>
            <a:ext uri="{FF2B5EF4-FFF2-40B4-BE49-F238E27FC236}">
              <a16:creationId xmlns:a16="http://schemas.microsoft.com/office/drawing/2014/main" id="{B0313C74-8D93-4D55-A323-4B0231EC5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837</xdr:row>
      <xdr:rowOff>0</xdr:rowOff>
    </xdr:from>
    <xdr:ext cx="1068136" cy="907570"/>
    <xdr:pic>
      <xdr:nvPicPr>
        <xdr:cNvPr id="90" name="Picture 89" descr="Baker Wildcats - Wikipedia">
          <a:extLst>
            <a:ext uri="{FF2B5EF4-FFF2-40B4-BE49-F238E27FC236}">
              <a16:creationId xmlns:a16="http://schemas.microsoft.com/office/drawing/2014/main" id="{0C52C975-9616-405B-B1FE-17E561D1AE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838</xdr:row>
      <xdr:rowOff>51288</xdr:rowOff>
    </xdr:from>
    <xdr:ext cx="1501950" cy="723481"/>
    <xdr:pic>
      <xdr:nvPicPr>
        <xdr:cNvPr id="91" name="Picture 90">
          <a:extLst>
            <a:ext uri="{FF2B5EF4-FFF2-40B4-BE49-F238E27FC236}">
              <a16:creationId xmlns:a16="http://schemas.microsoft.com/office/drawing/2014/main" id="{06DAA20B-F4CB-42BB-ADAB-6D57CD6D4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868</xdr:row>
      <xdr:rowOff>0</xdr:rowOff>
    </xdr:from>
    <xdr:ext cx="1068136" cy="907570"/>
    <xdr:pic>
      <xdr:nvPicPr>
        <xdr:cNvPr id="92" name="Picture 91" descr="Baker Wildcats - Wikipedia">
          <a:extLst>
            <a:ext uri="{FF2B5EF4-FFF2-40B4-BE49-F238E27FC236}">
              <a16:creationId xmlns:a16="http://schemas.microsoft.com/office/drawing/2014/main" id="{07AF23FB-F2D5-4EBC-984D-BA454E47EB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869</xdr:row>
      <xdr:rowOff>51288</xdr:rowOff>
    </xdr:from>
    <xdr:ext cx="1501950" cy="723481"/>
    <xdr:pic>
      <xdr:nvPicPr>
        <xdr:cNvPr id="93" name="Picture 92">
          <a:extLst>
            <a:ext uri="{FF2B5EF4-FFF2-40B4-BE49-F238E27FC236}">
              <a16:creationId xmlns:a16="http://schemas.microsoft.com/office/drawing/2014/main" id="{B6FBC70B-51AB-4B48-A22A-0920F9832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899</xdr:row>
      <xdr:rowOff>0</xdr:rowOff>
    </xdr:from>
    <xdr:ext cx="1068136" cy="907570"/>
    <xdr:pic>
      <xdr:nvPicPr>
        <xdr:cNvPr id="94" name="Picture 93" descr="Baker Wildcats - Wikipedia">
          <a:extLst>
            <a:ext uri="{FF2B5EF4-FFF2-40B4-BE49-F238E27FC236}">
              <a16:creationId xmlns:a16="http://schemas.microsoft.com/office/drawing/2014/main" id="{55A5D5AC-D979-444B-8C60-46A7B9DFE2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900</xdr:row>
      <xdr:rowOff>51288</xdr:rowOff>
    </xdr:from>
    <xdr:ext cx="1501950" cy="723481"/>
    <xdr:pic>
      <xdr:nvPicPr>
        <xdr:cNvPr id="95" name="Picture 94">
          <a:extLst>
            <a:ext uri="{FF2B5EF4-FFF2-40B4-BE49-F238E27FC236}">
              <a16:creationId xmlns:a16="http://schemas.microsoft.com/office/drawing/2014/main" id="{7642E832-1CE6-4086-BAC5-704B298D6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930</xdr:row>
      <xdr:rowOff>0</xdr:rowOff>
    </xdr:from>
    <xdr:ext cx="1068136" cy="907570"/>
    <xdr:pic>
      <xdr:nvPicPr>
        <xdr:cNvPr id="96" name="Picture 95" descr="Baker Wildcats - Wikipedia">
          <a:extLst>
            <a:ext uri="{FF2B5EF4-FFF2-40B4-BE49-F238E27FC236}">
              <a16:creationId xmlns:a16="http://schemas.microsoft.com/office/drawing/2014/main" id="{FD538C8E-E663-4469-8929-5FE45BDFF9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931</xdr:row>
      <xdr:rowOff>51288</xdr:rowOff>
    </xdr:from>
    <xdr:ext cx="1501950" cy="723481"/>
    <xdr:pic>
      <xdr:nvPicPr>
        <xdr:cNvPr id="97" name="Picture 96">
          <a:extLst>
            <a:ext uri="{FF2B5EF4-FFF2-40B4-BE49-F238E27FC236}">
              <a16:creationId xmlns:a16="http://schemas.microsoft.com/office/drawing/2014/main" id="{658BCD69-2415-4AA7-BE72-D643339D9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961</xdr:row>
      <xdr:rowOff>0</xdr:rowOff>
    </xdr:from>
    <xdr:ext cx="1068136" cy="907570"/>
    <xdr:pic>
      <xdr:nvPicPr>
        <xdr:cNvPr id="98" name="Picture 97" descr="Baker Wildcats - Wikipedia">
          <a:extLst>
            <a:ext uri="{FF2B5EF4-FFF2-40B4-BE49-F238E27FC236}">
              <a16:creationId xmlns:a16="http://schemas.microsoft.com/office/drawing/2014/main" id="{58B54D1E-AF19-4A73-A040-D3276C926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962</xdr:row>
      <xdr:rowOff>51288</xdr:rowOff>
    </xdr:from>
    <xdr:ext cx="1501950" cy="723481"/>
    <xdr:pic>
      <xdr:nvPicPr>
        <xdr:cNvPr id="99" name="Picture 98">
          <a:extLst>
            <a:ext uri="{FF2B5EF4-FFF2-40B4-BE49-F238E27FC236}">
              <a16:creationId xmlns:a16="http://schemas.microsoft.com/office/drawing/2014/main" id="{FB4A7693-8EE0-460E-994D-E73A7F4A4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992</xdr:row>
      <xdr:rowOff>0</xdr:rowOff>
    </xdr:from>
    <xdr:ext cx="1068136" cy="907570"/>
    <xdr:pic>
      <xdr:nvPicPr>
        <xdr:cNvPr id="100" name="Picture 99" descr="Baker Wildcats - Wikipedia">
          <a:extLst>
            <a:ext uri="{FF2B5EF4-FFF2-40B4-BE49-F238E27FC236}">
              <a16:creationId xmlns:a16="http://schemas.microsoft.com/office/drawing/2014/main" id="{33081ACE-AC13-40F1-9D04-4490DCDCC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993</xdr:row>
      <xdr:rowOff>51288</xdr:rowOff>
    </xdr:from>
    <xdr:ext cx="1501950" cy="723481"/>
    <xdr:pic>
      <xdr:nvPicPr>
        <xdr:cNvPr id="101" name="Picture 100">
          <a:extLst>
            <a:ext uri="{FF2B5EF4-FFF2-40B4-BE49-F238E27FC236}">
              <a16:creationId xmlns:a16="http://schemas.microsoft.com/office/drawing/2014/main" id="{3A97D9F6-74E5-4010-BD70-58C241F718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1023</xdr:row>
      <xdr:rowOff>0</xdr:rowOff>
    </xdr:from>
    <xdr:ext cx="1068136" cy="907570"/>
    <xdr:pic>
      <xdr:nvPicPr>
        <xdr:cNvPr id="102" name="Picture 101" descr="Baker Wildcats - Wikipedia">
          <a:extLst>
            <a:ext uri="{FF2B5EF4-FFF2-40B4-BE49-F238E27FC236}">
              <a16:creationId xmlns:a16="http://schemas.microsoft.com/office/drawing/2014/main" id="{9BB0938A-F395-41D2-A402-92AFE3D770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1024</xdr:row>
      <xdr:rowOff>51288</xdr:rowOff>
    </xdr:from>
    <xdr:ext cx="1501950" cy="723481"/>
    <xdr:pic>
      <xdr:nvPicPr>
        <xdr:cNvPr id="103" name="Picture 102">
          <a:extLst>
            <a:ext uri="{FF2B5EF4-FFF2-40B4-BE49-F238E27FC236}">
              <a16:creationId xmlns:a16="http://schemas.microsoft.com/office/drawing/2014/main" id="{7A8D4225-5FF3-4DBC-BA36-39FC1B0B9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1054</xdr:row>
      <xdr:rowOff>0</xdr:rowOff>
    </xdr:from>
    <xdr:ext cx="1068136" cy="907570"/>
    <xdr:pic>
      <xdr:nvPicPr>
        <xdr:cNvPr id="104" name="Picture 103" descr="Baker Wildcats - Wikipedia">
          <a:extLst>
            <a:ext uri="{FF2B5EF4-FFF2-40B4-BE49-F238E27FC236}">
              <a16:creationId xmlns:a16="http://schemas.microsoft.com/office/drawing/2014/main" id="{D353F2A6-149F-4B71-9118-9013B40EC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1055</xdr:row>
      <xdr:rowOff>51288</xdr:rowOff>
    </xdr:from>
    <xdr:ext cx="1501950" cy="723481"/>
    <xdr:pic>
      <xdr:nvPicPr>
        <xdr:cNvPr id="105" name="Picture 104">
          <a:extLst>
            <a:ext uri="{FF2B5EF4-FFF2-40B4-BE49-F238E27FC236}">
              <a16:creationId xmlns:a16="http://schemas.microsoft.com/office/drawing/2014/main" id="{51D58414-1646-45B0-8687-92BDCCCD36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11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1085</xdr:row>
      <xdr:rowOff>0</xdr:rowOff>
    </xdr:from>
    <xdr:ext cx="1068136" cy="907570"/>
    <xdr:pic>
      <xdr:nvPicPr>
        <xdr:cNvPr id="106" name="Picture 105" descr="Baker Wildcats - Wikipedia">
          <a:extLst>
            <a:ext uri="{FF2B5EF4-FFF2-40B4-BE49-F238E27FC236}">
              <a16:creationId xmlns:a16="http://schemas.microsoft.com/office/drawing/2014/main" id="{DE51F42B-D3D3-4412-A38E-BB93DF0E8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187113333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1086</xdr:row>
      <xdr:rowOff>51288</xdr:rowOff>
    </xdr:from>
    <xdr:ext cx="1501950" cy="723481"/>
    <xdr:pic>
      <xdr:nvPicPr>
        <xdr:cNvPr id="107" name="Picture 106">
          <a:extLst>
            <a:ext uri="{FF2B5EF4-FFF2-40B4-BE49-F238E27FC236}">
              <a16:creationId xmlns:a16="http://schemas.microsoft.com/office/drawing/2014/main" id="{270ADC64-661B-46E9-A9F5-29A29F9E1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929" y="18730220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1116</xdr:row>
      <xdr:rowOff>0</xdr:rowOff>
    </xdr:from>
    <xdr:ext cx="1068136" cy="907570"/>
    <xdr:pic>
      <xdr:nvPicPr>
        <xdr:cNvPr id="108" name="Picture 107" descr="Baker Wildcats - Wikipedia">
          <a:extLst>
            <a:ext uri="{FF2B5EF4-FFF2-40B4-BE49-F238E27FC236}">
              <a16:creationId xmlns:a16="http://schemas.microsoft.com/office/drawing/2014/main" id="{4502D1C6-8A37-4240-A950-4C1172756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187113333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1117</xdr:row>
      <xdr:rowOff>51288</xdr:rowOff>
    </xdr:from>
    <xdr:ext cx="1501950" cy="723481"/>
    <xdr:pic>
      <xdr:nvPicPr>
        <xdr:cNvPr id="109" name="Picture 108">
          <a:extLst>
            <a:ext uri="{FF2B5EF4-FFF2-40B4-BE49-F238E27FC236}">
              <a16:creationId xmlns:a16="http://schemas.microsoft.com/office/drawing/2014/main" id="{B93785C5-65AE-4968-8407-30D55ACD2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929" y="18730220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1147</xdr:row>
      <xdr:rowOff>0</xdr:rowOff>
    </xdr:from>
    <xdr:ext cx="1068136" cy="907570"/>
    <xdr:pic>
      <xdr:nvPicPr>
        <xdr:cNvPr id="110" name="Picture 109" descr="Baker Wildcats - Wikipedia">
          <a:extLst>
            <a:ext uri="{FF2B5EF4-FFF2-40B4-BE49-F238E27FC236}">
              <a16:creationId xmlns:a16="http://schemas.microsoft.com/office/drawing/2014/main" id="{84C2BD55-998B-4636-8C04-C76DCDD4D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187113333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1148</xdr:row>
      <xdr:rowOff>51288</xdr:rowOff>
    </xdr:from>
    <xdr:ext cx="1501950" cy="723481"/>
    <xdr:pic>
      <xdr:nvPicPr>
        <xdr:cNvPr id="111" name="Picture 110">
          <a:extLst>
            <a:ext uri="{FF2B5EF4-FFF2-40B4-BE49-F238E27FC236}">
              <a16:creationId xmlns:a16="http://schemas.microsoft.com/office/drawing/2014/main" id="{00BD81B6-4901-48AB-88C8-5C331F13F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929" y="18730220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1178</xdr:row>
      <xdr:rowOff>0</xdr:rowOff>
    </xdr:from>
    <xdr:ext cx="1068136" cy="907570"/>
    <xdr:pic>
      <xdr:nvPicPr>
        <xdr:cNvPr id="112" name="Picture 111" descr="Baker Wildcats - Wikipedia">
          <a:extLst>
            <a:ext uri="{FF2B5EF4-FFF2-40B4-BE49-F238E27FC236}">
              <a16:creationId xmlns:a16="http://schemas.microsoft.com/office/drawing/2014/main" id="{E166A239-A980-4234-9BEA-C8C6CEA07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187113333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1179</xdr:row>
      <xdr:rowOff>51288</xdr:rowOff>
    </xdr:from>
    <xdr:ext cx="1501950" cy="723481"/>
    <xdr:pic>
      <xdr:nvPicPr>
        <xdr:cNvPr id="113" name="Picture 112">
          <a:extLst>
            <a:ext uri="{FF2B5EF4-FFF2-40B4-BE49-F238E27FC236}">
              <a16:creationId xmlns:a16="http://schemas.microsoft.com/office/drawing/2014/main" id="{735AA610-876E-4E0C-94AB-2814A0820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929" y="18730220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1209</xdr:row>
      <xdr:rowOff>0</xdr:rowOff>
    </xdr:from>
    <xdr:ext cx="1068136" cy="907570"/>
    <xdr:pic>
      <xdr:nvPicPr>
        <xdr:cNvPr id="114" name="Picture 113" descr="Baker Wildcats - Wikipedia">
          <a:extLst>
            <a:ext uri="{FF2B5EF4-FFF2-40B4-BE49-F238E27FC236}">
              <a16:creationId xmlns:a16="http://schemas.microsoft.com/office/drawing/2014/main" id="{CA485F22-737A-4CC4-B49D-DF94E91855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187113333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1210</xdr:row>
      <xdr:rowOff>51288</xdr:rowOff>
    </xdr:from>
    <xdr:ext cx="1501950" cy="723481"/>
    <xdr:pic>
      <xdr:nvPicPr>
        <xdr:cNvPr id="115" name="Picture 114">
          <a:extLst>
            <a:ext uri="{FF2B5EF4-FFF2-40B4-BE49-F238E27FC236}">
              <a16:creationId xmlns:a16="http://schemas.microsoft.com/office/drawing/2014/main" id="{E3606C7E-C248-449F-8E26-774A2BA77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929" y="18730220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1240</xdr:row>
      <xdr:rowOff>0</xdr:rowOff>
    </xdr:from>
    <xdr:ext cx="1068136" cy="907570"/>
    <xdr:pic>
      <xdr:nvPicPr>
        <xdr:cNvPr id="116" name="Picture 115" descr="Baker Wildcats - Wikipedia">
          <a:extLst>
            <a:ext uri="{FF2B5EF4-FFF2-40B4-BE49-F238E27FC236}">
              <a16:creationId xmlns:a16="http://schemas.microsoft.com/office/drawing/2014/main" id="{4CC09D23-5273-4F96-8368-7DCAE8AE8B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187113333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1240</xdr:row>
      <xdr:rowOff>0</xdr:rowOff>
    </xdr:from>
    <xdr:ext cx="1501950" cy="723481"/>
    <xdr:pic>
      <xdr:nvPicPr>
        <xdr:cNvPr id="117" name="Picture 116">
          <a:extLst>
            <a:ext uri="{FF2B5EF4-FFF2-40B4-BE49-F238E27FC236}">
              <a16:creationId xmlns:a16="http://schemas.microsoft.com/office/drawing/2014/main" id="{57360DAA-D2DE-4288-9CC4-4B7A7EF0B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929" y="18730220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1240</xdr:row>
      <xdr:rowOff>0</xdr:rowOff>
    </xdr:from>
    <xdr:ext cx="1068136" cy="907570"/>
    <xdr:pic>
      <xdr:nvPicPr>
        <xdr:cNvPr id="118" name="Picture 117" descr="Baker Wildcats - Wikipedia">
          <a:extLst>
            <a:ext uri="{FF2B5EF4-FFF2-40B4-BE49-F238E27FC236}">
              <a16:creationId xmlns:a16="http://schemas.microsoft.com/office/drawing/2014/main" id="{96AD049F-351A-4186-9218-2B93ED653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3625" y="187113333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1240</xdr:row>
      <xdr:rowOff>0</xdr:rowOff>
    </xdr:from>
    <xdr:ext cx="1501950" cy="723481"/>
    <xdr:pic>
      <xdr:nvPicPr>
        <xdr:cNvPr id="119" name="Picture 118">
          <a:extLst>
            <a:ext uri="{FF2B5EF4-FFF2-40B4-BE49-F238E27FC236}">
              <a16:creationId xmlns:a16="http://schemas.microsoft.com/office/drawing/2014/main" id="{F3D3A527-DC80-4D24-A43E-7DFB7ABF8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0929" y="18730220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</xdr:row>
      <xdr:rowOff>0</xdr:rowOff>
    </xdr:from>
    <xdr:ext cx="1070173" cy="912155"/>
    <xdr:pic>
      <xdr:nvPicPr>
        <xdr:cNvPr id="4" name="Picture 3" descr="Baker Wildcats - Wikipedia">
          <a:extLst>
            <a:ext uri="{FF2B5EF4-FFF2-40B4-BE49-F238E27FC236}">
              <a16:creationId xmlns:a16="http://schemas.microsoft.com/office/drawing/2014/main" id="{55F93F35-4299-4A55-BC98-914EEA911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32</xdr:row>
      <xdr:rowOff>51288</xdr:rowOff>
    </xdr:from>
    <xdr:ext cx="1503986" cy="723481"/>
    <xdr:pic>
      <xdr:nvPicPr>
        <xdr:cNvPr id="5" name="Picture 4">
          <a:extLst>
            <a:ext uri="{FF2B5EF4-FFF2-40B4-BE49-F238E27FC236}">
              <a16:creationId xmlns:a16="http://schemas.microsoft.com/office/drawing/2014/main" id="{A506F95C-BF0A-4B54-A338-7AFAD63E2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</xdr:row>
      <xdr:rowOff>0</xdr:rowOff>
    </xdr:from>
    <xdr:ext cx="1070173" cy="912155"/>
    <xdr:pic>
      <xdr:nvPicPr>
        <xdr:cNvPr id="120" name="Picture 119" descr="Baker Wildcats - Wikipedia">
          <a:extLst>
            <a:ext uri="{FF2B5EF4-FFF2-40B4-BE49-F238E27FC236}">
              <a16:creationId xmlns:a16="http://schemas.microsoft.com/office/drawing/2014/main" id="{722240A1-7C7A-4BC0-9D20-2DA6B65954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63</xdr:row>
      <xdr:rowOff>51288</xdr:rowOff>
    </xdr:from>
    <xdr:ext cx="1503986" cy="723481"/>
    <xdr:pic>
      <xdr:nvPicPr>
        <xdr:cNvPr id="121" name="Picture 120">
          <a:extLst>
            <a:ext uri="{FF2B5EF4-FFF2-40B4-BE49-F238E27FC236}">
              <a16:creationId xmlns:a16="http://schemas.microsoft.com/office/drawing/2014/main" id="{ED028379-AD59-433F-8FDB-F68313792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93</xdr:row>
      <xdr:rowOff>0</xdr:rowOff>
    </xdr:from>
    <xdr:ext cx="1070173" cy="912155"/>
    <xdr:pic>
      <xdr:nvPicPr>
        <xdr:cNvPr id="122" name="Picture 121" descr="Baker Wildcats - Wikipedia">
          <a:extLst>
            <a:ext uri="{FF2B5EF4-FFF2-40B4-BE49-F238E27FC236}">
              <a16:creationId xmlns:a16="http://schemas.microsoft.com/office/drawing/2014/main" id="{0E4E9417-4254-4436-89B9-A99E6B4D4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94</xdr:row>
      <xdr:rowOff>51288</xdr:rowOff>
    </xdr:from>
    <xdr:ext cx="1503986" cy="723481"/>
    <xdr:pic>
      <xdr:nvPicPr>
        <xdr:cNvPr id="123" name="Picture 122">
          <a:extLst>
            <a:ext uri="{FF2B5EF4-FFF2-40B4-BE49-F238E27FC236}">
              <a16:creationId xmlns:a16="http://schemas.microsoft.com/office/drawing/2014/main" id="{7EFB64D4-2DE1-4FED-B92C-141FF821B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124</xdr:row>
      <xdr:rowOff>0</xdr:rowOff>
    </xdr:from>
    <xdr:ext cx="1070173" cy="912155"/>
    <xdr:pic>
      <xdr:nvPicPr>
        <xdr:cNvPr id="124" name="Picture 123" descr="Baker Wildcats - Wikipedia">
          <a:extLst>
            <a:ext uri="{FF2B5EF4-FFF2-40B4-BE49-F238E27FC236}">
              <a16:creationId xmlns:a16="http://schemas.microsoft.com/office/drawing/2014/main" id="{7390CEC9-82E1-4174-A432-2AA002EF5F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125</xdr:row>
      <xdr:rowOff>51288</xdr:rowOff>
    </xdr:from>
    <xdr:ext cx="1503986" cy="723481"/>
    <xdr:pic>
      <xdr:nvPicPr>
        <xdr:cNvPr id="125" name="Picture 124">
          <a:extLst>
            <a:ext uri="{FF2B5EF4-FFF2-40B4-BE49-F238E27FC236}">
              <a16:creationId xmlns:a16="http://schemas.microsoft.com/office/drawing/2014/main" id="{62120771-864B-4676-A817-CDF9A32CC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155</xdr:row>
      <xdr:rowOff>0</xdr:rowOff>
    </xdr:from>
    <xdr:ext cx="1070173" cy="912155"/>
    <xdr:pic>
      <xdr:nvPicPr>
        <xdr:cNvPr id="126" name="Picture 125" descr="Baker Wildcats - Wikipedia">
          <a:extLst>
            <a:ext uri="{FF2B5EF4-FFF2-40B4-BE49-F238E27FC236}">
              <a16:creationId xmlns:a16="http://schemas.microsoft.com/office/drawing/2014/main" id="{78F5A877-1AC2-4796-B8A5-C76820CF78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156</xdr:row>
      <xdr:rowOff>51288</xdr:rowOff>
    </xdr:from>
    <xdr:ext cx="1503986" cy="723481"/>
    <xdr:pic>
      <xdr:nvPicPr>
        <xdr:cNvPr id="127" name="Picture 126">
          <a:extLst>
            <a:ext uri="{FF2B5EF4-FFF2-40B4-BE49-F238E27FC236}">
              <a16:creationId xmlns:a16="http://schemas.microsoft.com/office/drawing/2014/main" id="{F4C33229-218E-4FDC-B211-424701AB6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186</xdr:row>
      <xdr:rowOff>0</xdr:rowOff>
    </xdr:from>
    <xdr:ext cx="1070173" cy="912155"/>
    <xdr:pic>
      <xdr:nvPicPr>
        <xdr:cNvPr id="128" name="Picture 127" descr="Baker Wildcats - Wikipedia">
          <a:extLst>
            <a:ext uri="{FF2B5EF4-FFF2-40B4-BE49-F238E27FC236}">
              <a16:creationId xmlns:a16="http://schemas.microsoft.com/office/drawing/2014/main" id="{1E640AF3-2E79-4342-86F0-3C5B47FA82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187</xdr:row>
      <xdr:rowOff>51288</xdr:rowOff>
    </xdr:from>
    <xdr:ext cx="1503986" cy="723481"/>
    <xdr:pic>
      <xdr:nvPicPr>
        <xdr:cNvPr id="129" name="Picture 128">
          <a:extLst>
            <a:ext uri="{FF2B5EF4-FFF2-40B4-BE49-F238E27FC236}">
              <a16:creationId xmlns:a16="http://schemas.microsoft.com/office/drawing/2014/main" id="{B253783A-5E89-4C11-BBAE-21D9083E4E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217</xdr:row>
      <xdr:rowOff>0</xdr:rowOff>
    </xdr:from>
    <xdr:ext cx="1070173" cy="912155"/>
    <xdr:pic>
      <xdr:nvPicPr>
        <xdr:cNvPr id="130" name="Picture 129" descr="Baker Wildcats - Wikipedia">
          <a:extLst>
            <a:ext uri="{FF2B5EF4-FFF2-40B4-BE49-F238E27FC236}">
              <a16:creationId xmlns:a16="http://schemas.microsoft.com/office/drawing/2014/main" id="{ABE5E844-9153-4C57-A0EC-7C9726287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218</xdr:row>
      <xdr:rowOff>51288</xdr:rowOff>
    </xdr:from>
    <xdr:ext cx="1503986" cy="723481"/>
    <xdr:pic>
      <xdr:nvPicPr>
        <xdr:cNvPr id="131" name="Picture 130">
          <a:extLst>
            <a:ext uri="{FF2B5EF4-FFF2-40B4-BE49-F238E27FC236}">
              <a16:creationId xmlns:a16="http://schemas.microsoft.com/office/drawing/2014/main" id="{457C85BB-574F-4A94-A3A2-A0684CAE14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248</xdr:row>
      <xdr:rowOff>0</xdr:rowOff>
    </xdr:from>
    <xdr:ext cx="1070173" cy="912155"/>
    <xdr:pic>
      <xdr:nvPicPr>
        <xdr:cNvPr id="132" name="Picture 131" descr="Baker Wildcats - Wikipedia">
          <a:extLst>
            <a:ext uri="{FF2B5EF4-FFF2-40B4-BE49-F238E27FC236}">
              <a16:creationId xmlns:a16="http://schemas.microsoft.com/office/drawing/2014/main" id="{B8E645AD-1BBD-4540-8CFC-7EE0CBFA5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249</xdr:row>
      <xdr:rowOff>51288</xdr:rowOff>
    </xdr:from>
    <xdr:ext cx="1503986" cy="723481"/>
    <xdr:pic>
      <xdr:nvPicPr>
        <xdr:cNvPr id="133" name="Picture 132">
          <a:extLst>
            <a:ext uri="{FF2B5EF4-FFF2-40B4-BE49-F238E27FC236}">
              <a16:creationId xmlns:a16="http://schemas.microsoft.com/office/drawing/2014/main" id="{9076C0DA-28DF-4127-B7FE-EE57E3919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279</xdr:row>
      <xdr:rowOff>0</xdr:rowOff>
    </xdr:from>
    <xdr:ext cx="1070173" cy="912155"/>
    <xdr:pic>
      <xdr:nvPicPr>
        <xdr:cNvPr id="134" name="Picture 133" descr="Baker Wildcats - Wikipedia">
          <a:extLst>
            <a:ext uri="{FF2B5EF4-FFF2-40B4-BE49-F238E27FC236}">
              <a16:creationId xmlns:a16="http://schemas.microsoft.com/office/drawing/2014/main" id="{D1A41AEE-6D54-4E49-B4DE-9884F29968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280</xdr:row>
      <xdr:rowOff>51288</xdr:rowOff>
    </xdr:from>
    <xdr:ext cx="1503986" cy="723481"/>
    <xdr:pic>
      <xdr:nvPicPr>
        <xdr:cNvPr id="135" name="Picture 134">
          <a:extLst>
            <a:ext uri="{FF2B5EF4-FFF2-40B4-BE49-F238E27FC236}">
              <a16:creationId xmlns:a16="http://schemas.microsoft.com/office/drawing/2014/main" id="{80FE7E70-9BA9-449E-A815-7DC62DCA9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310</xdr:row>
      <xdr:rowOff>0</xdr:rowOff>
    </xdr:from>
    <xdr:ext cx="1070173" cy="912155"/>
    <xdr:pic>
      <xdr:nvPicPr>
        <xdr:cNvPr id="136" name="Picture 135" descr="Baker Wildcats - Wikipedia">
          <a:extLst>
            <a:ext uri="{FF2B5EF4-FFF2-40B4-BE49-F238E27FC236}">
              <a16:creationId xmlns:a16="http://schemas.microsoft.com/office/drawing/2014/main" id="{F0E71836-E908-40C8-B025-2EA5C35E78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311</xdr:row>
      <xdr:rowOff>51288</xdr:rowOff>
    </xdr:from>
    <xdr:ext cx="1503986" cy="723481"/>
    <xdr:pic>
      <xdr:nvPicPr>
        <xdr:cNvPr id="137" name="Picture 136">
          <a:extLst>
            <a:ext uri="{FF2B5EF4-FFF2-40B4-BE49-F238E27FC236}">
              <a16:creationId xmlns:a16="http://schemas.microsoft.com/office/drawing/2014/main" id="{6A19BB77-CE6B-4926-9316-1D70AD171E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341</xdr:row>
      <xdr:rowOff>0</xdr:rowOff>
    </xdr:from>
    <xdr:ext cx="1070173" cy="912155"/>
    <xdr:pic>
      <xdr:nvPicPr>
        <xdr:cNvPr id="138" name="Picture 137" descr="Baker Wildcats - Wikipedia">
          <a:extLst>
            <a:ext uri="{FF2B5EF4-FFF2-40B4-BE49-F238E27FC236}">
              <a16:creationId xmlns:a16="http://schemas.microsoft.com/office/drawing/2014/main" id="{9049B2CC-BE82-4EAD-8B33-9CC1CF49E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342</xdr:row>
      <xdr:rowOff>51288</xdr:rowOff>
    </xdr:from>
    <xdr:ext cx="1503986" cy="723481"/>
    <xdr:pic>
      <xdr:nvPicPr>
        <xdr:cNvPr id="139" name="Picture 138">
          <a:extLst>
            <a:ext uri="{FF2B5EF4-FFF2-40B4-BE49-F238E27FC236}">
              <a16:creationId xmlns:a16="http://schemas.microsoft.com/office/drawing/2014/main" id="{AAAC8366-56EB-4788-ADF9-D83832FC2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372</xdr:row>
      <xdr:rowOff>0</xdr:rowOff>
    </xdr:from>
    <xdr:ext cx="1070173" cy="912155"/>
    <xdr:pic>
      <xdr:nvPicPr>
        <xdr:cNvPr id="140" name="Picture 139" descr="Baker Wildcats - Wikipedia">
          <a:extLst>
            <a:ext uri="{FF2B5EF4-FFF2-40B4-BE49-F238E27FC236}">
              <a16:creationId xmlns:a16="http://schemas.microsoft.com/office/drawing/2014/main" id="{A37E8499-7A9F-4065-A77C-463ED30DF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373</xdr:row>
      <xdr:rowOff>51288</xdr:rowOff>
    </xdr:from>
    <xdr:ext cx="1503986" cy="723481"/>
    <xdr:pic>
      <xdr:nvPicPr>
        <xdr:cNvPr id="141" name="Picture 140">
          <a:extLst>
            <a:ext uri="{FF2B5EF4-FFF2-40B4-BE49-F238E27FC236}">
              <a16:creationId xmlns:a16="http://schemas.microsoft.com/office/drawing/2014/main" id="{B5229DE8-2349-4AF3-BB64-5E23C9C963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403</xdr:row>
      <xdr:rowOff>0</xdr:rowOff>
    </xdr:from>
    <xdr:ext cx="1070173" cy="912155"/>
    <xdr:pic>
      <xdr:nvPicPr>
        <xdr:cNvPr id="142" name="Picture 141" descr="Baker Wildcats - Wikipedia">
          <a:extLst>
            <a:ext uri="{FF2B5EF4-FFF2-40B4-BE49-F238E27FC236}">
              <a16:creationId xmlns:a16="http://schemas.microsoft.com/office/drawing/2014/main" id="{97600B82-AF12-4D9E-8D9A-B080DA3869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404</xdr:row>
      <xdr:rowOff>51288</xdr:rowOff>
    </xdr:from>
    <xdr:ext cx="1503986" cy="723481"/>
    <xdr:pic>
      <xdr:nvPicPr>
        <xdr:cNvPr id="143" name="Picture 142">
          <a:extLst>
            <a:ext uri="{FF2B5EF4-FFF2-40B4-BE49-F238E27FC236}">
              <a16:creationId xmlns:a16="http://schemas.microsoft.com/office/drawing/2014/main" id="{D9A40638-45AE-49CB-977F-384E8D044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434</xdr:row>
      <xdr:rowOff>0</xdr:rowOff>
    </xdr:from>
    <xdr:ext cx="1070173" cy="912155"/>
    <xdr:pic>
      <xdr:nvPicPr>
        <xdr:cNvPr id="144" name="Picture 143" descr="Baker Wildcats - Wikipedia">
          <a:extLst>
            <a:ext uri="{FF2B5EF4-FFF2-40B4-BE49-F238E27FC236}">
              <a16:creationId xmlns:a16="http://schemas.microsoft.com/office/drawing/2014/main" id="{C7C826DE-716B-460D-9443-B8BFDEF04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435</xdr:row>
      <xdr:rowOff>51288</xdr:rowOff>
    </xdr:from>
    <xdr:ext cx="1503986" cy="723481"/>
    <xdr:pic>
      <xdr:nvPicPr>
        <xdr:cNvPr id="145" name="Picture 144">
          <a:extLst>
            <a:ext uri="{FF2B5EF4-FFF2-40B4-BE49-F238E27FC236}">
              <a16:creationId xmlns:a16="http://schemas.microsoft.com/office/drawing/2014/main" id="{4CD3564A-96BA-44FC-BDA2-E34D1763A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465</xdr:row>
      <xdr:rowOff>0</xdr:rowOff>
    </xdr:from>
    <xdr:ext cx="1070173" cy="912155"/>
    <xdr:pic>
      <xdr:nvPicPr>
        <xdr:cNvPr id="146" name="Picture 145" descr="Baker Wildcats - Wikipedia">
          <a:extLst>
            <a:ext uri="{FF2B5EF4-FFF2-40B4-BE49-F238E27FC236}">
              <a16:creationId xmlns:a16="http://schemas.microsoft.com/office/drawing/2014/main" id="{BEE0CE53-4EC3-4CC1-A06F-7A3CA2B8CE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466</xdr:row>
      <xdr:rowOff>51288</xdr:rowOff>
    </xdr:from>
    <xdr:ext cx="1503986" cy="723481"/>
    <xdr:pic>
      <xdr:nvPicPr>
        <xdr:cNvPr id="147" name="Picture 146">
          <a:extLst>
            <a:ext uri="{FF2B5EF4-FFF2-40B4-BE49-F238E27FC236}">
              <a16:creationId xmlns:a16="http://schemas.microsoft.com/office/drawing/2014/main" id="{2A39EF1F-5F71-472E-83EC-A5802B1D0E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496</xdr:row>
      <xdr:rowOff>0</xdr:rowOff>
    </xdr:from>
    <xdr:ext cx="1070173" cy="912155"/>
    <xdr:pic>
      <xdr:nvPicPr>
        <xdr:cNvPr id="148" name="Picture 147" descr="Baker Wildcats - Wikipedia">
          <a:extLst>
            <a:ext uri="{FF2B5EF4-FFF2-40B4-BE49-F238E27FC236}">
              <a16:creationId xmlns:a16="http://schemas.microsoft.com/office/drawing/2014/main" id="{A3790E39-C0D1-4180-86D1-7595CCE98E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497</xdr:row>
      <xdr:rowOff>51288</xdr:rowOff>
    </xdr:from>
    <xdr:ext cx="1503986" cy="723481"/>
    <xdr:pic>
      <xdr:nvPicPr>
        <xdr:cNvPr id="149" name="Picture 148">
          <a:extLst>
            <a:ext uri="{FF2B5EF4-FFF2-40B4-BE49-F238E27FC236}">
              <a16:creationId xmlns:a16="http://schemas.microsoft.com/office/drawing/2014/main" id="{4C04A73F-90A9-46FF-91AC-3D50B3CF2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527</xdr:row>
      <xdr:rowOff>0</xdr:rowOff>
    </xdr:from>
    <xdr:ext cx="1070173" cy="912155"/>
    <xdr:pic>
      <xdr:nvPicPr>
        <xdr:cNvPr id="150" name="Picture 149" descr="Baker Wildcats - Wikipedia">
          <a:extLst>
            <a:ext uri="{FF2B5EF4-FFF2-40B4-BE49-F238E27FC236}">
              <a16:creationId xmlns:a16="http://schemas.microsoft.com/office/drawing/2014/main" id="{7E1A0809-D5A4-46B5-8780-5E8927B7A2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528</xdr:row>
      <xdr:rowOff>51288</xdr:rowOff>
    </xdr:from>
    <xdr:ext cx="1503986" cy="723481"/>
    <xdr:pic>
      <xdr:nvPicPr>
        <xdr:cNvPr id="151" name="Picture 150">
          <a:extLst>
            <a:ext uri="{FF2B5EF4-FFF2-40B4-BE49-F238E27FC236}">
              <a16:creationId xmlns:a16="http://schemas.microsoft.com/office/drawing/2014/main" id="{0DF4322C-C719-4745-A6B6-D179DF65C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558</xdr:row>
      <xdr:rowOff>0</xdr:rowOff>
    </xdr:from>
    <xdr:ext cx="1070173" cy="912155"/>
    <xdr:pic>
      <xdr:nvPicPr>
        <xdr:cNvPr id="152" name="Picture 151" descr="Baker Wildcats - Wikipedia">
          <a:extLst>
            <a:ext uri="{FF2B5EF4-FFF2-40B4-BE49-F238E27FC236}">
              <a16:creationId xmlns:a16="http://schemas.microsoft.com/office/drawing/2014/main" id="{D5B49C88-F832-40F5-BE23-9C87D84D2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559</xdr:row>
      <xdr:rowOff>51288</xdr:rowOff>
    </xdr:from>
    <xdr:ext cx="1503986" cy="723481"/>
    <xdr:pic>
      <xdr:nvPicPr>
        <xdr:cNvPr id="153" name="Picture 152">
          <a:extLst>
            <a:ext uri="{FF2B5EF4-FFF2-40B4-BE49-F238E27FC236}">
              <a16:creationId xmlns:a16="http://schemas.microsoft.com/office/drawing/2014/main" id="{1D049135-6B15-4DEA-B150-7D7FB6F3B6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589</xdr:row>
      <xdr:rowOff>0</xdr:rowOff>
    </xdr:from>
    <xdr:ext cx="1070173" cy="912155"/>
    <xdr:pic>
      <xdr:nvPicPr>
        <xdr:cNvPr id="154" name="Picture 153" descr="Baker Wildcats - Wikipedia">
          <a:extLst>
            <a:ext uri="{FF2B5EF4-FFF2-40B4-BE49-F238E27FC236}">
              <a16:creationId xmlns:a16="http://schemas.microsoft.com/office/drawing/2014/main" id="{31C3C0DB-AA4A-4E3D-9B61-103FB47A1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590</xdr:row>
      <xdr:rowOff>51288</xdr:rowOff>
    </xdr:from>
    <xdr:ext cx="1503986" cy="723481"/>
    <xdr:pic>
      <xdr:nvPicPr>
        <xdr:cNvPr id="155" name="Picture 154">
          <a:extLst>
            <a:ext uri="{FF2B5EF4-FFF2-40B4-BE49-F238E27FC236}">
              <a16:creationId xmlns:a16="http://schemas.microsoft.com/office/drawing/2014/main" id="{9633D2A1-1D3E-4441-BD3E-96E8035C52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620</xdr:row>
      <xdr:rowOff>0</xdr:rowOff>
    </xdr:from>
    <xdr:ext cx="1070173" cy="912155"/>
    <xdr:pic>
      <xdr:nvPicPr>
        <xdr:cNvPr id="156" name="Picture 155" descr="Baker Wildcats - Wikipedia">
          <a:extLst>
            <a:ext uri="{FF2B5EF4-FFF2-40B4-BE49-F238E27FC236}">
              <a16:creationId xmlns:a16="http://schemas.microsoft.com/office/drawing/2014/main" id="{A2451284-63BF-4FC5-A2FB-85CD687D3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621</xdr:row>
      <xdr:rowOff>51288</xdr:rowOff>
    </xdr:from>
    <xdr:ext cx="1503986" cy="723481"/>
    <xdr:pic>
      <xdr:nvPicPr>
        <xdr:cNvPr id="157" name="Picture 156">
          <a:extLst>
            <a:ext uri="{FF2B5EF4-FFF2-40B4-BE49-F238E27FC236}">
              <a16:creationId xmlns:a16="http://schemas.microsoft.com/office/drawing/2014/main" id="{CFE14E5C-9E10-4456-9200-4DC2CCAF82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651</xdr:row>
      <xdr:rowOff>0</xdr:rowOff>
    </xdr:from>
    <xdr:ext cx="1070173" cy="912155"/>
    <xdr:pic>
      <xdr:nvPicPr>
        <xdr:cNvPr id="158" name="Picture 157" descr="Baker Wildcats - Wikipedia">
          <a:extLst>
            <a:ext uri="{FF2B5EF4-FFF2-40B4-BE49-F238E27FC236}">
              <a16:creationId xmlns:a16="http://schemas.microsoft.com/office/drawing/2014/main" id="{494B019E-8C88-469C-AAA5-BC7C4DB01C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652</xdr:row>
      <xdr:rowOff>51288</xdr:rowOff>
    </xdr:from>
    <xdr:ext cx="1503986" cy="723481"/>
    <xdr:pic>
      <xdr:nvPicPr>
        <xdr:cNvPr id="159" name="Picture 158">
          <a:extLst>
            <a:ext uri="{FF2B5EF4-FFF2-40B4-BE49-F238E27FC236}">
              <a16:creationId xmlns:a16="http://schemas.microsoft.com/office/drawing/2014/main" id="{93CDF072-FADF-4336-A31B-B39795FD1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682</xdr:row>
      <xdr:rowOff>0</xdr:rowOff>
    </xdr:from>
    <xdr:ext cx="1070173" cy="912155"/>
    <xdr:pic>
      <xdr:nvPicPr>
        <xdr:cNvPr id="160" name="Picture 159" descr="Baker Wildcats - Wikipedia">
          <a:extLst>
            <a:ext uri="{FF2B5EF4-FFF2-40B4-BE49-F238E27FC236}">
              <a16:creationId xmlns:a16="http://schemas.microsoft.com/office/drawing/2014/main" id="{92AA7751-D6B4-404E-8776-363E3AFF36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683</xdr:row>
      <xdr:rowOff>51288</xdr:rowOff>
    </xdr:from>
    <xdr:ext cx="1503986" cy="723481"/>
    <xdr:pic>
      <xdr:nvPicPr>
        <xdr:cNvPr id="161" name="Picture 160">
          <a:extLst>
            <a:ext uri="{FF2B5EF4-FFF2-40B4-BE49-F238E27FC236}">
              <a16:creationId xmlns:a16="http://schemas.microsoft.com/office/drawing/2014/main" id="{F8DA8F2A-BD3B-4F3E-8C1C-A5DAA3EC86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713</xdr:row>
      <xdr:rowOff>0</xdr:rowOff>
    </xdr:from>
    <xdr:ext cx="1070173" cy="912155"/>
    <xdr:pic>
      <xdr:nvPicPr>
        <xdr:cNvPr id="162" name="Picture 161" descr="Baker Wildcats - Wikipedia">
          <a:extLst>
            <a:ext uri="{FF2B5EF4-FFF2-40B4-BE49-F238E27FC236}">
              <a16:creationId xmlns:a16="http://schemas.microsoft.com/office/drawing/2014/main" id="{C79BD604-08EC-4E13-8D5C-F4C4EEA8A8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714</xdr:row>
      <xdr:rowOff>51288</xdr:rowOff>
    </xdr:from>
    <xdr:ext cx="1503986" cy="723481"/>
    <xdr:pic>
      <xdr:nvPicPr>
        <xdr:cNvPr id="163" name="Picture 162">
          <a:extLst>
            <a:ext uri="{FF2B5EF4-FFF2-40B4-BE49-F238E27FC236}">
              <a16:creationId xmlns:a16="http://schemas.microsoft.com/office/drawing/2014/main" id="{6465C40D-7EE7-4F10-96C8-C3FD95027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744</xdr:row>
      <xdr:rowOff>0</xdr:rowOff>
    </xdr:from>
    <xdr:ext cx="1070173" cy="912155"/>
    <xdr:pic>
      <xdr:nvPicPr>
        <xdr:cNvPr id="164" name="Picture 163" descr="Baker Wildcats - Wikipedia">
          <a:extLst>
            <a:ext uri="{FF2B5EF4-FFF2-40B4-BE49-F238E27FC236}">
              <a16:creationId xmlns:a16="http://schemas.microsoft.com/office/drawing/2014/main" id="{3B18C59A-3343-432A-AA21-CFC5CF48F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745</xdr:row>
      <xdr:rowOff>51288</xdr:rowOff>
    </xdr:from>
    <xdr:ext cx="1503986" cy="723481"/>
    <xdr:pic>
      <xdr:nvPicPr>
        <xdr:cNvPr id="165" name="Picture 164">
          <a:extLst>
            <a:ext uri="{FF2B5EF4-FFF2-40B4-BE49-F238E27FC236}">
              <a16:creationId xmlns:a16="http://schemas.microsoft.com/office/drawing/2014/main" id="{A145AF1C-44B9-4F85-8DE4-219C65239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775</xdr:row>
      <xdr:rowOff>0</xdr:rowOff>
    </xdr:from>
    <xdr:ext cx="1070173" cy="912155"/>
    <xdr:pic>
      <xdr:nvPicPr>
        <xdr:cNvPr id="166" name="Picture 165" descr="Baker Wildcats - Wikipedia">
          <a:extLst>
            <a:ext uri="{FF2B5EF4-FFF2-40B4-BE49-F238E27FC236}">
              <a16:creationId xmlns:a16="http://schemas.microsoft.com/office/drawing/2014/main" id="{955EE489-3A52-4B5F-B314-051F12F40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776</xdr:row>
      <xdr:rowOff>51288</xdr:rowOff>
    </xdr:from>
    <xdr:ext cx="1503986" cy="723481"/>
    <xdr:pic>
      <xdr:nvPicPr>
        <xdr:cNvPr id="167" name="Picture 166">
          <a:extLst>
            <a:ext uri="{FF2B5EF4-FFF2-40B4-BE49-F238E27FC236}">
              <a16:creationId xmlns:a16="http://schemas.microsoft.com/office/drawing/2014/main" id="{7A396B0C-6940-4F92-966F-7E53C99EE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806</xdr:row>
      <xdr:rowOff>0</xdr:rowOff>
    </xdr:from>
    <xdr:ext cx="1070173" cy="912155"/>
    <xdr:pic>
      <xdr:nvPicPr>
        <xdr:cNvPr id="168" name="Picture 167" descr="Baker Wildcats - Wikipedia">
          <a:extLst>
            <a:ext uri="{FF2B5EF4-FFF2-40B4-BE49-F238E27FC236}">
              <a16:creationId xmlns:a16="http://schemas.microsoft.com/office/drawing/2014/main" id="{409B3770-8D94-4F8D-868F-3BC18B0452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807</xdr:row>
      <xdr:rowOff>51288</xdr:rowOff>
    </xdr:from>
    <xdr:ext cx="1503986" cy="723481"/>
    <xdr:pic>
      <xdr:nvPicPr>
        <xdr:cNvPr id="169" name="Picture 168">
          <a:extLst>
            <a:ext uri="{FF2B5EF4-FFF2-40B4-BE49-F238E27FC236}">
              <a16:creationId xmlns:a16="http://schemas.microsoft.com/office/drawing/2014/main" id="{BC4822F1-B15D-41D6-AC5C-82E0E43CA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837</xdr:row>
      <xdr:rowOff>0</xdr:rowOff>
    </xdr:from>
    <xdr:ext cx="1070173" cy="912155"/>
    <xdr:pic>
      <xdr:nvPicPr>
        <xdr:cNvPr id="170" name="Picture 169" descr="Baker Wildcats - Wikipedia">
          <a:extLst>
            <a:ext uri="{FF2B5EF4-FFF2-40B4-BE49-F238E27FC236}">
              <a16:creationId xmlns:a16="http://schemas.microsoft.com/office/drawing/2014/main" id="{36E2266E-8721-45BF-B4B8-DFC072CCEE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838</xdr:row>
      <xdr:rowOff>51288</xdr:rowOff>
    </xdr:from>
    <xdr:ext cx="1503986" cy="723481"/>
    <xdr:pic>
      <xdr:nvPicPr>
        <xdr:cNvPr id="171" name="Picture 170">
          <a:extLst>
            <a:ext uri="{FF2B5EF4-FFF2-40B4-BE49-F238E27FC236}">
              <a16:creationId xmlns:a16="http://schemas.microsoft.com/office/drawing/2014/main" id="{065612D2-A6CB-4BEC-BE90-02EF360B50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868</xdr:row>
      <xdr:rowOff>0</xdr:rowOff>
    </xdr:from>
    <xdr:ext cx="1070173" cy="912155"/>
    <xdr:pic>
      <xdr:nvPicPr>
        <xdr:cNvPr id="172" name="Picture 171" descr="Baker Wildcats - Wikipedia">
          <a:extLst>
            <a:ext uri="{FF2B5EF4-FFF2-40B4-BE49-F238E27FC236}">
              <a16:creationId xmlns:a16="http://schemas.microsoft.com/office/drawing/2014/main" id="{73211AD3-6F39-46CE-84F4-5FF9FD4AC6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869</xdr:row>
      <xdr:rowOff>51288</xdr:rowOff>
    </xdr:from>
    <xdr:ext cx="1503986" cy="723481"/>
    <xdr:pic>
      <xdr:nvPicPr>
        <xdr:cNvPr id="173" name="Picture 172">
          <a:extLst>
            <a:ext uri="{FF2B5EF4-FFF2-40B4-BE49-F238E27FC236}">
              <a16:creationId xmlns:a16="http://schemas.microsoft.com/office/drawing/2014/main" id="{7B07C457-0723-46D8-A37A-9F56FAD10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899</xdr:row>
      <xdr:rowOff>0</xdr:rowOff>
    </xdr:from>
    <xdr:ext cx="1070173" cy="912155"/>
    <xdr:pic>
      <xdr:nvPicPr>
        <xdr:cNvPr id="174" name="Picture 173" descr="Baker Wildcats - Wikipedia">
          <a:extLst>
            <a:ext uri="{FF2B5EF4-FFF2-40B4-BE49-F238E27FC236}">
              <a16:creationId xmlns:a16="http://schemas.microsoft.com/office/drawing/2014/main" id="{0E27699B-3C5B-4DE2-8F6D-E6C414A67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900</xdr:row>
      <xdr:rowOff>51288</xdr:rowOff>
    </xdr:from>
    <xdr:ext cx="1503986" cy="723481"/>
    <xdr:pic>
      <xdr:nvPicPr>
        <xdr:cNvPr id="175" name="Picture 174">
          <a:extLst>
            <a:ext uri="{FF2B5EF4-FFF2-40B4-BE49-F238E27FC236}">
              <a16:creationId xmlns:a16="http://schemas.microsoft.com/office/drawing/2014/main" id="{48CB7F16-264E-475B-9491-D9B49DF233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930</xdr:row>
      <xdr:rowOff>0</xdr:rowOff>
    </xdr:from>
    <xdr:ext cx="1070173" cy="912155"/>
    <xdr:pic>
      <xdr:nvPicPr>
        <xdr:cNvPr id="176" name="Picture 175" descr="Baker Wildcats - Wikipedia">
          <a:extLst>
            <a:ext uri="{FF2B5EF4-FFF2-40B4-BE49-F238E27FC236}">
              <a16:creationId xmlns:a16="http://schemas.microsoft.com/office/drawing/2014/main" id="{F8DD1160-5E25-4D06-88AC-B7E5404772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931</xdr:row>
      <xdr:rowOff>51288</xdr:rowOff>
    </xdr:from>
    <xdr:ext cx="1503986" cy="723481"/>
    <xdr:pic>
      <xdr:nvPicPr>
        <xdr:cNvPr id="177" name="Picture 176">
          <a:extLst>
            <a:ext uri="{FF2B5EF4-FFF2-40B4-BE49-F238E27FC236}">
              <a16:creationId xmlns:a16="http://schemas.microsoft.com/office/drawing/2014/main" id="{44F16988-4FA3-4448-9FC8-5DDBC4364D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961</xdr:row>
      <xdr:rowOff>0</xdr:rowOff>
    </xdr:from>
    <xdr:ext cx="1070173" cy="912155"/>
    <xdr:pic>
      <xdr:nvPicPr>
        <xdr:cNvPr id="178" name="Picture 177" descr="Baker Wildcats - Wikipedia">
          <a:extLst>
            <a:ext uri="{FF2B5EF4-FFF2-40B4-BE49-F238E27FC236}">
              <a16:creationId xmlns:a16="http://schemas.microsoft.com/office/drawing/2014/main" id="{883C293D-DFA4-4F16-A106-5B96683EBB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962</xdr:row>
      <xdr:rowOff>51288</xdr:rowOff>
    </xdr:from>
    <xdr:ext cx="1503986" cy="723481"/>
    <xdr:pic>
      <xdr:nvPicPr>
        <xdr:cNvPr id="179" name="Picture 178">
          <a:extLst>
            <a:ext uri="{FF2B5EF4-FFF2-40B4-BE49-F238E27FC236}">
              <a16:creationId xmlns:a16="http://schemas.microsoft.com/office/drawing/2014/main" id="{73FDA6BD-5E66-4B75-929A-7380F2F25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992</xdr:row>
      <xdr:rowOff>0</xdr:rowOff>
    </xdr:from>
    <xdr:ext cx="1070173" cy="912155"/>
    <xdr:pic>
      <xdr:nvPicPr>
        <xdr:cNvPr id="180" name="Picture 179" descr="Baker Wildcats - Wikipedia">
          <a:extLst>
            <a:ext uri="{FF2B5EF4-FFF2-40B4-BE49-F238E27FC236}">
              <a16:creationId xmlns:a16="http://schemas.microsoft.com/office/drawing/2014/main" id="{60C0BFA9-DC24-4F40-BF23-44138B011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993</xdr:row>
      <xdr:rowOff>51288</xdr:rowOff>
    </xdr:from>
    <xdr:ext cx="1503986" cy="723481"/>
    <xdr:pic>
      <xdr:nvPicPr>
        <xdr:cNvPr id="181" name="Picture 180">
          <a:extLst>
            <a:ext uri="{FF2B5EF4-FFF2-40B4-BE49-F238E27FC236}">
              <a16:creationId xmlns:a16="http://schemas.microsoft.com/office/drawing/2014/main" id="{8403FFD0-EA9D-4153-BEF0-6D52C8C51F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1023</xdr:row>
      <xdr:rowOff>0</xdr:rowOff>
    </xdr:from>
    <xdr:ext cx="1070173" cy="912155"/>
    <xdr:pic>
      <xdr:nvPicPr>
        <xdr:cNvPr id="182" name="Picture 181" descr="Baker Wildcats - Wikipedia">
          <a:extLst>
            <a:ext uri="{FF2B5EF4-FFF2-40B4-BE49-F238E27FC236}">
              <a16:creationId xmlns:a16="http://schemas.microsoft.com/office/drawing/2014/main" id="{C531BF8E-149C-4585-9C0B-B58D7E819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1024</xdr:row>
      <xdr:rowOff>51288</xdr:rowOff>
    </xdr:from>
    <xdr:ext cx="1503986" cy="723481"/>
    <xdr:pic>
      <xdr:nvPicPr>
        <xdr:cNvPr id="183" name="Picture 182">
          <a:extLst>
            <a:ext uri="{FF2B5EF4-FFF2-40B4-BE49-F238E27FC236}">
              <a16:creationId xmlns:a16="http://schemas.microsoft.com/office/drawing/2014/main" id="{AAE023A6-5813-4E12-9DCC-DBC54625EA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1054</xdr:row>
      <xdr:rowOff>0</xdr:rowOff>
    </xdr:from>
    <xdr:ext cx="1070173" cy="912155"/>
    <xdr:pic>
      <xdr:nvPicPr>
        <xdr:cNvPr id="184" name="Picture 183" descr="Baker Wildcats - Wikipedia">
          <a:extLst>
            <a:ext uri="{FF2B5EF4-FFF2-40B4-BE49-F238E27FC236}">
              <a16:creationId xmlns:a16="http://schemas.microsoft.com/office/drawing/2014/main" id="{FB37110A-3B86-44C7-8E26-A303D0603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1055</xdr:row>
      <xdr:rowOff>51288</xdr:rowOff>
    </xdr:from>
    <xdr:ext cx="1503986" cy="723481"/>
    <xdr:pic>
      <xdr:nvPicPr>
        <xdr:cNvPr id="185" name="Picture 184">
          <a:extLst>
            <a:ext uri="{FF2B5EF4-FFF2-40B4-BE49-F238E27FC236}">
              <a16:creationId xmlns:a16="http://schemas.microsoft.com/office/drawing/2014/main" id="{3411BB0B-3869-41DE-AE73-659E3F580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1085</xdr:row>
      <xdr:rowOff>0</xdr:rowOff>
    </xdr:from>
    <xdr:ext cx="1070173" cy="912155"/>
    <xdr:pic>
      <xdr:nvPicPr>
        <xdr:cNvPr id="186" name="Picture 185" descr="Baker Wildcats - Wikipedia">
          <a:extLst>
            <a:ext uri="{FF2B5EF4-FFF2-40B4-BE49-F238E27FC236}">
              <a16:creationId xmlns:a16="http://schemas.microsoft.com/office/drawing/2014/main" id="{BE40722E-2D32-4EA7-8269-77CB7CFD6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1086</xdr:row>
      <xdr:rowOff>51288</xdr:rowOff>
    </xdr:from>
    <xdr:ext cx="1503986" cy="723481"/>
    <xdr:pic>
      <xdr:nvPicPr>
        <xdr:cNvPr id="187" name="Picture 186">
          <a:extLst>
            <a:ext uri="{FF2B5EF4-FFF2-40B4-BE49-F238E27FC236}">
              <a16:creationId xmlns:a16="http://schemas.microsoft.com/office/drawing/2014/main" id="{83316358-AEE2-4172-9BDB-5D4C28C1D6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1116</xdr:row>
      <xdr:rowOff>0</xdr:rowOff>
    </xdr:from>
    <xdr:ext cx="1070173" cy="912155"/>
    <xdr:pic>
      <xdr:nvPicPr>
        <xdr:cNvPr id="188" name="Picture 187" descr="Baker Wildcats - Wikipedia">
          <a:extLst>
            <a:ext uri="{FF2B5EF4-FFF2-40B4-BE49-F238E27FC236}">
              <a16:creationId xmlns:a16="http://schemas.microsoft.com/office/drawing/2014/main" id="{34993904-37BA-4737-9266-7DDF1C6EEA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1117</xdr:row>
      <xdr:rowOff>51288</xdr:rowOff>
    </xdr:from>
    <xdr:ext cx="1503986" cy="723481"/>
    <xdr:pic>
      <xdr:nvPicPr>
        <xdr:cNvPr id="189" name="Picture 188">
          <a:extLst>
            <a:ext uri="{FF2B5EF4-FFF2-40B4-BE49-F238E27FC236}">
              <a16:creationId xmlns:a16="http://schemas.microsoft.com/office/drawing/2014/main" id="{32CC1518-2D08-490F-9FFE-BB4CF55E9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1147</xdr:row>
      <xdr:rowOff>0</xdr:rowOff>
    </xdr:from>
    <xdr:ext cx="1070173" cy="912155"/>
    <xdr:pic>
      <xdr:nvPicPr>
        <xdr:cNvPr id="190" name="Picture 189" descr="Baker Wildcats - Wikipedia">
          <a:extLst>
            <a:ext uri="{FF2B5EF4-FFF2-40B4-BE49-F238E27FC236}">
              <a16:creationId xmlns:a16="http://schemas.microsoft.com/office/drawing/2014/main" id="{4D3FFBCD-671D-434C-8F96-A5A49553D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1148</xdr:row>
      <xdr:rowOff>51288</xdr:rowOff>
    </xdr:from>
    <xdr:ext cx="1503986" cy="723481"/>
    <xdr:pic>
      <xdr:nvPicPr>
        <xdr:cNvPr id="191" name="Picture 190">
          <a:extLst>
            <a:ext uri="{FF2B5EF4-FFF2-40B4-BE49-F238E27FC236}">
              <a16:creationId xmlns:a16="http://schemas.microsoft.com/office/drawing/2014/main" id="{153E0FFB-7F9B-4EF9-853A-403955D66E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1178</xdr:row>
      <xdr:rowOff>0</xdr:rowOff>
    </xdr:from>
    <xdr:ext cx="1070173" cy="912155"/>
    <xdr:pic>
      <xdr:nvPicPr>
        <xdr:cNvPr id="192" name="Picture 191" descr="Baker Wildcats - Wikipedia">
          <a:extLst>
            <a:ext uri="{FF2B5EF4-FFF2-40B4-BE49-F238E27FC236}">
              <a16:creationId xmlns:a16="http://schemas.microsoft.com/office/drawing/2014/main" id="{B338A4FB-C5D0-42FE-82FA-B79D133F1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1179</xdr:row>
      <xdr:rowOff>51288</xdr:rowOff>
    </xdr:from>
    <xdr:ext cx="1503986" cy="723481"/>
    <xdr:pic>
      <xdr:nvPicPr>
        <xdr:cNvPr id="193" name="Picture 192">
          <a:extLst>
            <a:ext uri="{FF2B5EF4-FFF2-40B4-BE49-F238E27FC236}">
              <a16:creationId xmlns:a16="http://schemas.microsoft.com/office/drawing/2014/main" id="{0C71FA15-B2C1-4C06-82F6-4DF1CE0F2C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1209</xdr:row>
      <xdr:rowOff>0</xdr:rowOff>
    </xdr:from>
    <xdr:ext cx="1070173" cy="912155"/>
    <xdr:pic>
      <xdr:nvPicPr>
        <xdr:cNvPr id="194" name="Picture 193" descr="Baker Wildcats - Wikipedia">
          <a:extLst>
            <a:ext uri="{FF2B5EF4-FFF2-40B4-BE49-F238E27FC236}">
              <a16:creationId xmlns:a16="http://schemas.microsoft.com/office/drawing/2014/main" id="{49FEB781-68CF-4127-BFA1-A58ABE3A3A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1210</xdr:row>
      <xdr:rowOff>51288</xdr:rowOff>
    </xdr:from>
    <xdr:ext cx="1503986" cy="723481"/>
    <xdr:pic>
      <xdr:nvPicPr>
        <xdr:cNvPr id="195" name="Picture 194">
          <a:extLst>
            <a:ext uri="{FF2B5EF4-FFF2-40B4-BE49-F238E27FC236}">
              <a16:creationId xmlns:a16="http://schemas.microsoft.com/office/drawing/2014/main" id="{597A1E7A-CF78-4CB5-9F70-AF1FF4CAB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428625</xdr:colOff>
      <xdr:row>0</xdr:row>
      <xdr:rowOff>0</xdr:rowOff>
    </xdr:from>
    <xdr:to>
      <xdr:col>20</xdr:col>
      <xdr:colOff>423033</xdr:colOff>
      <xdr:row>7</xdr:row>
      <xdr:rowOff>15684</xdr:rowOff>
    </xdr:to>
    <xdr:pic>
      <xdr:nvPicPr>
        <xdr:cNvPr id="2" name="Picture 1" descr="Baker Wildcats - Wikipedia">
          <a:extLst>
            <a:ext uri="{FF2B5EF4-FFF2-40B4-BE49-F238E27FC236}">
              <a16:creationId xmlns:a16="http://schemas.microsoft.com/office/drawing/2014/main" id="{89182CF1-766B-4D56-B9F6-B6A3A2EE1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72596</xdr:colOff>
      <xdr:row>1</xdr:row>
      <xdr:rowOff>51288</xdr:rowOff>
    </xdr:from>
    <xdr:to>
      <xdr:col>4</xdr:col>
      <xdr:colOff>500818</xdr:colOff>
      <xdr:row>7</xdr:row>
      <xdr:rowOff>12769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A96342EB-3248-4B33-B7FC-7535A5C8B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428625</xdr:colOff>
      <xdr:row>0</xdr:row>
      <xdr:rowOff>0</xdr:rowOff>
    </xdr:from>
    <xdr:to>
      <xdr:col>20</xdr:col>
      <xdr:colOff>423033</xdr:colOff>
      <xdr:row>7</xdr:row>
      <xdr:rowOff>15684</xdr:rowOff>
    </xdr:to>
    <xdr:pic>
      <xdr:nvPicPr>
        <xdr:cNvPr id="4" name="Picture 3" descr="Baker Wildcats - Wikipedia">
          <a:extLst>
            <a:ext uri="{FF2B5EF4-FFF2-40B4-BE49-F238E27FC236}">
              <a16:creationId xmlns:a16="http://schemas.microsoft.com/office/drawing/2014/main" id="{1B5CFF3E-C6C9-4D87-BABF-C09353BB0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72596</xdr:colOff>
      <xdr:row>1</xdr:row>
      <xdr:rowOff>51288</xdr:rowOff>
    </xdr:from>
    <xdr:to>
      <xdr:col>4</xdr:col>
      <xdr:colOff>500818</xdr:colOff>
      <xdr:row>7</xdr:row>
      <xdr:rowOff>12769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51A255E9-F6EB-4A31-A367-D250D531E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18</xdr:col>
      <xdr:colOff>428625</xdr:colOff>
      <xdr:row>31</xdr:row>
      <xdr:rowOff>0</xdr:rowOff>
    </xdr:from>
    <xdr:ext cx="1070173" cy="912155"/>
    <xdr:pic>
      <xdr:nvPicPr>
        <xdr:cNvPr id="10" name="Picture 9" descr="Baker Wildcats - Wikipedia">
          <a:extLst>
            <a:ext uri="{FF2B5EF4-FFF2-40B4-BE49-F238E27FC236}">
              <a16:creationId xmlns:a16="http://schemas.microsoft.com/office/drawing/2014/main" id="{99E1036B-CEC1-4CCC-92F7-C8A31832D3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32</xdr:row>
      <xdr:rowOff>51288</xdr:rowOff>
    </xdr:from>
    <xdr:ext cx="1503986" cy="723481"/>
    <xdr:pic>
      <xdr:nvPicPr>
        <xdr:cNvPr id="11" name="Picture 10">
          <a:extLst>
            <a:ext uri="{FF2B5EF4-FFF2-40B4-BE49-F238E27FC236}">
              <a16:creationId xmlns:a16="http://schemas.microsoft.com/office/drawing/2014/main" id="{0E00FE82-9189-4273-830F-62297B5212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</xdr:row>
      <xdr:rowOff>0</xdr:rowOff>
    </xdr:from>
    <xdr:ext cx="1070173" cy="912155"/>
    <xdr:pic>
      <xdr:nvPicPr>
        <xdr:cNvPr id="12" name="Picture 11" descr="Baker Wildcats - Wikipedia">
          <a:extLst>
            <a:ext uri="{FF2B5EF4-FFF2-40B4-BE49-F238E27FC236}">
              <a16:creationId xmlns:a16="http://schemas.microsoft.com/office/drawing/2014/main" id="{77156608-45DC-4282-A708-8520E48149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32</xdr:row>
      <xdr:rowOff>51288</xdr:rowOff>
    </xdr:from>
    <xdr:ext cx="1503986" cy="723481"/>
    <xdr:pic>
      <xdr:nvPicPr>
        <xdr:cNvPr id="13" name="Picture 12">
          <a:extLst>
            <a:ext uri="{FF2B5EF4-FFF2-40B4-BE49-F238E27FC236}">
              <a16:creationId xmlns:a16="http://schemas.microsoft.com/office/drawing/2014/main" id="{857F9538-C9E8-4C0E-BEB1-C305D9E68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</xdr:row>
      <xdr:rowOff>0</xdr:rowOff>
    </xdr:from>
    <xdr:ext cx="1070173" cy="912155"/>
    <xdr:pic>
      <xdr:nvPicPr>
        <xdr:cNvPr id="14" name="Picture 13" descr="Baker Wildcats - Wikipedia">
          <a:extLst>
            <a:ext uri="{FF2B5EF4-FFF2-40B4-BE49-F238E27FC236}">
              <a16:creationId xmlns:a16="http://schemas.microsoft.com/office/drawing/2014/main" id="{5864A6C7-063E-4BFA-97AA-5FEF0EB4B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63</xdr:row>
      <xdr:rowOff>51288</xdr:rowOff>
    </xdr:from>
    <xdr:ext cx="1503986" cy="723481"/>
    <xdr:pic>
      <xdr:nvPicPr>
        <xdr:cNvPr id="15" name="Picture 14">
          <a:extLst>
            <a:ext uri="{FF2B5EF4-FFF2-40B4-BE49-F238E27FC236}">
              <a16:creationId xmlns:a16="http://schemas.microsoft.com/office/drawing/2014/main" id="{AF3FE89E-62BA-4EE6-9A05-7CABEB10E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</xdr:row>
      <xdr:rowOff>0</xdr:rowOff>
    </xdr:from>
    <xdr:ext cx="1070173" cy="912155"/>
    <xdr:pic>
      <xdr:nvPicPr>
        <xdr:cNvPr id="16" name="Picture 15" descr="Baker Wildcats - Wikipedia">
          <a:extLst>
            <a:ext uri="{FF2B5EF4-FFF2-40B4-BE49-F238E27FC236}">
              <a16:creationId xmlns:a16="http://schemas.microsoft.com/office/drawing/2014/main" id="{DD79E214-BE16-49EC-AE76-2A531DACDE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63</xdr:row>
      <xdr:rowOff>51288</xdr:rowOff>
    </xdr:from>
    <xdr:ext cx="1503986" cy="723481"/>
    <xdr:pic>
      <xdr:nvPicPr>
        <xdr:cNvPr id="17" name="Picture 16">
          <a:extLst>
            <a:ext uri="{FF2B5EF4-FFF2-40B4-BE49-F238E27FC236}">
              <a16:creationId xmlns:a16="http://schemas.microsoft.com/office/drawing/2014/main" id="{BF6C2BDD-1D06-4B78-9800-C28048DF0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93</xdr:row>
      <xdr:rowOff>0</xdr:rowOff>
    </xdr:from>
    <xdr:ext cx="1070173" cy="912155"/>
    <xdr:pic>
      <xdr:nvPicPr>
        <xdr:cNvPr id="18" name="Picture 17" descr="Baker Wildcats - Wikipedia">
          <a:extLst>
            <a:ext uri="{FF2B5EF4-FFF2-40B4-BE49-F238E27FC236}">
              <a16:creationId xmlns:a16="http://schemas.microsoft.com/office/drawing/2014/main" id="{B0312376-E248-4FCB-A64C-CF861105D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94</xdr:row>
      <xdr:rowOff>51288</xdr:rowOff>
    </xdr:from>
    <xdr:ext cx="1503986" cy="723481"/>
    <xdr:pic>
      <xdr:nvPicPr>
        <xdr:cNvPr id="19" name="Picture 18">
          <a:extLst>
            <a:ext uri="{FF2B5EF4-FFF2-40B4-BE49-F238E27FC236}">
              <a16:creationId xmlns:a16="http://schemas.microsoft.com/office/drawing/2014/main" id="{089764C6-1EBE-4888-BCDB-D67D5BE72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93</xdr:row>
      <xdr:rowOff>0</xdr:rowOff>
    </xdr:from>
    <xdr:ext cx="1070173" cy="912155"/>
    <xdr:pic>
      <xdr:nvPicPr>
        <xdr:cNvPr id="20" name="Picture 19" descr="Baker Wildcats - Wikipedia">
          <a:extLst>
            <a:ext uri="{FF2B5EF4-FFF2-40B4-BE49-F238E27FC236}">
              <a16:creationId xmlns:a16="http://schemas.microsoft.com/office/drawing/2014/main" id="{C2A2DF61-0D7B-46C7-BB28-82495C513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10507" y="0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94</xdr:row>
      <xdr:rowOff>51288</xdr:rowOff>
    </xdr:from>
    <xdr:ext cx="1503986" cy="723481"/>
    <xdr:pic>
      <xdr:nvPicPr>
        <xdr:cNvPr id="21" name="Picture 20">
          <a:extLst>
            <a:ext uri="{FF2B5EF4-FFF2-40B4-BE49-F238E27FC236}">
              <a16:creationId xmlns:a16="http://schemas.microsoft.com/office/drawing/2014/main" id="{3574E676-B733-434D-9DE0-1E504F432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8361" y="185759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124</xdr:row>
      <xdr:rowOff>0</xdr:rowOff>
    </xdr:from>
    <xdr:ext cx="1068136" cy="916229"/>
    <xdr:pic>
      <xdr:nvPicPr>
        <xdr:cNvPr id="22" name="Picture 21" descr="Baker Wildcats - Wikipedia">
          <a:extLst>
            <a:ext uri="{FF2B5EF4-FFF2-40B4-BE49-F238E27FC236}">
              <a16:creationId xmlns:a16="http://schemas.microsoft.com/office/drawing/2014/main" id="{7B07DE74-E53C-4983-8708-75B6A22BD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125</xdr:row>
      <xdr:rowOff>51288</xdr:rowOff>
    </xdr:from>
    <xdr:ext cx="1501950" cy="723481"/>
    <xdr:pic>
      <xdr:nvPicPr>
        <xdr:cNvPr id="23" name="Picture 22">
          <a:extLst>
            <a:ext uri="{FF2B5EF4-FFF2-40B4-BE49-F238E27FC236}">
              <a16:creationId xmlns:a16="http://schemas.microsoft.com/office/drawing/2014/main" id="{F7927C42-C381-452A-8106-5128E75CE4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124</xdr:row>
      <xdr:rowOff>0</xdr:rowOff>
    </xdr:from>
    <xdr:ext cx="1068136" cy="916229"/>
    <xdr:pic>
      <xdr:nvPicPr>
        <xdr:cNvPr id="24" name="Picture 23" descr="Baker Wildcats - Wikipedia">
          <a:extLst>
            <a:ext uri="{FF2B5EF4-FFF2-40B4-BE49-F238E27FC236}">
              <a16:creationId xmlns:a16="http://schemas.microsoft.com/office/drawing/2014/main" id="{18E16D01-0478-47FB-8214-A1754E28F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125</xdr:row>
      <xdr:rowOff>51288</xdr:rowOff>
    </xdr:from>
    <xdr:ext cx="1501950" cy="723481"/>
    <xdr:pic>
      <xdr:nvPicPr>
        <xdr:cNvPr id="25" name="Picture 24">
          <a:extLst>
            <a:ext uri="{FF2B5EF4-FFF2-40B4-BE49-F238E27FC236}">
              <a16:creationId xmlns:a16="http://schemas.microsoft.com/office/drawing/2014/main" id="{896080E5-17DD-47EB-9C7C-6FB46FA567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155</xdr:row>
      <xdr:rowOff>0</xdr:rowOff>
    </xdr:from>
    <xdr:ext cx="1070173" cy="912155"/>
    <xdr:pic>
      <xdr:nvPicPr>
        <xdr:cNvPr id="26" name="Picture 25" descr="Baker Wildcats - Wikipedia">
          <a:extLst>
            <a:ext uri="{FF2B5EF4-FFF2-40B4-BE49-F238E27FC236}">
              <a16:creationId xmlns:a16="http://schemas.microsoft.com/office/drawing/2014/main" id="{092B3AA8-9312-4D3F-A81B-28BEF26AA4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156</xdr:row>
      <xdr:rowOff>51288</xdr:rowOff>
    </xdr:from>
    <xdr:ext cx="1503986" cy="723481"/>
    <xdr:pic>
      <xdr:nvPicPr>
        <xdr:cNvPr id="27" name="Picture 26">
          <a:extLst>
            <a:ext uri="{FF2B5EF4-FFF2-40B4-BE49-F238E27FC236}">
              <a16:creationId xmlns:a16="http://schemas.microsoft.com/office/drawing/2014/main" id="{CEE3A17F-62D2-4EB3-8141-5857E2E15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155</xdr:row>
      <xdr:rowOff>0</xdr:rowOff>
    </xdr:from>
    <xdr:ext cx="1070173" cy="912155"/>
    <xdr:pic>
      <xdr:nvPicPr>
        <xdr:cNvPr id="28" name="Picture 27" descr="Baker Wildcats - Wikipedia">
          <a:extLst>
            <a:ext uri="{FF2B5EF4-FFF2-40B4-BE49-F238E27FC236}">
              <a16:creationId xmlns:a16="http://schemas.microsoft.com/office/drawing/2014/main" id="{B576FD7A-0058-46E6-9CA1-63715DB1B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156</xdr:row>
      <xdr:rowOff>51288</xdr:rowOff>
    </xdr:from>
    <xdr:ext cx="1503986" cy="723481"/>
    <xdr:pic>
      <xdr:nvPicPr>
        <xdr:cNvPr id="29" name="Picture 28">
          <a:extLst>
            <a:ext uri="{FF2B5EF4-FFF2-40B4-BE49-F238E27FC236}">
              <a16:creationId xmlns:a16="http://schemas.microsoft.com/office/drawing/2014/main" id="{1A9A1F21-CEC6-44A2-87C8-E5F15E47D5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186</xdr:row>
      <xdr:rowOff>0</xdr:rowOff>
    </xdr:from>
    <xdr:ext cx="1070173" cy="912155"/>
    <xdr:pic>
      <xdr:nvPicPr>
        <xdr:cNvPr id="30" name="Picture 29" descr="Baker Wildcats - Wikipedia">
          <a:extLst>
            <a:ext uri="{FF2B5EF4-FFF2-40B4-BE49-F238E27FC236}">
              <a16:creationId xmlns:a16="http://schemas.microsoft.com/office/drawing/2014/main" id="{29F7DFBF-1347-489C-AF41-B0A9CAA02E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187</xdr:row>
      <xdr:rowOff>51288</xdr:rowOff>
    </xdr:from>
    <xdr:ext cx="1503986" cy="723481"/>
    <xdr:pic>
      <xdr:nvPicPr>
        <xdr:cNvPr id="31" name="Picture 30">
          <a:extLst>
            <a:ext uri="{FF2B5EF4-FFF2-40B4-BE49-F238E27FC236}">
              <a16:creationId xmlns:a16="http://schemas.microsoft.com/office/drawing/2014/main" id="{309E18D7-5709-477F-8D2F-C34479DAC8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186</xdr:row>
      <xdr:rowOff>0</xdr:rowOff>
    </xdr:from>
    <xdr:ext cx="1070173" cy="912155"/>
    <xdr:pic>
      <xdr:nvPicPr>
        <xdr:cNvPr id="32" name="Picture 31" descr="Baker Wildcats - Wikipedia">
          <a:extLst>
            <a:ext uri="{FF2B5EF4-FFF2-40B4-BE49-F238E27FC236}">
              <a16:creationId xmlns:a16="http://schemas.microsoft.com/office/drawing/2014/main" id="{AC7556E3-A8E9-4790-A1AF-9CA9E9E8B9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187</xdr:row>
      <xdr:rowOff>51288</xdr:rowOff>
    </xdr:from>
    <xdr:ext cx="1503986" cy="723481"/>
    <xdr:pic>
      <xdr:nvPicPr>
        <xdr:cNvPr id="33" name="Picture 32">
          <a:extLst>
            <a:ext uri="{FF2B5EF4-FFF2-40B4-BE49-F238E27FC236}">
              <a16:creationId xmlns:a16="http://schemas.microsoft.com/office/drawing/2014/main" id="{12050748-D9F6-4FA6-B04C-5577303F4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217</xdr:row>
      <xdr:rowOff>0</xdr:rowOff>
    </xdr:from>
    <xdr:ext cx="1070173" cy="912155"/>
    <xdr:pic>
      <xdr:nvPicPr>
        <xdr:cNvPr id="34" name="Picture 33" descr="Baker Wildcats - Wikipedia">
          <a:extLst>
            <a:ext uri="{FF2B5EF4-FFF2-40B4-BE49-F238E27FC236}">
              <a16:creationId xmlns:a16="http://schemas.microsoft.com/office/drawing/2014/main" id="{E8258044-A0A2-428D-BCCF-56E6F547B5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218</xdr:row>
      <xdr:rowOff>51288</xdr:rowOff>
    </xdr:from>
    <xdr:ext cx="1503986" cy="723481"/>
    <xdr:pic>
      <xdr:nvPicPr>
        <xdr:cNvPr id="35" name="Picture 34">
          <a:extLst>
            <a:ext uri="{FF2B5EF4-FFF2-40B4-BE49-F238E27FC236}">
              <a16:creationId xmlns:a16="http://schemas.microsoft.com/office/drawing/2014/main" id="{F5172977-2822-4195-9D83-EAE1B22FD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217</xdr:row>
      <xdr:rowOff>0</xdr:rowOff>
    </xdr:from>
    <xdr:ext cx="1070173" cy="912155"/>
    <xdr:pic>
      <xdr:nvPicPr>
        <xdr:cNvPr id="36" name="Picture 35" descr="Baker Wildcats - Wikipedia">
          <a:extLst>
            <a:ext uri="{FF2B5EF4-FFF2-40B4-BE49-F238E27FC236}">
              <a16:creationId xmlns:a16="http://schemas.microsoft.com/office/drawing/2014/main" id="{4F246FAE-B9DA-47EC-9C2D-A394ED417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218</xdr:row>
      <xdr:rowOff>51288</xdr:rowOff>
    </xdr:from>
    <xdr:ext cx="1503986" cy="723481"/>
    <xdr:pic>
      <xdr:nvPicPr>
        <xdr:cNvPr id="37" name="Picture 36">
          <a:extLst>
            <a:ext uri="{FF2B5EF4-FFF2-40B4-BE49-F238E27FC236}">
              <a16:creationId xmlns:a16="http://schemas.microsoft.com/office/drawing/2014/main" id="{9CCA183D-5AA5-4F9F-8F17-78B45893A1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248</xdr:row>
      <xdr:rowOff>0</xdr:rowOff>
    </xdr:from>
    <xdr:ext cx="1068136" cy="916229"/>
    <xdr:pic>
      <xdr:nvPicPr>
        <xdr:cNvPr id="38" name="Picture 37" descr="Baker Wildcats - Wikipedia">
          <a:extLst>
            <a:ext uri="{FF2B5EF4-FFF2-40B4-BE49-F238E27FC236}">
              <a16:creationId xmlns:a16="http://schemas.microsoft.com/office/drawing/2014/main" id="{AB9066F0-80E3-4CF7-A5B7-2E93A517F8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249</xdr:row>
      <xdr:rowOff>51288</xdr:rowOff>
    </xdr:from>
    <xdr:ext cx="1501950" cy="723481"/>
    <xdr:pic>
      <xdr:nvPicPr>
        <xdr:cNvPr id="39" name="Picture 38">
          <a:extLst>
            <a:ext uri="{FF2B5EF4-FFF2-40B4-BE49-F238E27FC236}">
              <a16:creationId xmlns:a16="http://schemas.microsoft.com/office/drawing/2014/main" id="{2164BB31-8BB1-48C8-B559-904FEFB2A7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248</xdr:row>
      <xdr:rowOff>0</xdr:rowOff>
    </xdr:from>
    <xdr:ext cx="1068136" cy="916229"/>
    <xdr:pic>
      <xdr:nvPicPr>
        <xdr:cNvPr id="40" name="Picture 39" descr="Baker Wildcats - Wikipedia">
          <a:extLst>
            <a:ext uri="{FF2B5EF4-FFF2-40B4-BE49-F238E27FC236}">
              <a16:creationId xmlns:a16="http://schemas.microsoft.com/office/drawing/2014/main" id="{F4392053-BE50-495A-AECF-675E7DA020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249</xdr:row>
      <xdr:rowOff>51288</xdr:rowOff>
    </xdr:from>
    <xdr:ext cx="1501950" cy="723481"/>
    <xdr:pic>
      <xdr:nvPicPr>
        <xdr:cNvPr id="41" name="Picture 40">
          <a:extLst>
            <a:ext uri="{FF2B5EF4-FFF2-40B4-BE49-F238E27FC236}">
              <a16:creationId xmlns:a16="http://schemas.microsoft.com/office/drawing/2014/main" id="{3D73FA2E-B8D7-4704-9487-20622CED3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279</xdr:row>
      <xdr:rowOff>0</xdr:rowOff>
    </xdr:from>
    <xdr:ext cx="1070173" cy="912155"/>
    <xdr:pic>
      <xdr:nvPicPr>
        <xdr:cNvPr id="42" name="Picture 41" descr="Baker Wildcats - Wikipedia">
          <a:extLst>
            <a:ext uri="{FF2B5EF4-FFF2-40B4-BE49-F238E27FC236}">
              <a16:creationId xmlns:a16="http://schemas.microsoft.com/office/drawing/2014/main" id="{686D893F-6712-402C-97E9-7EFE02A0A2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280</xdr:row>
      <xdr:rowOff>51288</xdr:rowOff>
    </xdr:from>
    <xdr:ext cx="1503986" cy="723481"/>
    <xdr:pic>
      <xdr:nvPicPr>
        <xdr:cNvPr id="43" name="Picture 42">
          <a:extLst>
            <a:ext uri="{FF2B5EF4-FFF2-40B4-BE49-F238E27FC236}">
              <a16:creationId xmlns:a16="http://schemas.microsoft.com/office/drawing/2014/main" id="{55E780F0-425F-49A7-8BD1-870B35733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279</xdr:row>
      <xdr:rowOff>0</xdr:rowOff>
    </xdr:from>
    <xdr:ext cx="1070173" cy="912155"/>
    <xdr:pic>
      <xdr:nvPicPr>
        <xdr:cNvPr id="44" name="Picture 43" descr="Baker Wildcats - Wikipedia">
          <a:extLst>
            <a:ext uri="{FF2B5EF4-FFF2-40B4-BE49-F238E27FC236}">
              <a16:creationId xmlns:a16="http://schemas.microsoft.com/office/drawing/2014/main" id="{C23871A4-C4C8-48FB-9A99-874BE95438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280</xdr:row>
      <xdr:rowOff>51288</xdr:rowOff>
    </xdr:from>
    <xdr:ext cx="1503986" cy="723481"/>
    <xdr:pic>
      <xdr:nvPicPr>
        <xdr:cNvPr id="45" name="Picture 44">
          <a:extLst>
            <a:ext uri="{FF2B5EF4-FFF2-40B4-BE49-F238E27FC236}">
              <a16:creationId xmlns:a16="http://schemas.microsoft.com/office/drawing/2014/main" id="{739BBE4D-1780-409B-AD93-3CE8816EE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310</xdr:row>
      <xdr:rowOff>0</xdr:rowOff>
    </xdr:from>
    <xdr:ext cx="1070173" cy="912155"/>
    <xdr:pic>
      <xdr:nvPicPr>
        <xdr:cNvPr id="46" name="Picture 45" descr="Baker Wildcats - Wikipedia">
          <a:extLst>
            <a:ext uri="{FF2B5EF4-FFF2-40B4-BE49-F238E27FC236}">
              <a16:creationId xmlns:a16="http://schemas.microsoft.com/office/drawing/2014/main" id="{F51A4339-2B0F-4C14-8095-5F90E56B5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311</xdr:row>
      <xdr:rowOff>51288</xdr:rowOff>
    </xdr:from>
    <xdr:ext cx="1503986" cy="723481"/>
    <xdr:pic>
      <xdr:nvPicPr>
        <xdr:cNvPr id="47" name="Picture 46">
          <a:extLst>
            <a:ext uri="{FF2B5EF4-FFF2-40B4-BE49-F238E27FC236}">
              <a16:creationId xmlns:a16="http://schemas.microsoft.com/office/drawing/2014/main" id="{DA30A7F5-CF0F-4F29-A538-BAB8AC133E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310</xdr:row>
      <xdr:rowOff>0</xdr:rowOff>
    </xdr:from>
    <xdr:ext cx="1070173" cy="912155"/>
    <xdr:pic>
      <xdr:nvPicPr>
        <xdr:cNvPr id="48" name="Picture 47" descr="Baker Wildcats - Wikipedia">
          <a:extLst>
            <a:ext uri="{FF2B5EF4-FFF2-40B4-BE49-F238E27FC236}">
              <a16:creationId xmlns:a16="http://schemas.microsoft.com/office/drawing/2014/main" id="{BAAD37B9-81CB-4214-BB62-E55CE84C4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311</xdr:row>
      <xdr:rowOff>51288</xdr:rowOff>
    </xdr:from>
    <xdr:ext cx="1503986" cy="723481"/>
    <xdr:pic>
      <xdr:nvPicPr>
        <xdr:cNvPr id="49" name="Picture 48">
          <a:extLst>
            <a:ext uri="{FF2B5EF4-FFF2-40B4-BE49-F238E27FC236}">
              <a16:creationId xmlns:a16="http://schemas.microsoft.com/office/drawing/2014/main" id="{E0C0576A-4A66-43C8-A3F0-8A3D02089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341</xdr:row>
      <xdr:rowOff>0</xdr:rowOff>
    </xdr:from>
    <xdr:ext cx="1070173" cy="912155"/>
    <xdr:pic>
      <xdr:nvPicPr>
        <xdr:cNvPr id="50" name="Picture 49" descr="Baker Wildcats - Wikipedia">
          <a:extLst>
            <a:ext uri="{FF2B5EF4-FFF2-40B4-BE49-F238E27FC236}">
              <a16:creationId xmlns:a16="http://schemas.microsoft.com/office/drawing/2014/main" id="{6C045F40-8998-4E69-BE79-C00FE2F9A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342</xdr:row>
      <xdr:rowOff>51288</xdr:rowOff>
    </xdr:from>
    <xdr:ext cx="1503986" cy="723481"/>
    <xdr:pic>
      <xdr:nvPicPr>
        <xdr:cNvPr id="51" name="Picture 50">
          <a:extLst>
            <a:ext uri="{FF2B5EF4-FFF2-40B4-BE49-F238E27FC236}">
              <a16:creationId xmlns:a16="http://schemas.microsoft.com/office/drawing/2014/main" id="{909EC02F-2235-4BE5-83D0-33D1711941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341</xdr:row>
      <xdr:rowOff>0</xdr:rowOff>
    </xdr:from>
    <xdr:ext cx="1070173" cy="912155"/>
    <xdr:pic>
      <xdr:nvPicPr>
        <xdr:cNvPr id="52" name="Picture 51" descr="Baker Wildcats - Wikipedia">
          <a:extLst>
            <a:ext uri="{FF2B5EF4-FFF2-40B4-BE49-F238E27FC236}">
              <a16:creationId xmlns:a16="http://schemas.microsoft.com/office/drawing/2014/main" id="{2B8C0B5D-B7B7-444E-B881-8E1F641D7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342</xdr:row>
      <xdr:rowOff>51288</xdr:rowOff>
    </xdr:from>
    <xdr:ext cx="1503986" cy="723481"/>
    <xdr:pic>
      <xdr:nvPicPr>
        <xdr:cNvPr id="53" name="Picture 52">
          <a:extLst>
            <a:ext uri="{FF2B5EF4-FFF2-40B4-BE49-F238E27FC236}">
              <a16:creationId xmlns:a16="http://schemas.microsoft.com/office/drawing/2014/main" id="{AA123DE8-B17B-4DDB-A5F7-48493A7589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372</xdr:row>
      <xdr:rowOff>0</xdr:rowOff>
    </xdr:from>
    <xdr:ext cx="1068136" cy="916229"/>
    <xdr:pic>
      <xdr:nvPicPr>
        <xdr:cNvPr id="54" name="Picture 53" descr="Baker Wildcats - Wikipedia">
          <a:extLst>
            <a:ext uri="{FF2B5EF4-FFF2-40B4-BE49-F238E27FC236}">
              <a16:creationId xmlns:a16="http://schemas.microsoft.com/office/drawing/2014/main" id="{6692D7AC-CCFE-4030-A9C3-E28CDCE87D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373</xdr:row>
      <xdr:rowOff>51288</xdr:rowOff>
    </xdr:from>
    <xdr:ext cx="1501950" cy="723481"/>
    <xdr:pic>
      <xdr:nvPicPr>
        <xdr:cNvPr id="55" name="Picture 54">
          <a:extLst>
            <a:ext uri="{FF2B5EF4-FFF2-40B4-BE49-F238E27FC236}">
              <a16:creationId xmlns:a16="http://schemas.microsoft.com/office/drawing/2014/main" id="{58ABA8DC-583E-4FCD-88D6-FAEA2E5D26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372</xdr:row>
      <xdr:rowOff>0</xdr:rowOff>
    </xdr:from>
    <xdr:ext cx="1068136" cy="916229"/>
    <xdr:pic>
      <xdr:nvPicPr>
        <xdr:cNvPr id="56" name="Picture 55" descr="Baker Wildcats - Wikipedia">
          <a:extLst>
            <a:ext uri="{FF2B5EF4-FFF2-40B4-BE49-F238E27FC236}">
              <a16:creationId xmlns:a16="http://schemas.microsoft.com/office/drawing/2014/main" id="{9476AF08-B2F0-46B8-8E2D-55AE80032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373</xdr:row>
      <xdr:rowOff>51288</xdr:rowOff>
    </xdr:from>
    <xdr:ext cx="1501950" cy="723481"/>
    <xdr:pic>
      <xdr:nvPicPr>
        <xdr:cNvPr id="57" name="Picture 56">
          <a:extLst>
            <a:ext uri="{FF2B5EF4-FFF2-40B4-BE49-F238E27FC236}">
              <a16:creationId xmlns:a16="http://schemas.microsoft.com/office/drawing/2014/main" id="{EA4320D9-C115-4D1F-B203-5F856E3A3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403</xdr:row>
      <xdr:rowOff>0</xdr:rowOff>
    </xdr:from>
    <xdr:ext cx="1070173" cy="912155"/>
    <xdr:pic>
      <xdr:nvPicPr>
        <xdr:cNvPr id="58" name="Picture 57" descr="Baker Wildcats - Wikipedia">
          <a:extLst>
            <a:ext uri="{FF2B5EF4-FFF2-40B4-BE49-F238E27FC236}">
              <a16:creationId xmlns:a16="http://schemas.microsoft.com/office/drawing/2014/main" id="{7A219492-691F-48D0-BCB3-2B2445ADD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404</xdr:row>
      <xdr:rowOff>51288</xdr:rowOff>
    </xdr:from>
    <xdr:ext cx="1503986" cy="723481"/>
    <xdr:pic>
      <xdr:nvPicPr>
        <xdr:cNvPr id="59" name="Picture 58">
          <a:extLst>
            <a:ext uri="{FF2B5EF4-FFF2-40B4-BE49-F238E27FC236}">
              <a16:creationId xmlns:a16="http://schemas.microsoft.com/office/drawing/2014/main" id="{8CC63CBF-2FD2-4009-A57D-9D65BCB50B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403</xdr:row>
      <xdr:rowOff>0</xdr:rowOff>
    </xdr:from>
    <xdr:ext cx="1070173" cy="912155"/>
    <xdr:pic>
      <xdr:nvPicPr>
        <xdr:cNvPr id="60" name="Picture 59" descr="Baker Wildcats - Wikipedia">
          <a:extLst>
            <a:ext uri="{FF2B5EF4-FFF2-40B4-BE49-F238E27FC236}">
              <a16:creationId xmlns:a16="http://schemas.microsoft.com/office/drawing/2014/main" id="{AEB3B347-74DB-41A0-86B1-5BFFDEC5C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404</xdr:row>
      <xdr:rowOff>51288</xdr:rowOff>
    </xdr:from>
    <xdr:ext cx="1503986" cy="723481"/>
    <xdr:pic>
      <xdr:nvPicPr>
        <xdr:cNvPr id="61" name="Picture 60">
          <a:extLst>
            <a:ext uri="{FF2B5EF4-FFF2-40B4-BE49-F238E27FC236}">
              <a16:creationId xmlns:a16="http://schemas.microsoft.com/office/drawing/2014/main" id="{4B61E1A3-1B37-4D91-B000-FE375EE07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434</xdr:row>
      <xdr:rowOff>0</xdr:rowOff>
    </xdr:from>
    <xdr:ext cx="1070173" cy="912155"/>
    <xdr:pic>
      <xdr:nvPicPr>
        <xdr:cNvPr id="62" name="Picture 61" descr="Baker Wildcats - Wikipedia">
          <a:extLst>
            <a:ext uri="{FF2B5EF4-FFF2-40B4-BE49-F238E27FC236}">
              <a16:creationId xmlns:a16="http://schemas.microsoft.com/office/drawing/2014/main" id="{EC0EEFC2-6066-4C54-B924-D8443CC1EB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435</xdr:row>
      <xdr:rowOff>51288</xdr:rowOff>
    </xdr:from>
    <xdr:ext cx="1503986" cy="723481"/>
    <xdr:pic>
      <xdr:nvPicPr>
        <xdr:cNvPr id="63" name="Picture 62">
          <a:extLst>
            <a:ext uri="{FF2B5EF4-FFF2-40B4-BE49-F238E27FC236}">
              <a16:creationId xmlns:a16="http://schemas.microsoft.com/office/drawing/2014/main" id="{AD1C0403-2BE9-4D17-B349-99E0E28A04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434</xdr:row>
      <xdr:rowOff>0</xdr:rowOff>
    </xdr:from>
    <xdr:ext cx="1070173" cy="912155"/>
    <xdr:pic>
      <xdr:nvPicPr>
        <xdr:cNvPr id="64" name="Picture 63" descr="Baker Wildcats - Wikipedia">
          <a:extLst>
            <a:ext uri="{FF2B5EF4-FFF2-40B4-BE49-F238E27FC236}">
              <a16:creationId xmlns:a16="http://schemas.microsoft.com/office/drawing/2014/main" id="{A1EA0865-B93E-43C3-99B9-DA85278B97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435</xdr:row>
      <xdr:rowOff>51288</xdr:rowOff>
    </xdr:from>
    <xdr:ext cx="1503986" cy="723481"/>
    <xdr:pic>
      <xdr:nvPicPr>
        <xdr:cNvPr id="65" name="Picture 64">
          <a:extLst>
            <a:ext uri="{FF2B5EF4-FFF2-40B4-BE49-F238E27FC236}">
              <a16:creationId xmlns:a16="http://schemas.microsoft.com/office/drawing/2014/main" id="{8B19E84E-0EE5-46A0-9A35-F6AD76AD3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465</xdr:row>
      <xdr:rowOff>0</xdr:rowOff>
    </xdr:from>
    <xdr:ext cx="1070173" cy="912155"/>
    <xdr:pic>
      <xdr:nvPicPr>
        <xdr:cNvPr id="66" name="Picture 65" descr="Baker Wildcats - Wikipedia">
          <a:extLst>
            <a:ext uri="{FF2B5EF4-FFF2-40B4-BE49-F238E27FC236}">
              <a16:creationId xmlns:a16="http://schemas.microsoft.com/office/drawing/2014/main" id="{210E56AC-97C6-4F51-9299-43E7E79799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466</xdr:row>
      <xdr:rowOff>51288</xdr:rowOff>
    </xdr:from>
    <xdr:ext cx="1503986" cy="723481"/>
    <xdr:pic>
      <xdr:nvPicPr>
        <xdr:cNvPr id="67" name="Picture 66">
          <a:extLst>
            <a:ext uri="{FF2B5EF4-FFF2-40B4-BE49-F238E27FC236}">
              <a16:creationId xmlns:a16="http://schemas.microsoft.com/office/drawing/2014/main" id="{EED54442-F1BE-404C-A0AF-A8D84AEBB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465</xdr:row>
      <xdr:rowOff>0</xdr:rowOff>
    </xdr:from>
    <xdr:ext cx="1070173" cy="912155"/>
    <xdr:pic>
      <xdr:nvPicPr>
        <xdr:cNvPr id="68" name="Picture 67" descr="Baker Wildcats - Wikipedia">
          <a:extLst>
            <a:ext uri="{FF2B5EF4-FFF2-40B4-BE49-F238E27FC236}">
              <a16:creationId xmlns:a16="http://schemas.microsoft.com/office/drawing/2014/main" id="{C8E9172B-182B-4E24-95B9-A5079D8F7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466</xdr:row>
      <xdr:rowOff>51288</xdr:rowOff>
    </xdr:from>
    <xdr:ext cx="1503986" cy="723481"/>
    <xdr:pic>
      <xdr:nvPicPr>
        <xdr:cNvPr id="69" name="Picture 68">
          <a:extLst>
            <a:ext uri="{FF2B5EF4-FFF2-40B4-BE49-F238E27FC236}">
              <a16:creationId xmlns:a16="http://schemas.microsoft.com/office/drawing/2014/main" id="{20DA91AB-1FCD-4D59-BD21-1E2A97704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496</xdr:row>
      <xdr:rowOff>0</xdr:rowOff>
    </xdr:from>
    <xdr:ext cx="1068136" cy="916229"/>
    <xdr:pic>
      <xdr:nvPicPr>
        <xdr:cNvPr id="70" name="Picture 69" descr="Baker Wildcats - Wikipedia">
          <a:extLst>
            <a:ext uri="{FF2B5EF4-FFF2-40B4-BE49-F238E27FC236}">
              <a16:creationId xmlns:a16="http://schemas.microsoft.com/office/drawing/2014/main" id="{09A0BD69-3237-4C3E-A2DE-33FC9D65B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497</xdr:row>
      <xdr:rowOff>51288</xdr:rowOff>
    </xdr:from>
    <xdr:ext cx="1501950" cy="723481"/>
    <xdr:pic>
      <xdr:nvPicPr>
        <xdr:cNvPr id="71" name="Picture 70">
          <a:extLst>
            <a:ext uri="{FF2B5EF4-FFF2-40B4-BE49-F238E27FC236}">
              <a16:creationId xmlns:a16="http://schemas.microsoft.com/office/drawing/2014/main" id="{496AC7CA-08B5-4DC0-9EAD-A06B321A0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496</xdr:row>
      <xdr:rowOff>0</xdr:rowOff>
    </xdr:from>
    <xdr:ext cx="1068136" cy="916229"/>
    <xdr:pic>
      <xdr:nvPicPr>
        <xdr:cNvPr id="72" name="Picture 71" descr="Baker Wildcats - Wikipedia">
          <a:extLst>
            <a:ext uri="{FF2B5EF4-FFF2-40B4-BE49-F238E27FC236}">
              <a16:creationId xmlns:a16="http://schemas.microsoft.com/office/drawing/2014/main" id="{A373DD07-8DF7-46FA-A388-34723A762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497</xdr:row>
      <xdr:rowOff>51288</xdr:rowOff>
    </xdr:from>
    <xdr:ext cx="1501950" cy="723481"/>
    <xdr:pic>
      <xdr:nvPicPr>
        <xdr:cNvPr id="73" name="Picture 72">
          <a:extLst>
            <a:ext uri="{FF2B5EF4-FFF2-40B4-BE49-F238E27FC236}">
              <a16:creationId xmlns:a16="http://schemas.microsoft.com/office/drawing/2014/main" id="{BAEBAE51-FF34-4397-AE15-FB37A82A00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527</xdr:row>
      <xdr:rowOff>0</xdr:rowOff>
    </xdr:from>
    <xdr:ext cx="1070173" cy="912155"/>
    <xdr:pic>
      <xdr:nvPicPr>
        <xdr:cNvPr id="74" name="Picture 73" descr="Baker Wildcats - Wikipedia">
          <a:extLst>
            <a:ext uri="{FF2B5EF4-FFF2-40B4-BE49-F238E27FC236}">
              <a16:creationId xmlns:a16="http://schemas.microsoft.com/office/drawing/2014/main" id="{21EAB907-070B-4F09-AF59-38A836D7C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528</xdr:row>
      <xdr:rowOff>51288</xdr:rowOff>
    </xdr:from>
    <xdr:ext cx="1503986" cy="723481"/>
    <xdr:pic>
      <xdr:nvPicPr>
        <xdr:cNvPr id="75" name="Picture 74">
          <a:extLst>
            <a:ext uri="{FF2B5EF4-FFF2-40B4-BE49-F238E27FC236}">
              <a16:creationId xmlns:a16="http://schemas.microsoft.com/office/drawing/2014/main" id="{31B52DCD-664B-4731-8010-B391B0649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527</xdr:row>
      <xdr:rowOff>0</xdr:rowOff>
    </xdr:from>
    <xdr:ext cx="1070173" cy="912155"/>
    <xdr:pic>
      <xdr:nvPicPr>
        <xdr:cNvPr id="76" name="Picture 75" descr="Baker Wildcats - Wikipedia">
          <a:extLst>
            <a:ext uri="{FF2B5EF4-FFF2-40B4-BE49-F238E27FC236}">
              <a16:creationId xmlns:a16="http://schemas.microsoft.com/office/drawing/2014/main" id="{0EAF04BB-614C-4573-8F4F-F92B109546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528</xdr:row>
      <xdr:rowOff>51288</xdr:rowOff>
    </xdr:from>
    <xdr:ext cx="1503986" cy="723481"/>
    <xdr:pic>
      <xdr:nvPicPr>
        <xdr:cNvPr id="77" name="Picture 76">
          <a:extLst>
            <a:ext uri="{FF2B5EF4-FFF2-40B4-BE49-F238E27FC236}">
              <a16:creationId xmlns:a16="http://schemas.microsoft.com/office/drawing/2014/main" id="{08F1AAB9-ACA7-4813-A2BB-52908659B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558</xdr:row>
      <xdr:rowOff>0</xdr:rowOff>
    </xdr:from>
    <xdr:ext cx="1070173" cy="912155"/>
    <xdr:pic>
      <xdr:nvPicPr>
        <xdr:cNvPr id="78" name="Picture 77" descr="Baker Wildcats - Wikipedia">
          <a:extLst>
            <a:ext uri="{FF2B5EF4-FFF2-40B4-BE49-F238E27FC236}">
              <a16:creationId xmlns:a16="http://schemas.microsoft.com/office/drawing/2014/main" id="{D0D7C622-C206-4502-8C62-FC3CB6F9B9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559</xdr:row>
      <xdr:rowOff>51288</xdr:rowOff>
    </xdr:from>
    <xdr:ext cx="1503986" cy="723481"/>
    <xdr:pic>
      <xdr:nvPicPr>
        <xdr:cNvPr id="79" name="Picture 78">
          <a:extLst>
            <a:ext uri="{FF2B5EF4-FFF2-40B4-BE49-F238E27FC236}">
              <a16:creationId xmlns:a16="http://schemas.microsoft.com/office/drawing/2014/main" id="{135E95F8-C513-40F3-9446-C61C6EA5F2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558</xdr:row>
      <xdr:rowOff>0</xdr:rowOff>
    </xdr:from>
    <xdr:ext cx="1070173" cy="912155"/>
    <xdr:pic>
      <xdr:nvPicPr>
        <xdr:cNvPr id="80" name="Picture 79" descr="Baker Wildcats - Wikipedia">
          <a:extLst>
            <a:ext uri="{FF2B5EF4-FFF2-40B4-BE49-F238E27FC236}">
              <a16:creationId xmlns:a16="http://schemas.microsoft.com/office/drawing/2014/main" id="{1A7A8B6E-2B75-4871-AADB-089F3AADBF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559</xdr:row>
      <xdr:rowOff>51288</xdr:rowOff>
    </xdr:from>
    <xdr:ext cx="1503986" cy="723481"/>
    <xdr:pic>
      <xdr:nvPicPr>
        <xdr:cNvPr id="81" name="Picture 80">
          <a:extLst>
            <a:ext uri="{FF2B5EF4-FFF2-40B4-BE49-F238E27FC236}">
              <a16:creationId xmlns:a16="http://schemas.microsoft.com/office/drawing/2014/main" id="{5F9B9CE5-BEB5-439B-88FE-EB769B2B4D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589</xdr:row>
      <xdr:rowOff>0</xdr:rowOff>
    </xdr:from>
    <xdr:ext cx="1070173" cy="912155"/>
    <xdr:pic>
      <xdr:nvPicPr>
        <xdr:cNvPr id="82" name="Picture 81" descr="Baker Wildcats - Wikipedia">
          <a:extLst>
            <a:ext uri="{FF2B5EF4-FFF2-40B4-BE49-F238E27FC236}">
              <a16:creationId xmlns:a16="http://schemas.microsoft.com/office/drawing/2014/main" id="{661135BA-04F4-4450-97B0-07981B080A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590</xdr:row>
      <xdr:rowOff>51288</xdr:rowOff>
    </xdr:from>
    <xdr:ext cx="1503986" cy="723481"/>
    <xdr:pic>
      <xdr:nvPicPr>
        <xdr:cNvPr id="83" name="Picture 82">
          <a:extLst>
            <a:ext uri="{FF2B5EF4-FFF2-40B4-BE49-F238E27FC236}">
              <a16:creationId xmlns:a16="http://schemas.microsoft.com/office/drawing/2014/main" id="{95F065DA-923D-4367-93D2-C1DF20E09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589</xdr:row>
      <xdr:rowOff>0</xdr:rowOff>
    </xdr:from>
    <xdr:ext cx="1070173" cy="912155"/>
    <xdr:pic>
      <xdr:nvPicPr>
        <xdr:cNvPr id="84" name="Picture 83" descr="Baker Wildcats - Wikipedia">
          <a:extLst>
            <a:ext uri="{FF2B5EF4-FFF2-40B4-BE49-F238E27FC236}">
              <a16:creationId xmlns:a16="http://schemas.microsoft.com/office/drawing/2014/main" id="{143E27A8-FF48-4242-B3F9-88F143BDE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590</xdr:row>
      <xdr:rowOff>51288</xdr:rowOff>
    </xdr:from>
    <xdr:ext cx="1503986" cy="723481"/>
    <xdr:pic>
      <xdr:nvPicPr>
        <xdr:cNvPr id="85" name="Picture 84">
          <a:extLst>
            <a:ext uri="{FF2B5EF4-FFF2-40B4-BE49-F238E27FC236}">
              <a16:creationId xmlns:a16="http://schemas.microsoft.com/office/drawing/2014/main" id="{C883FFB5-626D-45C2-8C32-F6D492D1D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620</xdr:row>
      <xdr:rowOff>0</xdr:rowOff>
    </xdr:from>
    <xdr:ext cx="1068136" cy="916229"/>
    <xdr:pic>
      <xdr:nvPicPr>
        <xdr:cNvPr id="86" name="Picture 85" descr="Baker Wildcats - Wikipedia">
          <a:extLst>
            <a:ext uri="{FF2B5EF4-FFF2-40B4-BE49-F238E27FC236}">
              <a16:creationId xmlns:a16="http://schemas.microsoft.com/office/drawing/2014/main" id="{B04A5EAB-463E-44C2-B84A-CD4F08EDC0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621</xdr:row>
      <xdr:rowOff>51288</xdr:rowOff>
    </xdr:from>
    <xdr:ext cx="1501950" cy="723481"/>
    <xdr:pic>
      <xdr:nvPicPr>
        <xdr:cNvPr id="87" name="Picture 86">
          <a:extLst>
            <a:ext uri="{FF2B5EF4-FFF2-40B4-BE49-F238E27FC236}">
              <a16:creationId xmlns:a16="http://schemas.microsoft.com/office/drawing/2014/main" id="{F1D0520B-8506-43A0-8396-4FBDE1F31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620</xdr:row>
      <xdr:rowOff>0</xdr:rowOff>
    </xdr:from>
    <xdr:ext cx="1068136" cy="916229"/>
    <xdr:pic>
      <xdr:nvPicPr>
        <xdr:cNvPr id="88" name="Picture 87" descr="Baker Wildcats - Wikipedia">
          <a:extLst>
            <a:ext uri="{FF2B5EF4-FFF2-40B4-BE49-F238E27FC236}">
              <a16:creationId xmlns:a16="http://schemas.microsoft.com/office/drawing/2014/main" id="{ABC0DB66-2553-4E23-96E7-1BD242D5F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621</xdr:row>
      <xdr:rowOff>51288</xdr:rowOff>
    </xdr:from>
    <xdr:ext cx="1501950" cy="723481"/>
    <xdr:pic>
      <xdr:nvPicPr>
        <xdr:cNvPr id="89" name="Picture 88">
          <a:extLst>
            <a:ext uri="{FF2B5EF4-FFF2-40B4-BE49-F238E27FC236}">
              <a16:creationId xmlns:a16="http://schemas.microsoft.com/office/drawing/2014/main" id="{46813689-1D26-4FF6-9F25-7172C9052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651</xdr:row>
      <xdr:rowOff>0</xdr:rowOff>
    </xdr:from>
    <xdr:ext cx="1070173" cy="912155"/>
    <xdr:pic>
      <xdr:nvPicPr>
        <xdr:cNvPr id="90" name="Picture 89" descr="Baker Wildcats - Wikipedia">
          <a:extLst>
            <a:ext uri="{FF2B5EF4-FFF2-40B4-BE49-F238E27FC236}">
              <a16:creationId xmlns:a16="http://schemas.microsoft.com/office/drawing/2014/main" id="{363262BB-1971-40B7-BA59-99592FD4D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652</xdr:row>
      <xdr:rowOff>51288</xdr:rowOff>
    </xdr:from>
    <xdr:ext cx="1503986" cy="723481"/>
    <xdr:pic>
      <xdr:nvPicPr>
        <xdr:cNvPr id="91" name="Picture 90">
          <a:extLst>
            <a:ext uri="{FF2B5EF4-FFF2-40B4-BE49-F238E27FC236}">
              <a16:creationId xmlns:a16="http://schemas.microsoft.com/office/drawing/2014/main" id="{23C63C1C-7376-4ACB-811D-E1A35BC7C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651</xdr:row>
      <xdr:rowOff>0</xdr:rowOff>
    </xdr:from>
    <xdr:ext cx="1070173" cy="912155"/>
    <xdr:pic>
      <xdr:nvPicPr>
        <xdr:cNvPr id="92" name="Picture 91" descr="Baker Wildcats - Wikipedia">
          <a:extLst>
            <a:ext uri="{FF2B5EF4-FFF2-40B4-BE49-F238E27FC236}">
              <a16:creationId xmlns:a16="http://schemas.microsoft.com/office/drawing/2014/main" id="{77167877-5EDF-4BE9-A0D7-5EE09CEF93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652</xdr:row>
      <xdr:rowOff>51288</xdr:rowOff>
    </xdr:from>
    <xdr:ext cx="1503986" cy="723481"/>
    <xdr:pic>
      <xdr:nvPicPr>
        <xdr:cNvPr id="93" name="Picture 92">
          <a:extLst>
            <a:ext uri="{FF2B5EF4-FFF2-40B4-BE49-F238E27FC236}">
              <a16:creationId xmlns:a16="http://schemas.microsoft.com/office/drawing/2014/main" id="{5D4C8221-B8E9-4EF8-B2D1-7FE5962E0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682</xdr:row>
      <xdr:rowOff>0</xdr:rowOff>
    </xdr:from>
    <xdr:ext cx="1070173" cy="912155"/>
    <xdr:pic>
      <xdr:nvPicPr>
        <xdr:cNvPr id="94" name="Picture 93" descr="Baker Wildcats - Wikipedia">
          <a:extLst>
            <a:ext uri="{FF2B5EF4-FFF2-40B4-BE49-F238E27FC236}">
              <a16:creationId xmlns:a16="http://schemas.microsoft.com/office/drawing/2014/main" id="{490DC639-EFD2-4195-97C7-F8F79FB6A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683</xdr:row>
      <xdr:rowOff>51288</xdr:rowOff>
    </xdr:from>
    <xdr:ext cx="1503986" cy="723481"/>
    <xdr:pic>
      <xdr:nvPicPr>
        <xdr:cNvPr id="95" name="Picture 94">
          <a:extLst>
            <a:ext uri="{FF2B5EF4-FFF2-40B4-BE49-F238E27FC236}">
              <a16:creationId xmlns:a16="http://schemas.microsoft.com/office/drawing/2014/main" id="{515B68FD-A511-44B0-9D9F-40F1FFA5A2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682</xdr:row>
      <xdr:rowOff>0</xdr:rowOff>
    </xdr:from>
    <xdr:ext cx="1070173" cy="912155"/>
    <xdr:pic>
      <xdr:nvPicPr>
        <xdr:cNvPr id="96" name="Picture 95" descr="Baker Wildcats - Wikipedia">
          <a:extLst>
            <a:ext uri="{FF2B5EF4-FFF2-40B4-BE49-F238E27FC236}">
              <a16:creationId xmlns:a16="http://schemas.microsoft.com/office/drawing/2014/main" id="{392CD259-8F4B-41F1-934F-32708758F0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683</xdr:row>
      <xdr:rowOff>51288</xdr:rowOff>
    </xdr:from>
    <xdr:ext cx="1503986" cy="723481"/>
    <xdr:pic>
      <xdr:nvPicPr>
        <xdr:cNvPr id="97" name="Picture 96">
          <a:extLst>
            <a:ext uri="{FF2B5EF4-FFF2-40B4-BE49-F238E27FC236}">
              <a16:creationId xmlns:a16="http://schemas.microsoft.com/office/drawing/2014/main" id="{86CCFAD5-1418-4E23-AA4A-E6360A4F1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713</xdr:row>
      <xdr:rowOff>0</xdr:rowOff>
    </xdr:from>
    <xdr:ext cx="1070173" cy="912155"/>
    <xdr:pic>
      <xdr:nvPicPr>
        <xdr:cNvPr id="98" name="Picture 97" descr="Baker Wildcats - Wikipedia">
          <a:extLst>
            <a:ext uri="{FF2B5EF4-FFF2-40B4-BE49-F238E27FC236}">
              <a16:creationId xmlns:a16="http://schemas.microsoft.com/office/drawing/2014/main" id="{9D2A22E0-D6A9-448C-B7B0-EA2D1F10A8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714</xdr:row>
      <xdr:rowOff>51288</xdr:rowOff>
    </xdr:from>
    <xdr:ext cx="1503986" cy="723481"/>
    <xdr:pic>
      <xdr:nvPicPr>
        <xdr:cNvPr id="99" name="Picture 98">
          <a:extLst>
            <a:ext uri="{FF2B5EF4-FFF2-40B4-BE49-F238E27FC236}">
              <a16:creationId xmlns:a16="http://schemas.microsoft.com/office/drawing/2014/main" id="{A91E614C-ACFD-4444-A248-BDAE41907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713</xdr:row>
      <xdr:rowOff>0</xdr:rowOff>
    </xdr:from>
    <xdr:ext cx="1070173" cy="912155"/>
    <xdr:pic>
      <xdr:nvPicPr>
        <xdr:cNvPr id="100" name="Picture 99" descr="Baker Wildcats - Wikipedia">
          <a:extLst>
            <a:ext uri="{FF2B5EF4-FFF2-40B4-BE49-F238E27FC236}">
              <a16:creationId xmlns:a16="http://schemas.microsoft.com/office/drawing/2014/main" id="{3BEDE524-4B85-41B5-86B1-32D333AD25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714</xdr:row>
      <xdr:rowOff>51288</xdr:rowOff>
    </xdr:from>
    <xdr:ext cx="1503986" cy="723481"/>
    <xdr:pic>
      <xdr:nvPicPr>
        <xdr:cNvPr id="101" name="Picture 100">
          <a:extLst>
            <a:ext uri="{FF2B5EF4-FFF2-40B4-BE49-F238E27FC236}">
              <a16:creationId xmlns:a16="http://schemas.microsoft.com/office/drawing/2014/main" id="{0CCC1FD4-BA0E-4912-BE74-6479AB438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744</xdr:row>
      <xdr:rowOff>0</xdr:rowOff>
    </xdr:from>
    <xdr:ext cx="1068136" cy="916229"/>
    <xdr:pic>
      <xdr:nvPicPr>
        <xdr:cNvPr id="102" name="Picture 101" descr="Baker Wildcats - Wikipedia">
          <a:extLst>
            <a:ext uri="{FF2B5EF4-FFF2-40B4-BE49-F238E27FC236}">
              <a16:creationId xmlns:a16="http://schemas.microsoft.com/office/drawing/2014/main" id="{FE2062E2-8720-41F6-918F-02993A575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745</xdr:row>
      <xdr:rowOff>51288</xdr:rowOff>
    </xdr:from>
    <xdr:ext cx="1501950" cy="723481"/>
    <xdr:pic>
      <xdr:nvPicPr>
        <xdr:cNvPr id="103" name="Picture 102">
          <a:extLst>
            <a:ext uri="{FF2B5EF4-FFF2-40B4-BE49-F238E27FC236}">
              <a16:creationId xmlns:a16="http://schemas.microsoft.com/office/drawing/2014/main" id="{DF233C17-51C9-493E-AD3A-469153473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744</xdr:row>
      <xdr:rowOff>0</xdr:rowOff>
    </xdr:from>
    <xdr:ext cx="1068136" cy="916229"/>
    <xdr:pic>
      <xdr:nvPicPr>
        <xdr:cNvPr id="104" name="Picture 103" descr="Baker Wildcats - Wikipedia">
          <a:extLst>
            <a:ext uri="{FF2B5EF4-FFF2-40B4-BE49-F238E27FC236}">
              <a16:creationId xmlns:a16="http://schemas.microsoft.com/office/drawing/2014/main" id="{14E0502A-6AAA-43F8-9CB3-8C8166275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745</xdr:row>
      <xdr:rowOff>51288</xdr:rowOff>
    </xdr:from>
    <xdr:ext cx="1501950" cy="723481"/>
    <xdr:pic>
      <xdr:nvPicPr>
        <xdr:cNvPr id="105" name="Picture 104">
          <a:extLst>
            <a:ext uri="{FF2B5EF4-FFF2-40B4-BE49-F238E27FC236}">
              <a16:creationId xmlns:a16="http://schemas.microsoft.com/office/drawing/2014/main" id="{DC914C23-2D97-45B6-9D87-942CD4128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775</xdr:row>
      <xdr:rowOff>0</xdr:rowOff>
    </xdr:from>
    <xdr:ext cx="1070173" cy="912155"/>
    <xdr:pic>
      <xdr:nvPicPr>
        <xdr:cNvPr id="106" name="Picture 105" descr="Baker Wildcats - Wikipedia">
          <a:extLst>
            <a:ext uri="{FF2B5EF4-FFF2-40B4-BE49-F238E27FC236}">
              <a16:creationId xmlns:a16="http://schemas.microsoft.com/office/drawing/2014/main" id="{DB8A8B35-C6F7-446D-9B22-4A99D5CCCA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776</xdr:row>
      <xdr:rowOff>51288</xdr:rowOff>
    </xdr:from>
    <xdr:ext cx="1503986" cy="723481"/>
    <xdr:pic>
      <xdr:nvPicPr>
        <xdr:cNvPr id="107" name="Picture 106">
          <a:extLst>
            <a:ext uri="{FF2B5EF4-FFF2-40B4-BE49-F238E27FC236}">
              <a16:creationId xmlns:a16="http://schemas.microsoft.com/office/drawing/2014/main" id="{9AF62518-1B1F-4029-9F1F-A0A4AC89FC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775</xdr:row>
      <xdr:rowOff>0</xdr:rowOff>
    </xdr:from>
    <xdr:ext cx="1070173" cy="912155"/>
    <xdr:pic>
      <xdr:nvPicPr>
        <xdr:cNvPr id="108" name="Picture 107" descr="Baker Wildcats - Wikipedia">
          <a:extLst>
            <a:ext uri="{FF2B5EF4-FFF2-40B4-BE49-F238E27FC236}">
              <a16:creationId xmlns:a16="http://schemas.microsoft.com/office/drawing/2014/main" id="{7FA4EDA2-9CF5-4B45-89DB-27F5235D4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776</xdr:row>
      <xdr:rowOff>51288</xdr:rowOff>
    </xdr:from>
    <xdr:ext cx="1503986" cy="723481"/>
    <xdr:pic>
      <xdr:nvPicPr>
        <xdr:cNvPr id="109" name="Picture 108">
          <a:extLst>
            <a:ext uri="{FF2B5EF4-FFF2-40B4-BE49-F238E27FC236}">
              <a16:creationId xmlns:a16="http://schemas.microsoft.com/office/drawing/2014/main" id="{D0DD9405-13D5-4808-8B3E-038C330D4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806</xdr:row>
      <xdr:rowOff>0</xdr:rowOff>
    </xdr:from>
    <xdr:ext cx="1070173" cy="912155"/>
    <xdr:pic>
      <xdr:nvPicPr>
        <xdr:cNvPr id="110" name="Picture 109" descr="Baker Wildcats - Wikipedia">
          <a:extLst>
            <a:ext uri="{FF2B5EF4-FFF2-40B4-BE49-F238E27FC236}">
              <a16:creationId xmlns:a16="http://schemas.microsoft.com/office/drawing/2014/main" id="{466233BE-7D9B-431D-966D-BDD34018FE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807</xdr:row>
      <xdr:rowOff>51288</xdr:rowOff>
    </xdr:from>
    <xdr:ext cx="1503986" cy="723481"/>
    <xdr:pic>
      <xdr:nvPicPr>
        <xdr:cNvPr id="111" name="Picture 110">
          <a:extLst>
            <a:ext uri="{FF2B5EF4-FFF2-40B4-BE49-F238E27FC236}">
              <a16:creationId xmlns:a16="http://schemas.microsoft.com/office/drawing/2014/main" id="{2033F463-85F5-4F44-9582-F29B12ABA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806</xdr:row>
      <xdr:rowOff>0</xdr:rowOff>
    </xdr:from>
    <xdr:ext cx="1070173" cy="912155"/>
    <xdr:pic>
      <xdr:nvPicPr>
        <xdr:cNvPr id="112" name="Picture 111" descr="Baker Wildcats - Wikipedia">
          <a:extLst>
            <a:ext uri="{FF2B5EF4-FFF2-40B4-BE49-F238E27FC236}">
              <a16:creationId xmlns:a16="http://schemas.microsoft.com/office/drawing/2014/main" id="{E8A73B68-B745-4579-9CB7-959F1D825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807</xdr:row>
      <xdr:rowOff>51288</xdr:rowOff>
    </xdr:from>
    <xdr:ext cx="1503986" cy="723481"/>
    <xdr:pic>
      <xdr:nvPicPr>
        <xdr:cNvPr id="113" name="Picture 112">
          <a:extLst>
            <a:ext uri="{FF2B5EF4-FFF2-40B4-BE49-F238E27FC236}">
              <a16:creationId xmlns:a16="http://schemas.microsoft.com/office/drawing/2014/main" id="{FD5E4FB1-121E-4A09-BE52-29E28338B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837</xdr:row>
      <xdr:rowOff>0</xdr:rowOff>
    </xdr:from>
    <xdr:ext cx="1070173" cy="912155"/>
    <xdr:pic>
      <xdr:nvPicPr>
        <xdr:cNvPr id="114" name="Picture 113" descr="Baker Wildcats - Wikipedia">
          <a:extLst>
            <a:ext uri="{FF2B5EF4-FFF2-40B4-BE49-F238E27FC236}">
              <a16:creationId xmlns:a16="http://schemas.microsoft.com/office/drawing/2014/main" id="{33BC45B1-990E-44AE-B685-B9195A632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838</xdr:row>
      <xdr:rowOff>51288</xdr:rowOff>
    </xdr:from>
    <xdr:ext cx="1503986" cy="723481"/>
    <xdr:pic>
      <xdr:nvPicPr>
        <xdr:cNvPr id="115" name="Picture 114">
          <a:extLst>
            <a:ext uri="{FF2B5EF4-FFF2-40B4-BE49-F238E27FC236}">
              <a16:creationId xmlns:a16="http://schemas.microsoft.com/office/drawing/2014/main" id="{C8CDE9DA-95F8-46D7-9BF5-4698FF923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837</xdr:row>
      <xdr:rowOff>0</xdr:rowOff>
    </xdr:from>
    <xdr:ext cx="1070173" cy="912155"/>
    <xdr:pic>
      <xdr:nvPicPr>
        <xdr:cNvPr id="116" name="Picture 115" descr="Baker Wildcats - Wikipedia">
          <a:extLst>
            <a:ext uri="{FF2B5EF4-FFF2-40B4-BE49-F238E27FC236}">
              <a16:creationId xmlns:a16="http://schemas.microsoft.com/office/drawing/2014/main" id="{1DDBA783-BE09-4908-9029-2EEEA88568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838</xdr:row>
      <xdr:rowOff>51288</xdr:rowOff>
    </xdr:from>
    <xdr:ext cx="1503986" cy="723481"/>
    <xdr:pic>
      <xdr:nvPicPr>
        <xdr:cNvPr id="117" name="Picture 116">
          <a:extLst>
            <a:ext uri="{FF2B5EF4-FFF2-40B4-BE49-F238E27FC236}">
              <a16:creationId xmlns:a16="http://schemas.microsoft.com/office/drawing/2014/main" id="{978FBC2E-FED8-45B5-B53C-AF06B981E3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868</xdr:row>
      <xdr:rowOff>0</xdr:rowOff>
    </xdr:from>
    <xdr:ext cx="1068136" cy="916229"/>
    <xdr:pic>
      <xdr:nvPicPr>
        <xdr:cNvPr id="118" name="Picture 117" descr="Baker Wildcats - Wikipedia">
          <a:extLst>
            <a:ext uri="{FF2B5EF4-FFF2-40B4-BE49-F238E27FC236}">
              <a16:creationId xmlns:a16="http://schemas.microsoft.com/office/drawing/2014/main" id="{CEA3C079-3ADA-4AD4-BA5A-899018A75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869</xdr:row>
      <xdr:rowOff>51288</xdr:rowOff>
    </xdr:from>
    <xdr:ext cx="1501950" cy="723481"/>
    <xdr:pic>
      <xdr:nvPicPr>
        <xdr:cNvPr id="119" name="Picture 118">
          <a:extLst>
            <a:ext uri="{FF2B5EF4-FFF2-40B4-BE49-F238E27FC236}">
              <a16:creationId xmlns:a16="http://schemas.microsoft.com/office/drawing/2014/main" id="{9BF271D4-643F-4717-9A98-2F74746C64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868</xdr:row>
      <xdr:rowOff>0</xdr:rowOff>
    </xdr:from>
    <xdr:ext cx="1068136" cy="916229"/>
    <xdr:pic>
      <xdr:nvPicPr>
        <xdr:cNvPr id="120" name="Picture 119" descr="Baker Wildcats - Wikipedia">
          <a:extLst>
            <a:ext uri="{FF2B5EF4-FFF2-40B4-BE49-F238E27FC236}">
              <a16:creationId xmlns:a16="http://schemas.microsoft.com/office/drawing/2014/main" id="{FAF1D034-0708-4F27-9B87-9A15F0B208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869</xdr:row>
      <xdr:rowOff>51288</xdr:rowOff>
    </xdr:from>
    <xdr:ext cx="1501950" cy="723481"/>
    <xdr:pic>
      <xdr:nvPicPr>
        <xdr:cNvPr id="121" name="Picture 120">
          <a:extLst>
            <a:ext uri="{FF2B5EF4-FFF2-40B4-BE49-F238E27FC236}">
              <a16:creationId xmlns:a16="http://schemas.microsoft.com/office/drawing/2014/main" id="{EAAE9CED-F971-43F2-8560-CD7CEC7458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899</xdr:row>
      <xdr:rowOff>0</xdr:rowOff>
    </xdr:from>
    <xdr:ext cx="1070173" cy="912155"/>
    <xdr:pic>
      <xdr:nvPicPr>
        <xdr:cNvPr id="122" name="Picture 121" descr="Baker Wildcats - Wikipedia">
          <a:extLst>
            <a:ext uri="{FF2B5EF4-FFF2-40B4-BE49-F238E27FC236}">
              <a16:creationId xmlns:a16="http://schemas.microsoft.com/office/drawing/2014/main" id="{ABD0A75E-C5FF-4591-84CA-518213827F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900</xdr:row>
      <xdr:rowOff>51288</xdr:rowOff>
    </xdr:from>
    <xdr:ext cx="1503986" cy="723481"/>
    <xdr:pic>
      <xdr:nvPicPr>
        <xdr:cNvPr id="123" name="Picture 122">
          <a:extLst>
            <a:ext uri="{FF2B5EF4-FFF2-40B4-BE49-F238E27FC236}">
              <a16:creationId xmlns:a16="http://schemas.microsoft.com/office/drawing/2014/main" id="{45AF92C1-832E-4E4F-8979-7E5E7A13AF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899</xdr:row>
      <xdr:rowOff>0</xdr:rowOff>
    </xdr:from>
    <xdr:ext cx="1070173" cy="912155"/>
    <xdr:pic>
      <xdr:nvPicPr>
        <xdr:cNvPr id="124" name="Picture 123" descr="Baker Wildcats - Wikipedia">
          <a:extLst>
            <a:ext uri="{FF2B5EF4-FFF2-40B4-BE49-F238E27FC236}">
              <a16:creationId xmlns:a16="http://schemas.microsoft.com/office/drawing/2014/main" id="{A0C26892-19A3-4044-A2E7-DDE0E15822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900</xdr:row>
      <xdr:rowOff>51288</xdr:rowOff>
    </xdr:from>
    <xdr:ext cx="1503986" cy="723481"/>
    <xdr:pic>
      <xdr:nvPicPr>
        <xdr:cNvPr id="125" name="Picture 124">
          <a:extLst>
            <a:ext uri="{FF2B5EF4-FFF2-40B4-BE49-F238E27FC236}">
              <a16:creationId xmlns:a16="http://schemas.microsoft.com/office/drawing/2014/main" id="{D627D122-866C-4BD5-BC3A-1BDF149F59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930</xdr:row>
      <xdr:rowOff>0</xdr:rowOff>
    </xdr:from>
    <xdr:ext cx="1070173" cy="912155"/>
    <xdr:pic>
      <xdr:nvPicPr>
        <xdr:cNvPr id="126" name="Picture 125" descr="Baker Wildcats - Wikipedia">
          <a:extLst>
            <a:ext uri="{FF2B5EF4-FFF2-40B4-BE49-F238E27FC236}">
              <a16:creationId xmlns:a16="http://schemas.microsoft.com/office/drawing/2014/main" id="{403F4485-FBF5-45F1-9AE9-2AD9E81EE9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931</xdr:row>
      <xdr:rowOff>51288</xdr:rowOff>
    </xdr:from>
    <xdr:ext cx="1503986" cy="723481"/>
    <xdr:pic>
      <xdr:nvPicPr>
        <xdr:cNvPr id="127" name="Picture 126">
          <a:extLst>
            <a:ext uri="{FF2B5EF4-FFF2-40B4-BE49-F238E27FC236}">
              <a16:creationId xmlns:a16="http://schemas.microsoft.com/office/drawing/2014/main" id="{96BBFEBE-2E96-49FD-80DB-D36365006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930</xdr:row>
      <xdr:rowOff>0</xdr:rowOff>
    </xdr:from>
    <xdr:ext cx="1070173" cy="912155"/>
    <xdr:pic>
      <xdr:nvPicPr>
        <xdr:cNvPr id="128" name="Picture 127" descr="Baker Wildcats - Wikipedia">
          <a:extLst>
            <a:ext uri="{FF2B5EF4-FFF2-40B4-BE49-F238E27FC236}">
              <a16:creationId xmlns:a16="http://schemas.microsoft.com/office/drawing/2014/main" id="{0C7586AE-F881-46CE-9FA2-B07A30076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931</xdr:row>
      <xdr:rowOff>51288</xdr:rowOff>
    </xdr:from>
    <xdr:ext cx="1503986" cy="723481"/>
    <xdr:pic>
      <xdr:nvPicPr>
        <xdr:cNvPr id="129" name="Picture 128">
          <a:extLst>
            <a:ext uri="{FF2B5EF4-FFF2-40B4-BE49-F238E27FC236}">
              <a16:creationId xmlns:a16="http://schemas.microsoft.com/office/drawing/2014/main" id="{78F7BAAB-0098-48DF-B14D-C5F9A87349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961</xdr:row>
      <xdr:rowOff>0</xdr:rowOff>
    </xdr:from>
    <xdr:ext cx="1070173" cy="912155"/>
    <xdr:pic>
      <xdr:nvPicPr>
        <xdr:cNvPr id="130" name="Picture 129" descr="Baker Wildcats - Wikipedia">
          <a:extLst>
            <a:ext uri="{FF2B5EF4-FFF2-40B4-BE49-F238E27FC236}">
              <a16:creationId xmlns:a16="http://schemas.microsoft.com/office/drawing/2014/main" id="{5900328F-18FF-4EF8-A279-1905467C61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962</xdr:row>
      <xdr:rowOff>51288</xdr:rowOff>
    </xdr:from>
    <xdr:ext cx="1503986" cy="723481"/>
    <xdr:pic>
      <xdr:nvPicPr>
        <xdr:cNvPr id="131" name="Picture 130">
          <a:extLst>
            <a:ext uri="{FF2B5EF4-FFF2-40B4-BE49-F238E27FC236}">
              <a16:creationId xmlns:a16="http://schemas.microsoft.com/office/drawing/2014/main" id="{940BFAF5-1594-4555-B990-52D41FB47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961</xdr:row>
      <xdr:rowOff>0</xdr:rowOff>
    </xdr:from>
    <xdr:ext cx="1070173" cy="912155"/>
    <xdr:pic>
      <xdr:nvPicPr>
        <xdr:cNvPr id="132" name="Picture 131" descr="Baker Wildcats - Wikipedia">
          <a:extLst>
            <a:ext uri="{FF2B5EF4-FFF2-40B4-BE49-F238E27FC236}">
              <a16:creationId xmlns:a16="http://schemas.microsoft.com/office/drawing/2014/main" id="{2C9DD77C-6C8D-403F-860D-5EBA563B6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962</xdr:row>
      <xdr:rowOff>51288</xdr:rowOff>
    </xdr:from>
    <xdr:ext cx="1503986" cy="723481"/>
    <xdr:pic>
      <xdr:nvPicPr>
        <xdr:cNvPr id="133" name="Picture 132">
          <a:extLst>
            <a:ext uri="{FF2B5EF4-FFF2-40B4-BE49-F238E27FC236}">
              <a16:creationId xmlns:a16="http://schemas.microsoft.com/office/drawing/2014/main" id="{A7A3069F-8EF7-4A52-8B7B-B33DA5E100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992</xdr:row>
      <xdr:rowOff>0</xdr:rowOff>
    </xdr:from>
    <xdr:ext cx="1068136" cy="916229"/>
    <xdr:pic>
      <xdr:nvPicPr>
        <xdr:cNvPr id="134" name="Picture 133" descr="Baker Wildcats - Wikipedia">
          <a:extLst>
            <a:ext uri="{FF2B5EF4-FFF2-40B4-BE49-F238E27FC236}">
              <a16:creationId xmlns:a16="http://schemas.microsoft.com/office/drawing/2014/main" id="{BF2867CB-AF72-435E-A62F-75B832999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993</xdr:row>
      <xdr:rowOff>51288</xdr:rowOff>
    </xdr:from>
    <xdr:ext cx="1501950" cy="723481"/>
    <xdr:pic>
      <xdr:nvPicPr>
        <xdr:cNvPr id="135" name="Picture 134">
          <a:extLst>
            <a:ext uri="{FF2B5EF4-FFF2-40B4-BE49-F238E27FC236}">
              <a16:creationId xmlns:a16="http://schemas.microsoft.com/office/drawing/2014/main" id="{65818C65-E0BE-496E-B98F-B5364BEE4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992</xdr:row>
      <xdr:rowOff>0</xdr:rowOff>
    </xdr:from>
    <xdr:ext cx="1068136" cy="916229"/>
    <xdr:pic>
      <xdr:nvPicPr>
        <xdr:cNvPr id="136" name="Picture 135" descr="Baker Wildcats - Wikipedia">
          <a:extLst>
            <a:ext uri="{FF2B5EF4-FFF2-40B4-BE49-F238E27FC236}">
              <a16:creationId xmlns:a16="http://schemas.microsoft.com/office/drawing/2014/main" id="{13ECA8BD-9C15-4173-90A0-D03E31AD67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993</xdr:row>
      <xdr:rowOff>51288</xdr:rowOff>
    </xdr:from>
    <xdr:ext cx="1501950" cy="723481"/>
    <xdr:pic>
      <xdr:nvPicPr>
        <xdr:cNvPr id="137" name="Picture 136">
          <a:extLst>
            <a:ext uri="{FF2B5EF4-FFF2-40B4-BE49-F238E27FC236}">
              <a16:creationId xmlns:a16="http://schemas.microsoft.com/office/drawing/2014/main" id="{6DC0E39A-B27D-413D-8654-799588F86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1023</xdr:row>
      <xdr:rowOff>0</xdr:rowOff>
    </xdr:from>
    <xdr:ext cx="1070173" cy="912155"/>
    <xdr:pic>
      <xdr:nvPicPr>
        <xdr:cNvPr id="138" name="Picture 137" descr="Baker Wildcats - Wikipedia">
          <a:extLst>
            <a:ext uri="{FF2B5EF4-FFF2-40B4-BE49-F238E27FC236}">
              <a16:creationId xmlns:a16="http://schemas.microsoft.com/office/drawing/2014/main" id="{B43994DF-5136-4E1D-BD2F-A2629C5816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1024</xdr:row>
      <xdr:rowOff>51288</xdr:rowOff>
    </xdr:from>
    <xdr:ext cx="1503986" cy="723481"/>
    <xdr:pic>
      <xdr:nvPicPr>
        <xdr:cNvPr id="139" name="Picture 138">
          <a:extLst>
            <a:ext uri="{FF2B5EF4-FFF2-40B4-BE49-F238E27FC236}">
              <a16:creationId xmlns:a16="http://schemas.microsoft.com/office/drawing/2014/main" id="{796841BD-2BE8-4907-83AF-55E8F8BF1D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1023</xdr:row>
      <xdr:rowOff>0</xdr:rowOff>
    </xdr:from>
    <xdr:ext cx="1070173" cy="912155"/>
    <xdr:pic>
      <xdr:nvPicPr>
        <xdr:cNvPr id="140" name="Picture 139" descr="Baker Wildcats - Wikipedia">
          <a:extLst>
            <a:ext uri="{FF2B5EF4-FFF2-40B4-BE49-F238E27FC236}">
              <a16:creationId xmlns:a16="http://schemas.microsoft.com/office/drawing/2014/main" id="{1A915966-91EE-4768-8E66-2852687BDB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1024</xdr:row>
      <xdr:rowOff>51288</xdr:rowOff>
    </xdr:from>
    <xdr:ext cx="1503986" cy="723481"/>
    <xdr:pic>
      <xdr:nvPicPr>
        <xdr:cNvPr id="141" name="Picture 140">
          <a:extLst>
            <a:ext uri="{FF2B5EF4-FFF2-40B4-BE49-F238E27FC236}">
              <a16:creationId xmlns:a16="http://schemas.microsoft.com/office/drawing/2014/main" id="{3F6EAE96-DFF8-4573-A9B3-3A7DC1329C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1054</xdr:row>
      <xdr:rowOff>0</xdr:rowOff>
    </xdr:from>
    <xdr:ext cx="1070173" cy="912155"/>
    <xdr:pic>
      <xdr:nvPicPr>
        <xdr:cNvPr id="142" name="Picture 141" descr="Baker Wildcats - Wikipedia">
          <a:extLst>
            <a:ext uri="{FF2B5EF4-FFF2-40B4-BE49-F238E27FC236}">
              <a16:creationId xmlns:a16="http://schemas.microsoft.com/office/drawing/2014/main" id="{8C8C02E0-51AE-4022-AD7C-D68DD28B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1055</xdr:row>
      <xdr:rowOff>51288</xdr:rowOff>
    </xdr:from>
    <xdr:ext cx="1503986" cy="723481"/>
    <xdr:pic>
      <xdr:nvPicPr>
        <xdr:cNvPr id="143" name="Picture 142">
          <a:extLst>
            <a:ext uri="{FF2B5EF4-FFF2-40B4-BE49-F238E27FC236}">
              <a16:creationId xmlns:a16="http://schemas.microsoft.com/office/drawing/2014/main" id="{4057C304-39E0-4112-BF1E-AF3606BE54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1054</xdr:row>
      <xdr:rowOff>0</xdr:rowOff>
    </xdr:from>
    <xdr:ext cx="1070173" cy="912155"/>
    <xdr:pic>
      <xdr:nvPicPr>
        <xdr:cNvPr id="144" name="Picture 143" descr="Baker Wildcats - Wikipedia">
          <a:extLst>
            <a:ext uri="{FF2B5EF4-FFF2-40B4-BE49-F238E27FC236}">
              <a16:creationId xmlns:a16="http://schemas.microsoft.com/office/drawing/2014/main" id="{B0439EBD-CF57-418F-A78E-411FDFC9A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1055</xdr:row>
      <xdr:rowOff>51288</xdr:rowOff>
    </xdr:from>
    <xdr:ext cx="1503986" cy="723481"/>
    <xdr:pic>
      <xdr:nvPicPr>
        <xdr:cNvPr id="145" name="Picture 144">
          <a:extLst>
            <a:ext uri="{FF2B5EF4-FFF2-40B4-BE49-F238E27FC236}">
              <a16:creationId xmlns:a16="http://schemas.microsoft.com/office/drawing/2014/main" id="{2347BB83-1357-4354-82C6-2A2485F46F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1085</xdr:row>
      <xdr:rowOff>0</xdr:rowOff>
    </xdr:from>
    <xdr:ext cx="1070173" cy="912155"/>
    <xdr:pic>
      <xdr:nvPicPr>
        <xdr:cNvPr id="146" name="Picture 145" descr="Baker Wildcats - Wikipedia">
          <a:extLst>
            <a:ext uri="{FF2B5EF4-FFF2-40B4-BE49-F238E27FC236}">
              <a16:creationId xmlns:a16="http://schemas.microsoft.com/office/drawing/2014/main" id="{761D1C63-C688-4F81-99E8-D83D8CE95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1086</xdr:row>
      <xdr:rowOff>51288</xdr:rowOff>
    </xdr:from>
    <xdr:ext cx="1503986" cy="723481"/>
    <xdr:pic>
      <xdr:nvPicPr>
        <xdr:cNvPr id="147" name="Picture 146">
          <a:extLst>
            <a:ext uri="{FF2B5EF4-FFF2-40B4-BE49-F238E27FC236}">
              <a16:creationId xmlns:a16="http://schemas.microsoft.com/office/drawing/2014/main" id="{F8B06D59-7B7C-4EEE-93D8-24EBD4074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1085</xdr:row>
      <xdr:rowOff>0</xdr:rowOff>
    </xdr:from>
    <xdr:ext cx="1070173" cy="912155"/>
    <xdr:pic>
      <xdr:nvPicPr>
        <xdr:cNvPr id="148" name="Picture 147" descr="Baker Wildcats - Wikipedia">
          <a:extLst>
            <a:ext uri="{FF2B5EF4-FFF2-40B4-BE49-F238E27FC236}">
              <a16:creationId xmlns:a16="http://schemas.microsoft.com/office/drawing/2014/main" id="{EE8ED8C1-5B56-470D-93C7-F559C2FFF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1086</xdr:row>
      <xdr:rowOff>51288</xdr:rowOff>
    </xdr:from>
    <xdr:ext cx="1503986" cy="723481"/>
    <xdr:pic>
      <xdr:nvPicPr>
        <xdr:cNvPr id="149" name="Picture 148">
          <a:extLst>
            <a:ext uri="{FF2B5EF4-FFF2-40B4-BE49-F238E27FC236}">
              <a16:creationId xmlns:a16="http://schemas.microsoft.com/office/drawing/2014/main" id="{D80AA97C-EDD3-46A5-83E8-499EB54B1D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1116</xdr:row>
      <xdr:rowOff>0</xdr:rowOff>
    </xdr:from>
    <xdr:ext cx="1068136" cy="916229"/>
    <xdr:pic>
      <xdr:nvPicPr>
        <xdr:cNvPr id="150" name="Picture 149" descr="Baker Wildcats - Wikipedia">
          <a:extLst>
            <a:ext uri="{FF2B5EF4-FFF2-40B4-BE49-F238E27FC236}">
              <a16:creationId xmlns:a16="http://schemas.microsoft.com/office/drawing/2014/main" id="{BDCE1A83-5C81-4D2F-8C4A-805AE99FB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1117</xdr:row>
      <xdr:rowOff>51288</xdr:rowOff>
    </xdr:from>
    <xdr:ext cx="1501950" cy="723481"/>
    <xdr:pic>
      <xdr:nvPicPr>
        <xdr:cNvPr id="151" name="Picture 150">
          <a:extLst>
            <a:ext uri="{FF2B5EF4-FFF2-40B4-BE49-F238E27FC236}">
              <a16:creationId xmlns:a16="http://schemas.microsoft.com/office/drawing/2014/main" id="{8ECAD04E-C5DD-433D-9927-DF3661EF85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1116</xdr:row>
      <xdr:rowOff>0</xdr:rowOff>
    </xdr:from>
    <xdr:ext cx="1068136" cy="916229"/>
    <xdr:pic>
      <xdr:nvPicPr>
        <xdr:cNvPr id="152" name="Picture 151" descr="Baker Wildcats - Wikipedia">
          <a:extLst>
            <a:ext uri="{FF2B5EF4-FFF2-40B4-BE49-F238E27FC236}">
              <a16:creationId xmlns:a16="http://schemas.microsoft.com/office/drawing/2014/main" id="{25933507-E419-4DC6-8A41-7FDD5AA84A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1117</xdr:row>
      <xdr:rowOff>51288</xdr:rowOff>
    </xdr:from>
    <xdr:ext cx="1501950" cy="723481"/>
    <xdr:pic>
      <xdr:nvPicPr>
        <xdr:cNvPr id="153" name="Picture 152">
          <a:extLst>
            <a:ext uri="{FF2B5EF4-FFF2-40B4-BE49-F238E27FC236}">
              <a16:creationId xmlns:a16="http://schemas.microsoft.com/office/drawing/2014/main" id="{AE3100FA-8EF2-4D58-82F3-277A12936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1147</xdr:row>
      <xdr:rowOff>0</xdr:rowOff>
    </xdr:from>
    <xdr:ext cx="1070173" cy="912155"/>
    <xdr:pic>
      <xdr:nvPicPr>
        <xdr:cNvPr id="154" name="Picture 153" descr="Baker Wildcats - Wikipedia">
          <a:extLst>
            <a:ext uri="{FF2B5EF4-FFF2-40B4-BE49-F238E27FC236}">
              <a16:creationId xmlns:a16="http://schemas.microsoft.com/office/drawing/2014/main" id="{9C96AE31-4E2B-4899-BA1D-3FF0A2AB6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1148</xdr:row>
      <xdr:rowOff>51288</xdr:rowOff>
    </xdr:from>
    <xdr:ext cx="1503986" cy="723481"/>
    <xdr:pic>
      <xdr:nvPicPr>
        <xdr:cNvPr id="155" name="Picture 154">
          <a:extLst>
            <a:ext uri="{FF2B5EF4-FFF2-40B4-BE49-F238E27FC236}">
              <a16:creationId xmlns:a16="http://schemas.microsoft.com/office/drawing/2014/main" id="{53F4822B-02E9-4A1F-B047-A21DB423B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1147</xdr:row>
      <xdr:rowOff>0</xdr:rowOff>
    </xdr:from>
    <xdr:ext cx="1070173" cy="912155"/>
    <xdr:pic>
      <xdr:nvPicPr>
        <xdr:cNvPr id="156" name="Picture 155" descr="Baker Wildcats - Wikipedia">
          <a:extLst>
            <a:ext uri="{FF2B5EF4-FFF2-40B4-BE49-F238E27FC236}">
              <a16:creationId xmlns:a16="http://schemas.microsoft.com/office/drawing/2014/main" id="{D9C5E53F-D176-45D8-8950-78ED8FEFD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1148</xdr:row>
      <xdr:rowOff>51288</xdr:rowOff>
    </xdr:from>
    <xdr:ext cx="1503986" cy="723481"/>
    <xdr:pic>
      <xdr:nvPicPr>
        <xdr:cNvPr id="157" name="Picture 156">
          <a:extLst>
            <a:ext uri="{FF2B5EF4-FFF2-40B4-BE49-F238E27FC236}">
              <a16:creationId xmlns:a16="http://schemas.microsoft.com/office/drawing/2014/main" id="{8ABE2F0F-88C0-443F-81ED-48C893339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1178</xdr:row>
      <xdr:rowOff>0</xdr:rowOff>
    </xdr:from>
    <xdr:ext cx="1070173" cy="912155"/>
    <xdr:pic>
      <xdr:nvPicPr>
        <xdr:cNvPr id="158" name="Picture 157" descr="Baker Wildcats - Wikipedia">
          <a:extLst>
            <a:ext uri="{FF2B5EF4-FFF2-40B4-BE49-F238E27FC236}">
              <a16:creationId xmlns:a16="http://schemas.microsoft.com/office/drawing/2014/main" id="{1603FCFE-C3B1-45A3-9E2D-125FE2132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1179</xdr:row>
      <xdr:rowOff>51288</xdr:rowOff>
    </xdr:from>
    <xdr:ext cx="1503986" cy="723481"/>
    <xdr:pic>
      <xdr:nvPicPr>
        <xdr:cNvPr id="159" name="Picture 158">
          <a:extLst>
            <a:ext uri="{FF2B5EF4-FFF2-40B4-BE49-F238E27FC236}">
              <a16:creationId xmlns:a16="http://schemas.microsoft.com/office/drawing/2014/main" id="{9E0B374E-D15B-42AB-8058-64B7ACFDEB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1178</xdr:row>
      <xdr:rowOff>0</xdr:rowOff>
    </xdr:from>
    <xdr:ext cx="1070173" cy="912155"/>
    <xdr:pic>
      <xdr:nvPicPr>
        <xdr:cNvPr id="160" name="Picture 159" descr="Baker Wildcats - Wikipedia">
          <a:extLst>
            <a:ext uri="{FF2B5EF4-FFF2-40B4-BE49-F238E27FC236}">
              <a16:creationId xmlns:a16="http://schemas.microsoft.com/office/drawing/2014/main" id="{F0F35E75-AC33-4048-BF4F-2A668BF61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1179</xdr:row>
      <xdr:rowOff>51288</xdr:rowOff>
    </xdr:from>
    <xdr:ext cx="1503986" cy="723481"/>
    <xdr:pic>
      <xdr:nvPicPr>
        <xdr:cNvPr id="161" name="Picture 160">
          <a:extLst>
            <a:ext uri="{FF2B5EF4-FFF2-40B4-BE49-F238E27FC236}">
              <a16:creationId xmlns:a16="http://schemas.microsoft.com/office/drawing/2014/main" id="{0D024CDB-ABF7-471F-9358-399E02F8A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1209</xdr:row>
      <xdr:rowOff>0</xdr:rowOff>
    </xdr:from>
    <xdr:ext cx="1070173" cy="912155"/>
    <xdr:pic>
      <xdr:nvPicPr>
        <xdr:cNvPr id="162" name="Picture 161" descr="Baker Wildcats - Wikipedia">
          <a:extLst>
            <a:ext uri="{FF2B5EF4-FFF2-40B4-BE49-F238E27FC236}">
              <a16:creationId xmlns:a16="http://schemas.microsoft.com/office/drawing/2014/main" id="{34494F56-20A4-45B8-B5CE-E43D7B4D1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1210</xdr:row>
      <xdr:rowOff>51288</xdr:rowOff>
    </xdr:from>
    <xdr:ext cx="1503986" cy="723481"/>
    <xdr:pic>
      <xdr:nvPicPr>
        <xdr:cNvPr id="163" name="Picture 162">
          <a:extLst>
            <a:ext uri="{FF2B5EF4-FFF2-40B4-BE49-F238E27FC236}">
              <a16:creationId xmlns:a16="http://schemas.microsoft.com/office/drawing/2014/main" id="{594F1613-F46A-4C8C-B3DE-BAA2DB03C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1209</xdr:row>
      <xdr:rowOff>0</xdr:rowOff>
    </xdr:from>
    <xdr:ext cx="1070173" cy="912155"/>
    <xdr:pic>
      <xdr:nvPicPr>
        <xdr:cNvPr id="164" name="Picture 163" descr="Baker Wildcats - Wikipedia">
          <a:extLst>
            <a:ext uri="{FF2B5EF4-FFF2-40B4-BE49-F238E27FC236}">
              <a16:creationId xmlns:a16="http://schemas.microsoft.com/office/drawing/2014/main" id="{7E5AC8D5-6B26-42A7-9BA0-CBCE48D1DE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70173" cy="91215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1210</xdr:row>
      <xdr:rowOff>51288</xdr:rowOff>
    </xdr:from>
    <xdr:ext cx="1503986" cy="723481"/>
    <xdr:pic>
      <xdr:nvPicPr>
        <xdr:cNvPr id="165" name="Picture 164">
          <a:extLst>
            <a:ext uri="{FF2B5EF4-FFF2-40B4-BE49-F238E27FC236}">
              <a16:creationId xmlns:a16="http://schemas.microsoft.com/office/drawing/2014/main" id="{B36CCD93-6EBC-4F0F-AC40-4804A6E55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3986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</xdr:row>
      <xdr:rowOff>0</xdr:rowOff>
    </xdr:from>
    <xdr:ext cx="1055765" cy="940970"/>
    <xdr:pic>
      <xdr:nvPicPr>
        <xdr:cNvPr id="6" name="Picture 5" descr="Baker Wildcats - Wikipedia">
          <a:extLst>
            <a:ext uri="{FF2B5EF4-FFF2-40B4-BE49-F238E27FC236}">
              <a16:creationId xmlns:a16="http://schemas.microsoft.com/office/drawing/2014/main" id="{1251881B-9F8F-48F9-8B4F-58D8DB372E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32</xdr:row>
      <xdr:rowOff>51288</xdr:rowOff>
    </xdr:from>
    <xdr:ext cx="1489579" cy="750696"/>
    <xdr:pic>
      <xdr:nvPicPr>
        <xdr:cNvPr id="7" name="Picture 6">
          <a:extLst>
            <a:ext uri="{FF2B5EF4-FFF2-40B4-BE49-F238E27FC236}">
              <a16:creationId xmlns:a16="http://schemas.microsoft.com/office/drawing/2014/main" id="{569E4070-1620-4EE5-B43F-6AC4F94EC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</xdr:row>
      <xdr:rowOff>0</xdr:rowOff>
    </xdr:from>
    <xdr:ext cx="1055765" cy="940970"/>
    <xdr:pic>
      <xdr:nvPicPr>
        <xdr:cNvPr id="8" name="Picture 7" descr="Baker Wildcats - Wikipedia">
          <a:extLst>
            <a:ext uri="{FF2B5EF4-FFF2-40B4-BE49-F238E27FC236}">
              <a16:creationId xmlns:a16="http://schemas.microsoft.com/office/drawing/2014/main" id="{6C100AB6-3CC5-465F-8A91-CDC49F6963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32</xdr:row>
      <xdr:rowOff>51288</xdr:rowOff>
    </xdr:from>
    <xdr:ext cx="1489579" cy="750696"/>
    <xdr:pic>
      <xdr:nvPicPr>
        <xdr:cNvPr id="9" name="Picture 8">
          <a:extLst>
            <a:ext uri="{FF2B5EF4-FFF2-40B4-BE49-F238E27FC236}">
              <a16:creationId xmlns:a16="http://schemas.microsoft.com/office/drawing/2014/main" id="{505B7F68-5809-44DD-B13D-27EF045C9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</xdr:row>
      <xdr:rowOff>0</xdr:rowOff>
    </xdr:from>
    <xdr:ext cx="1055765" cy="940970"/>
    <xdr:pic>
      <xdr:nvPicPr>
        <xdr:cNvPr id="166" name="Picture 165" descr="Baker Wildcats - Wikipedia">
          <a:extLst>
            <a:ext uri="{FF2B5EF4-FFF2-40B4-BE49-F238E27FC236}">
              <a16:creationId xmlns:a16="http://schemas.microsoft.com/office/drawing/2014/main" id="{EB96A3E4-5AD3-48EF-ABE3-F15927C569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63</xdr:row>
      <xdr:rowOff>51288</xdr:rowOff>
    </xdr:from>
    <xdr:ext cx="1489579" cy="750696"/>
    <xdr:pic>
      <xdr:nvPicPr>
        <xdr:cNvPr id="167" name="Picture 166">
          <a:extLst>
            <a:ext uri="{FF2B5EF4-FFF2-40B4-BE49-F238E27FC236}">
              <a16:creationId xmlns:a16="http://schemas.microsoft.com/office/drawing/2014/main" id="{9114F77C-BF00-4C02-A0F3-8EE5CEFDF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</xdr:row>
      <xdr:rowOff>0</xdr:rowOff>
    </xdr:from>
    <xdr:ext cx="1055765" cy="940970"/>
    <xdr:pic>
      <xdr:nvPicPr>
        <xdr:cNvPr id="168" name="Picture 167" descr="Baker Wildcats - Wikipedia">
          <a:extLst>
            <a:ext uri="{FF2B5EF4-FFF2-40B4-BE49-F238E27FC236}">
              <a16:creationId xmlns:a16="http://schemas.microsoft.com/office/drawing/2014/main" id="{21A747B8-187C-4388-926C-005EB79E8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63</xdr:row>
      <xdr:rowOff>51288</xdr:rowOff>
    </xdr:from>
    <xdr:ext cx="1489579" cy="750696"/>
    <xdr:pic>
      <xdr:nvPicPr>
        <xdr:cNvPr id="169" name="Picture 168">
          <a:extLst>
            <a:ext uri="{FF2B5EF4-FFF2-40B4-BE49-F238E27FC236}">
              <a16:creationId xmlns:a16="http://schemas.microsoft.com/office/drawing/2014/main" id="{1E07B940-96EC-4188-AFB4-33906D2B3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93</xdr:row>
      <xdr:rowOff>0</xdr:rowOff>
    </xdr:from>
    <xdr:ext cx="1055765" cy="940970"/>
    <xdr:pic>
      <xdr:nvPicPr>
        <xdr:cNvPr id="170" name="Picture 169" descr="Baker Wildcats - Wikipedia">
          <a:extLst>
            <a:ext uri="{FF2B5EF4-FFF2-40B4-BE49-F238E27FC236}">
              <a16:creationId xmlns:a16="http://schemas.microsoft.com/office/drawing/2014/main" id="{6308B030-678A-462C-BE8B-4F0EEDD4D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94</xdr:row>
      <xdr:rowOff>51288</xdr:rowOff>
    </xdr:from>
    <xdr:ext cx="1489579" cy="750696"/>
    <xdr:pic>
      <xdr:nvPicPr>
        <xdr:cNvPr id="171" name="Picture 170">
          <a:extLst>
            <a:ext uri="{FF2B5EF4-FFF2-40B4-BE49-F238E27FC236}">
              <a16:creationId xmlns:a16="http://schemas.microsoft.com/office/drawing/2014/main" id="{1A46B48D-3394-400B-A8A2-25AC9BF561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93</xdr:row>
      <xdr:rowOff>0</xdr:rowOff>
    </xdr:from>
    <xdr:ext cx="1055765" cy="940970"/>
    <xdr:pic>
      <xdr:nvPicPr>
        <xdr:cNvPr id="172" name="Picture 171" descr="Baker Wildcats - Wikipedia">
          <a:extLst>
            <a:ext uri="{FF2B5EF4-FFF2-40B4-BE49-F238E27FC236}">
              <a16:creationId xmlns:a16="http://schemas.microsoft.com/office/drawing/2014/main" id="{70A38C2A-56A6-451F-9FE2-82BD278CA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94</xdr:row>
      <xdr:rowOff>51288</xdr:rowOff>
    </xdr:from>
    <xdr:ext cx="1489579" cy="750696"/>
    <xdr:pic>
      <xdr:nvPicPr>
        <xdr:cNvPr id="173" name="Picture 172">
          <a:extLst>
            <a:ext uri="{FF2B5EF4-FFF2-40B4-BE49-F238E27FC236}">
              <a16:creationId xmlns:a16="http://schemas.microsoft.com/office/drawing/2014/main" id="{001ADAC0-BC12-4120-9CE8-08C8C1EF5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124</xdr:row>
      <xdr:rowOff>0</xdr:rowOff>
    </xdr:from>
    <xdr:ext cx="1055765" cy="940970"/>
    <xdr:pic>
      <xdr:nvPicPr>
        <xdr:cNvPr id="174" name="Picture 173" descr="Baker Wildcats - Wikipedia">
          <a:extLst>
            <a:ext uri="{FF2B5EF4-FFF2-40B4-BE49-F238E27FC236}">
              <a16:creationId xmlns:a16="http://schemas.microsoft.com/office/drawing/2014/main" id="{2F053605-5213-4B27-A450-2E55C374F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125</xdr:row>
      <xdr:rowOff>51288</xdr:rowOff>
    </xdr:from>
    <xdr:ext cx="1489579" cy="750696"/>
    <xdr:pic>
      <xdr:nvPicPr>
        <xdr:cNvPr id="175" name="Picture 174">
          <a:extLst>
            <a:ext uri="{FF2B5EF4-FFF2-40B4-BE49-F238E27FC236}">
              <a16:creationId xmlns:a16="http://schemas.microsoft.com/office/drawing/2014/main" id="{3B4FC939-96BD-4696-838A-82065B94BB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124</xdr:row>
      <xdr:rowOff>0</xdr:rowOff>
    </xdr:from>
    <xdr:ext cx="1055765" cy="940970"/>
    <xdr:pic>
      <xdr:nvPicPr>
        <xdr:cNvPr id="176" name="Picture 175" descr="Baker Wildcats - Wikipedia">
          <a:extLst>
            <a:ext uri="{FF2B5EF4-FFF2-40B4-BE49-F238E27FC236}">
              <a16:creationId xmlns:a16="http://schemas.microsoft.com/office/drawing/2014/main" id="{59FCF991-4B47-40C4-9CA5-C31AE431E4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125</xdr:row>
      <xdr:rowOff>51288</xdr:rowOff>
    </xdr:from>
    <xdr:ext cx="1489579" cy="750696"/>
    <xdr:pic>
      <xdr:nvPicPr>
        <xdr:cNvPr id="177" name="Picture 176">
          <a:extLst>
            <a:ext uri="{FF2B5EF4-FFF2-40B4-BE49-F238E27FC236}">
              <a16:creationId xmlns:a16="http://schemas.microsoft.com/office/drawing/2014/main" id="{9627014F-630C-4447-8813-91656D8486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155</xdr:row>
      <xdr:rowOff>0</xdr:rowOff>
    </xdr:from>
    <xdr:ext cx="1055765" cy="940970"/>
    <xdr:pic>
      <xdr:nvPicPr>
        <xdr:cNvPr id="178" name="Picture 177" descr="Baker Wildcats - Wikipedia">
          <a:extLst>
            <a:ext uri="{FF2B5EF4-FFF2-40B4-BE49-F238E27FC236}">
              <a16:creationId xmlns:a16="http://schemas.microsoft.com/office/drawing/2014/main" id="{16F402F8-E89A-4FB9-8949-4A1EEFC856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156</xdr:row>
      <xdr:rowOff>51288</xdr:rowOff>
    </xdr:from>
    <xdr:ext cx="1489579" cy="750696"/>
    <xdr:pic>
      <xdr:nvPicPr>
        <xdr:cNvPr id="179" name="Picture 178">
          <a:extLst>
            <a:ext uri="{FF2B5EF4-FFF2-40B4-BE49-F238E27FC236}">
              <a16:creationId xmlns:a16="http://schemas.microsoft.com/office/drawing/2014/main" id="{F694958D-1ED3-45F3-99B5-5F5CCB9E1C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155</xdr:row>
      <xdr:rowOff>0</xdr:rowOff>
    </xdr:from>
    <xdr:ext cx="1055765" cy="940970"/>
    <xdr:pic>
      <xdr:nvPicPr>
        <xdr:cNvPr id="180" name="Picture 179" descr="Baker Wildcats - Wikipedia">
          <a:extLst>
            <a:ext uri="{FF2B5EF4-FFF2-40B4-BE49-F238E27FC236}">
              <a16:creationId xmlns:a16="http://schemas.microsoft.com/office/drawing/2014/main" id="{44405017-F437-4073-A872-91C8F15E7B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156</xdr:row>
      <xdr:rowOff>51288</xdr:rowOff>
    </xdr:from>
    <xdr:ext cx="1489579" cy="750696"/>
    <xdr:pic>
      <xdr:nvPicPr>
        <xdr:cNvPr id="181" name="Picture 180">
          <a:extLst>
            <a:ext uri="{FF2B5EF4-FFF2-40B4-BE49-F238E27FC236}">
              <a16:creationId xmlns:a16="http://schemas.microsoft.com/office/drawing/2014/main" id="{C5B323F9-095D-44A6-A70A-32E6772890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186</xdr:row>
      <xdr:rowOff>0</xdr:rowOff>
    </xdr:from>
    <xdr:ext cx="1055765" cy="940970"/>
    <xdr:pic>
      <xdr:nvPicPr>
        <xdr:cNvPr id="182" name="Picture 181" descr="Baker Wildcats - Wikipedia">
          <a:extLst>
            <a:ext uri="{FF2B5EF4-FFF2-40B4-BE49-F238E27FC236}">
              <a16:creationId xmlns:a16="http://schemas.microsoft.com/office/drawing/2014/main" id="{4B863ABD-0E49-4D7B-8E6B-AD69DAA10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187</xdr:row>
      <xdr:rowOff>51288</xdr:rowOff>
    </xdr:from>
    <xdr:ext cx="1489579" cy="750696"/>
    <xdr:pic>
      <xdr:nvPicPr>
        <xdr:cNvPr id="183" name="Picture 182">
          <a:extLst>
            <a:ext uri="{FF2B5EF4-FFF2-40B4-BE49-F238E27FC236}">
              <a16:creationId xmlns:a16="http://schemas.microsoft.com/office/drawing/2014/main" id="{93380FEB-41BD-4425-B236-6864B39B2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186</xdr:row>
      <xdr:rowOff>0</xdr:rowOff>
    </xdr:from>
    <xdr:ext cx="1055765" cy="940970"/>
    <xdr:pic>
      <xdr:nvPicPr>
        <xdr:cNvPr id="184" name="Picture 183" descr="Baker Wildcats - Wikipedia">
          <a:extLst>
            <a:ext uri="{FF2B5EF4-FFF2-40B4-BE49-F238E27FC236}">
              <a16:creationId xmlns:a16="http://schemas.microsoft.com/office/drawing/2014/main" id="{0D1DF110-9D0A-4175-BC8A-A0ECC62992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187</xdr:row>
      <xdr:rowOff>51288</xdr:rowOff>
    </xdr:from>
    <xdr:ext cx="1489579" cy="750696"/>
    <xdr:pic>
      <xdr:nvPicPr>
        <xdr:cNvPr id="185" name="Picture 184">
          <a:extLst>
            <a:ext uri="{FF2B5EF4-FFF2-40B4-BE49-F238E27FC236}">
              <a16:creationId xmlns:a16="http://schemas.microsoft.com/office/drawing/2014/main" id="{341C9907-565B-44B5-9918-78D6C7635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217</xdr:row>
      <xdr:rowOff>0</xdr:rowOff>
    </xdr:from>
    <xdr:ext cx="1055765" cy="940970"/>
    <xdr:pic>
      <xdr:nvPicPr>
        <xdr:cNvPr id="186" name="Picture 185" descr="Baker Wildcats - Wikipedia">
          <a:extLst>
            <a:ext uri="{FF2B5EF4-FFF2-40B4-BE49-F238E27FC236}">
              <a16:creationId xmlns:a16="http://schemas.microsoft.com/office/drawing/2014/main" id="{EFE26136-32B7-4D82-85FA-7397428B6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218</xdr:row>
      <xdr:rowOff>51288</xdr:rowOff>
    </xdr:from>
    <xdr:ext cx="1489579" cy="750696"/>
    <xdr:pic>
      <xdr:nvPicPr>
        <xdr:cNvPr id="187" name="Picture 186">
          <a:extLst>
            <a:ext uri="{FF2B5EF4-FFF2-40B4-BE49-F238E27FC236}">
              <a16:creationId xmlns:a16="http://schemas.microsoft.com/office/drawing/2014/main" id="{23231A5E-2AB8-47B8-96C1-5A24B2A9BC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217</xdr:row>
      <xdr:rowOff>0</xdr:rowOff>
    </xdr:from>
    <xdr:ext cx="1055765" cy="940970"/>
    <xdr:pic>
      <xdr:nvPicPr>
        <xdr:cNvPr id="188" name="Picture 187" descr="Baker Wildcats - Wikipedia">
          <a:extLst>
            <a:ext uri="{FF2B5EF4-FFF2-40B4-BE49-F238E27FC236}">
              <a16:creationId xmlns:a16="http://schemas.microsoft.com/office/drawing/2014/main" id="{6FC07F13-3A8A-4373-9064-4C7DFAAA38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218</xdr:row>
      <xdr:rowOff>51288</xdr:rowOff>
    </xdr:from>
    <xdr:ext cx="1489579" cy="750696"/>
    <xdr:pic>
      <xdr:nvPicPr>
        <xdr:cNvPr id="189" name="Picture 188">
          <a:extLst>
            <a:ext uri="{FF2B5EF4-FFF2-40B4-BE49-F238E27FC236}">
              <a16:creationId xmlns:a16="http://schemas.microsoft.com/office/drawing/2014/main" id="{31F021A5-44BC-498C-8119-5ABBA94EF3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248</xdr:row>
      <xdr:rowOff>0</xdr:rowOff>
    </xdr:from>
    <xdr:ext cx="1055765" cy="940970"/>
    <xdr:pic>
      <xdr:nvPicPr>
        <xdr:cNvPr id="190" name="Picture 189" descr="Baker Wildcats - Wikipedia">
          <a:extLst>
            <a:ext uri="{FF2B5EF4-FFF2-40B4-BE49-F238E27FC236}">
              <a16:creationId xmlns:a16="http://schemas.microsoft.com/office/drawing/2014/main" id="{E0A42EB6-CA05-4A62-A642-5C4966F2B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249</xdr:row>
      <xdr:rowOff>51288</xdr:rowOff>
    </xdr:from>
    <xdr:ext cx="1489579" cy="750696"/>
    <xdr:pic>
      <xdr:nvPicPr>
        <xdr:cNvPr id="191" name="Picture 190">
          <a:extLst>
            <a:ext uri="{FF2B5EF4-FFF2-40B4-BE49-F238E27FC236}">
              <a16:creationId xmlns:a16="http://schemas.microsoft.com/office/drawing/2014/main" id="{622F055D-825D-4D8A-B2FC-F292C979AD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248</xdr:row>
      <xdr:rowOff>0</xdr:rowOff>
    </xdr:from>
    <xdr:ext cx="1055765" cy="940970"/>
    <xdr:pic>
      <xdr:nvPicPr>
        <xdr:cNvPr id="192" name="Picture 191" descr="Baker Wildcats - Wikipedia">
          <a:extLst>
            <a:ext uri="{FF2B5EF4-FFF2-40B4-BE49-F238E27FC236}">
              <a16:creationId xmlns:a16="http://schemas.microsoft.com/office/drawing/2014/main" id="{4BEC2A1A-3C43-4A03-AA2A-3D88B8AF3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249</xdr:row>
      <xdr:rowOff>51288</xdr:rowOff>
    </xdr:from>
    <xdr:ext cx="1489579" cy="750696"/>
    <xdr:pic>
      <xdr:nvPicPr>
        <xdr:cNvPr id="193" name="Picture 192">
          <a:extLst>
            <a:ext uri="{FF2B5EF4-FFF2-40B4-BE49-F238E27FC236}">
              <a16:creationId xmlns:a16="http://schemas.microsoft.com/office/drawing/2014/main" id="{6652C25E-D3F3-474A-A35F-3DA0BFA83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279</xdr:row>
      <xdr:rowOff>0</xdr:rowOff>
    </xdr:from>
    <xdr:ext cx="1055765" cy="940970"/>
    <xdr:pic>
      <xdr:nvPicPr>
        <xdr:cNvPr id="194" name="Picture 193" descr="Baker Wildcats - Wikipedia">
          <a:extLst>
            <a:ext uri="{FF2B5EF4-FFF2-40B4-BE49-F238E27FC236}">
              <a16:creationId xmlns:a16="http://schemas.microsoft.com/office/drawing/2014/main" id="{FDD3FE15-A092-4EB8-8082-B6CDF94B9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280</xdr:row>
      <xdr:rowOff>51288</xdr:rowOff>
    </xdr:from>
    <xdr:ext cx="1489579" cy="750696"/>
    <xdr:pic>
      <xdr:nvPicPr>
        <xdr:cNvPr id="195" name="Picture 194">
          <a:extLst>
            <a:ext uri="{FF2B5EF4-FFF2-40B4-BE49-F238E27FC236}">
              <a16:creationId xmlns:a16="http://schemas.microsoft.com/office/drawing/2014/main" id="{D12DE027-F2AC-421F-B898-1CF096B6E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279</xdr:row>
      <xdr:rowOff>0</xdr:rowOff>
    </xdr:from>
    <xdr:ext cx="1055765" cy="940970"/>
    <xdr:pic>
      <xdr:nvPicPr>
        <xdr:cNvPr id="196" name="Picture 195" descr="Baker Wildcats - Wikipedia">
          <a:extLst>
            <a:ext uri="{FF2B5EF4-FFF2-40B4-BE49-F238E27FC236}">
              <a16:creationId xmlns:a16="http://schemas.microsoft.com/office/drawing/2014/main" id="{FB6CDBFB-7E15-4265-8617-91C6BEA45F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280</xdr:row>
      <xdr:rowOff>51288</xdr:rowOff>
    </xdr:from>
    <xdr:ext cx="1489579" cy="750696"/>
    <xdr:pic>
      <xdr:nvPicPr>
        <xdr:cNvPr id="197" name="Picture 196">
          <a:extLst>
            <a:ext uri="{FF2B5EF4-FFF2-40B4-BE49-F238E27FC236}">
              <a16:creationId xmlns:a16="http://schemas.microsoft.com/office/drawing/2014/main" id="{81A0D745-4AE5-4C59-9022-A338D1C3EC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310</xdr:row>
      <xdr:rowOff>0</xdr:rowOff>
    </xdr:from>
    <xdr:ext cx="1055765" cy="940970"/>
    <xdr:pic>
      <xdr:nvPicPr>
        <xdr:cNvPr id="198" name="Picture 197" descr="Baker Wildcats - Wikipedia">
          <a:extLst>
            <a:ext uri="{FF2B5EF4-FFF2-40B4-BE49-F238E27FC236}">
              <a16:creationId xmlns:a16="http://schemas.microsoft.com/office/drawing/2014/main" id="{60596AD2-0B5B-4B90-964E-5854B7FD19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311</xdr:row>
      <xdr:rowOff>51288</xdr:rowOff>
    </xdr:from>
    <xdr:ext cx="1489579" cy="750696"/>
    <xdr:pic>
      <xdr:nvPicPr>
        <xdr:cNvPr id="199" name="Picture 198">
          <a:extLst>
            <a:ext uri="{FF2B5EF4-FFF2-40B4-BE49-F238E27FC236}">
              <a16:creationId xmlns:a16="http://schemas.microsoft.com/office/drawing/2014/main" id="{45D82567-B98C-4E1F-88AB-5FCDA467EB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310</xdr:row>
      <xdr:rowOff>0</xdr:rowOff>
    </xdr:from>
    <xdr:ext cx="1055765" cy="940970"/>
    <xdr:pic>
      <xdr:nvPicPr>
        <xdr:cNvPr id="200" name="Picture 199" descr="Baker Wildcats - Wikipedia">
          <a:extLst>
            <a:ext uri="{FF2B5EF4-FFF2-40B4-BE49-F238E27FC236}">
              <a16:creationId xmlns:a16="http://schemas.microsoft.com/office/drawing/2014/main" id="{913BA8AD-3697-4CFD-8A09-82B3B88BF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311</xdr:row>
      <xdr:rowOff>51288</xdr:rowOff>
    </xdr:from>
    <xdr:ext cx="1489579" cy="750696"/>
    <xdr:pic>
      <xdr:nvPicPr>
        <xdr:cNvPr id="201" name="Picture 200">
          <a:extLst>
            <a:ext uri="{FF2B5EF4-FFF2-40B4-BE49-F238E27FC236}">
              <a16:creationId xmlns:a16="http://schemas.microsoft.com/office/drawing/2014/main" id="{B08B1425-FF8A-4285-A156-28865C0A9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341</xdr:row>
      <xdr:rowOff>0</xdr:rowOff>
    </xdr:from>
    <xdr:ext cx="1055765" cy="940970"/>
    <xdr:pic>
      <xdr:nvPicPr>
        <xdr:cNvPr id="202" name="Picture 201" descr="Baker Wildcats - Wikipedia">
          <a:extLst>
            <a:ext uri="{FF2B5EF4-FFF2-40B4-BE49-F238E27FC236}">
              <a16:creationId xmlns:a16="http://schemas.microsoft.com/office/drawing/2014/main" id="{82229D67-BFDD-4914-8298-76B340A6B3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342</xdr:row>
      <xdr:rowOff>51288</xdr:rowOff>
    </xdr:from>
    <xdr:ext cx="1489579" cy="750696"/>
    <xdr:pic>
      <xdr:nvPicPr>
        <xdr:cNvPr id="203" name="Picture 202">
          <a:extLst>
            <a:ext uri="{FF2B5EF4-FFF2-40B4-BE49-F238E27FC236}">
              <a16:creationId xmlns:a16="http://schemas.microsoft.com/office/drawing/2014/main" id="{661F6311-6BEF-4AC4-87D7-BD5652AA1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341</xdr:row>
      <xdr:rowOff>0</xdr:rowOff>
    </xdr:from>
    <xdr:ext cx="1055765" cy="940970"/>
    <xdr:pic>
      <xdr:nvPicPr>
        <xdr:cNvPr id="204" name="Picture 203" descr="Baker Wildcats - Wikipedia">
          <a:extLst>
            <a:ext uri="{FF2B5EF4-FFF2-40B4-BE49-F238E27FC236}">
              <a16:creationId xmlns:a16="http://schemas.microsoft.com/office/drawing/2014/main" id="{C51CE3B1-4590-4771-941D-5461A0EA5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342</xdr:row>
      <xdr:rowOff>51288</xdr:rowOff>
    </xdr:from>
    <xdr:ext cx="1489579" cy="750696"/>
    <xdr:pic>
      <xdr:nvPicPr>
        <xdr:cNvPr id="205" name="Picture 204">
          <a:extLst>
            <a:ext uri="{FF2B5EF4-FFF2-40B4-BE49-F238E27FC236}">
              <a16:creationId xmlns:a16="http://schemas.microsoft.com/office/drawing/2014/main" id="{994D8004-C6BD-46D1-9839-CD0BA55AE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372</xdr:row>
      <xdr:rowOff>0</xdr:rowOff>
    </xdr:from>
    <xdr:ext cx="1055765" cy="940970"/>
    <xdr:pic>
      <xdr:nvPicPr>
        <xdr:cNvPr id="206" name="Picture 205" descr="Baker Wildcats - Wikipedia">
          <a:extLst>
            <a:ext uri="{FF2B5EF4-FFF2-40B4-BE49-F238E27FC236}">
              <a16:creationId xmlns:a16="http://schemas.microsoft.com/office/drawing/2014/main" id="{7AD4EFB2-9B4E-45E9-8288-EF92C2BEAD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373</xdr:row>
      <xdr:rowOff>51288</xdr:rowOff>
    </xdr:from>
    <xdr:ext cx="1489579" cy="750696"/>
    <xdr:pic>
      <xdr:nvPicPr>
        <xdr:cNvPr id="207" name="Picture 206">
          <a:extLst>
            <a:ext uri="{FF2B5EF4-FFF2-40B4-BE49-F238E27FC236}">
              <a16:creationId xmlns:a16="http://schemas.microsoft.com/office/drawing/2014/main" id="{C48C5D48-8DC1-49D9-866A-9167F1491F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372</xdr:row>
      <xdr:rowOff>0</xdr:rowOff>
    </xdr:from>
    <xdr:ext cx="1055765" cy="940970"/>
    <xdr:pic>
      <xdr:nvPicPr>
        <xdr:cNvPr id="208" name="Picture 207" descr="Baker Wildcats - Wikipedia">
          <a:extLst>
            <a:ext uri="{FF2B5EF4-FFF2-40B4-BE49-F238E27FC236}">
              <a16:creationId xmlns:a16="http://schemas.microsoft.com/office/drawing/2014/main" id="{20F4C615-9FDD-4F77-8608-A330A3C86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373</xdr:row>
      <xdr:rowOff>51288</xdr:rowOff>
    </xdr:from>
    <xdr:ext cx="1489579" cy="750696"/>
    <xdr:pic>
      <xdr:nvPicPr>
        <xdr:cNvPr id="209" name="Picture 208">
          <a:extLst>
            <a:ext uri="{FF2B5EF4-FFF2-40B4-BE49-F238E27FC236}">
              <a16:creationId xmlns:a16="http://schemas.microsoft.com/office/drawing/2014/main" id="{841DBBFC-FBD9-48FA-AB83-D15B4F1EB5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403</xdr:row>
      <xdr:rowOff>0</xdr:rowOff>
    </xdr:from>
    <xdr:ext cx="1055765" cy="940970"/>
    <xdr:pic>
      <xdr:nvPicPr>
        <xdr:cNvPr id="210" name="Picture 209" descr="Baker Wildcats - Wikipedia">
          <a:extLst>
            <a:ext uri="{FF2B5EF4-FFF2-40B4-BE49-F238E27FC236}">
              <a16:creationId xmlns:a16="http://schemas.microsoft.com/office/drawing/2014/main" id="{4D7DE138-0E66-4D3F-A24F-18C1F2DA99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404</xdr:row>
      <xdr:rowOff>51288</xdr:rowOff>
    </xdr:from>
    <xdr:ext cx="1489579" cy="750696"/>
    <xdr:pic>
      <xdr:nvPicPr>
        <xdr:cNvPr id="211" name="Picture 210">
          <a:extLst>
            <a:ext uri="{FF2B5EF4-FFF2-40B4-BE49-F238E27FC236}">
              <a16:creationId xmlns:a16="http://schemas.microsoft.com/office/drawing/2014/main" id="{D381489F-F219-489B-B57A-834AD543A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403</xdr:row>
      <xdr:rowOff>0</xdr:rowOff>
    </xdr:from>
    <xdr:ext cx="1055765" cy="940970"/>
    <xdr:pic>
      <xdr:nvPicPr>
        <xdr:cNvPr id="212" name="Picture 211" descr="Baker Wildcats - Wikipedia">
          <a:extLst>
            <a:ext uri="{FF2B5EF4-FFF2-40B4-BE49-F238E27FC236}">
              <a16:creationId xmlns:a16="http://schemas.microsoft.com/office/drawing/2014/main" id="{2411314A-21BF-402F-9842-9741AFFFF7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404</xdr:row>
      <xdr:rowOff>51288</xdr:rowOff>
    </xdr:from>
    <xdr:ext cx="1489579" cy="750696"/>
    <xdr:pic>
      <xdr:nvPicPr>
        <xdr:cNvPr id="213" name="Picture 212">
          <a:extLst>
            <a:ext uri="{FF2B5EF4-FFF2-40B4-BE49-F238E27FC236}">
              <a16:creationId xmlns:a16="http://schemas.microsoft.com/office/drawing/2014/main" id="{0D35C34B-6693-4D9B-8AFB-07CB2A8D3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434</xdr:row>
      <xdr:rowOff>0</xdr:rowOff>
    </xdr:from>
    <xdr:ext cx="1055765" cy="940970"/>
    <xdr:pic>
      <xdr:nvPicPr>
        <xdr:cNvPr id="214" name="Picture 213" descr="Baker Wildcats - Wikipedia">
          <a:extLst>
            <a:ext uri="{FF2B5EF4-FFF2-40B4-BE49-F238E27FC236}">
              <a16:creationId xmlns:a16="http://schemas.microsoft.com/office/drawing/2014/main" id="{6C3407FA-BA78-4840-9773-17472C7C1C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435</xdr:row>
      <xdr:rowOff>51288</xdr:rowOff>
    </xdr:from>
    <xdr:ext cx="1489579" cy="750696"/>
    <xdr:pic>
      <xdr:nvPicPr>
        <xdr:cNvPr id="215" name="Picture 214">
          <a:extLst>
            <a:ext uri="{FF2B5EF4-FFF2-40B4-BE49-F238E27FC236}">
              <a16:creationId xmlns:a16="http://schemas.microsoft.com/office/drawing/2014/main" id="{1460B486-C449-4F04-884E-A0F054149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434</xdr:row>
      <xdr:rowOff>0</xdr:rowOff>
    </xdr:from>
    <xdr:ext cx="1055765" cy="940970"/>
    <xdr:pic>
      <xdr:nvPicPr>
        <xdr:cNvPr id="216" name="Picture 215" descr="Baker Wildcats - Wikipedia">
          <a:extLst>
            <a:ext uri="{FF2B5EF4-FFF2-40B4-BE49-F238E27FC236}">
              <a16:creationId xmlns:a16="http://schemas.microsoft.com/office/drawing/2014/main" id="{2060F4D0-4E7C-4D14-8B06-CEF0A6FA9C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435</xdr:row>
      <xdr:rowOff>51288</xdr:rowOff>
    </xdr:from>
    <xdr:ext cx="1489579" cy="750696"/>
    <xdr:pic>
      <xdr:nvPicPr>
        <xdr:cNvPr id="217" name="Picture 216">
          <a:extLst>
            <a:ext uri="{FF2B5EF4-FFF2-40B4-BE49-F238E27FC236}">
              <a16:creationId xmlns:a16="http://schemas.microsoft.com/office/drawing/2014/main" id="{AB0D59F1-A006-4225-A05B-12742B593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465</xdr:row>
      <xdr:rowOff>0</xdr:rowOff>
    </xdr:from>
    <xdr:ext cx="1055765" cy="940970"/>
    <xdr:pic>
      <xdr:nvPicPr>
        <xdr:cNvPr id="218" name="Picture 217" descr="Baker Wildcats - Wikipedia">
          <a:extLst>
            <a:ext uri="{FF2B5EF4-FFF2-40B4-BE49-F238E27FC236}">
              <a16:creationId xmlns:a16="http://schemas.microsoft.com/office/drawing/2014/main" id="{BDCBC502-A91B-4CE0-ADA9-E4EFD1077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466</xdr:row>
      <xdr:rowOff>51288</xdr:rowOff>
    </xdr:from>
    <xdr:ext cx="1489579" cy="750696"/>
    <xdr:pic>
      <xdr:nvPicPr>
        <xdr:cNvPr id="219" name="Picture 218">
          <a:extLst>
            <a:ext uri="{FF2B5EF4-FFF2-40B4-BE49-F238E27FC236}">
              <a16:creationId xmlns:a16="http://schemas.microsoft.com/office/drawing/2014/main" id="{440377B3-7981-496D-B3C2-C2D5B5807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465</xdr:row>
      <xdr:rowOff>0</xdr:rowOff>
    </xdr:from>
    <xdr:ext cx="1055765" cy="940970"/>
    <xdr:pic>
      <xdr:nvPicPr>
        <xdr:cNvPr id="220" name="Picture 219" descr="Baker Wildcats - Wikipedia">
          <a:extLst>
            <a:ext uri="{FF2B5EF4-FFF2-40B4-BE49-F238E27FC236}">
              <a16:creationId xmlns:a16="http://schemas.microsoft.com/office/drawing/2014/main" id="{F29BA985-B288-42A9-84F6-056380AE9A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466</xdr:row>
      <xdr:rowOff>51288</xdr:rowOff>
    </xdr:from>
    <xdr:ext cx="1489579" cy="750696"/>
    <xdr:pic>
      <xdr:nvPicPr>
        <xdr:cNvPr id="221" name="Picture 220">
          <a:extLst>
            <a:ext uri="{FF2B5EF4-FFF2-40B4-BE49-F238E27FC236}">
              <a16:creationId xmlns:a16="http://schemas.microsoft.com/office/drawing/2014/main" id="{81BAF1A0-DABF-4BB3-9E2F-1F76353241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496</xdr:row>
      <xdr:rowOff>0</xdr:rowOff>
    </xdr:from>
    <xdr:ext cx="1055765" cy="940970"/>
    <xdr:pic>
      <xdr:nvPicPr>
        <xdr:cNvPr id="222" name="Picture 221" descr="Baker Wildcats - Wikipedia">
          <a:extLst>
            <a:ext uri="{FF2B5EF4-FFF2-40B4-BE49-F238E27FC236}">
              <a16:creationId xmlns:a16="http://schemas.microsoft.com/office/drawing/2014/main" id="{7692A10D-367C-45A6-A16A-B0AEDA8EA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497</xdr:row>
      <xdr:rowOff>51288</xdr:rowOff>
    </xdr:from>
    <xdr:ext cx="1489579" cy="750696"/>
    <xdr:pic>
      <xdr:nvPicPr>
        <xdr:cNvPr id="223" name="Picture 222">
          <a:extLst>
            <a:ext uri="{FF2B5EF4-FFF2-40B4-BE49-F238E27FC236}">
              <a16:creationId xmlns:a16="http://schemas.microsoft.com/office/drawing/2014/main" id="{5235A0E3-AF74-4365-B19A-5102A14F1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496</xdr:row>
      <xdr:rowOff>0</xdr:rowOff>
    </xdr:from>
    <xdr:ext cx="1055765" cy="940970"/>
    <xdr:pic>
      <xdr:nvPicPr>
        <xdr:cNvPr id="224" name="Picture 223" descr="Baker Wildcats - Wikipedia">
          <a:extLst>
            <a:ext uri="{FF2B5EF4-FFF2-40B4-BE49-F238E27FC236}">
              <a16:creationId xmlns:a16="http://schemas.microsoft.com/office/drawing/2014/main" id="{3483CBEF-3905-48D9-8C93-3ABDCF6D2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497</xdr:row>
      <xdr:rowOff>51288</xdr:rowOff>
    </xdr:from>
    <xdr:ext cx="1489579" cy="750696"/>
    <xdr:pic>
      <xdr:nvPicPr>
        <xdr:cNvPr id="225" name="Picture 224">
          <a:extLst>
            <a:ext uri="{FF2B5EF4-FFF2-40B4-BE49-F238E27FC236}">
              <a16:creationId xmlns:a16="http://schemas.microsoft.com/office/drawing/2014/main" id="{94491546-5CED-4D4B-BA7F-53638EFAE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527</xdr:row>
      <xdr:rowOff>0</xdr:rowOff>
    </xdr:from>
    <xdr:ext cx="1055765" cy="940970"/>
    <xdr:pic>
      <xdr:nvPicPr>
        <xdr:cNvPr id="226" name="Picture 225" descr="Baker Wildcats - Wikipedia">
          <a:extLst>
            <a:ext uri="{FF2B5EF4-FFF2-40B4-BE49-F238E27FC236}">
              <a16:creationId xmlns:a16="http://schemas.microsoft.com/office/drawing/2014/main" id="{A77398B8-2459-4668-A89B-49C2511A37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528</xdr:row>
      <xdr:rowOff>51288</xdr:rowOff>
    </xdr:from>
    <xdr:ext cx="1489579" cy="750696"/>
    <xdr:pic>
      <xdr:nvPicPr>
        <xdr:cNvPr id="227" name="Picture 226">
          <a:extLst>
            <a:ext uri="{FF2B5EF4-FFF2-40B4-BE49-F238E27FC236}">
              <a16:creationId xmlns:a16="http://schemas.microsoft.com/office/drawing/2014/main" id="{AD7289D9-BE81-4270-8952-9D8FD2EDD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527</xdr:row>
      <xdr:rowOff>0</xdr:rowOff>
    </xdr:from>
    <xdr:ext cx="1055765" cy="940970"/>
    <xdr:pic>
      <xdr:nvPicPr>
        <xdr:cNvPr id="228" name="Picture 227" descr="Baker Wildcats - Wikipedia">
          <a:extLst>
            <a:ext uri="{FF2B5EF4-FFF2-40B4-BE49-F238E27FC236}">
              <a16:creationId xmlns:a16="http://schemas.microsoft.com/office/drawing/2014/main" id="{DADDE3EB-5F69-4D22-BF8D-C1C1707BC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528</xdr:row>
      <xdr:rowOff>51288</xdr:rowOff>
    </xdr:from>
    <xdr:ext cx="1489579" cy="750696"/>
    <xdr:pic>
      <xdr:nvPicPr>
        <xdr:cNvPr id="229" name="Picture 228">
          <a:extLst>
            <a:ext uri="{FF2B5EF4-FFF2-40B4-BE49-F238E27FC236}">
              <a16:creationId xmlns:a16="http://schemas.microsoft.com/office/drawing/2014/main" id="{3681EA74-8148-4B47-A5EE-FF47E44103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558</xdr:row>
      <xdr:rowOff>0</xdr:rowOff>
    </xdr:from>
    <xdr:ext cx="1055765" cy="940970"/>
    <xdr:pic>
      <xdr:nvPicPr>
        <xdr:cNvPr id="230" name="Picture 229" descr="Baker Wildcats - Wikipedia">
          <a:extLst>
            <a:ext uri="{FF2B5EF4-FFF2-40B4-BE49-F238E27FC236}">
              <a16:creationId xmlns:a16="http://schemas.microsoft.com/office/drawing/2014/main" id="{1093C81D-E9F6-4A37-A037-14D4F0BADC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559</xdr:row>
      <xdr:rowOff>51288</xdr:rowOff>
    </xdr:from>
    <xdr:ext cx="1489579" cy="750696"/>
    <xdr:pic>
      <xdr:nvPicPr>
        <xdr:cNvPr id="231" name="Picture 230">
          <a:extLst>
            <a:ext uri="{FF2B5EF4-FFF2-40B4-BE49-F238E27FC236}">
              <a16:creationId xmlns:a16="http://schemas.microsoft.com/office/drawing/2014/main" id="{23FC381F-582A-4812-8444-AAA9016083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558</xdr:row>
      <xdr:rowOff>0</xdr:rowOff>
    </xdr:from>
    <xdr:ext cx="1055765" cy="940970"/>
    <xdr:pic>
      <xdr:nvPicPr>
        <xdr:cNvPr id="232" name="Picture 231" descr="Baker Wildcats - Wikipedia">
          <a:extLst>
            <a:ext uri="{FF2B5EF4-FFF2-40B4-BE49-F238E27FC236}">
              <a16:creationId xmlns:a16="http://schemas.microsoft.com/office/drawing/2014/main" id="{9BD04107-3194-4AEE-A1E8-DD4A13AFD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559</xdr:row>
      <xdr:rowOff>51288</xdr:rowOff>
    </xdr:from>
    <xdr:ext cx="1489579" cy="750696"/>
    <xdr:pic>
      <xdr:nvPicPr>
        <xdr:cNvPr id="233" name="Picture 232">
          <a:extLst>
            <a:ext uri="{FF2B5EF4-FFF2-40B4-BE49-F238E27FC236}">
              <a16:creationId xmlns:a16="http://schemas.microsoft.com/office/drawing/2014/main" id="{C40E48BC-699D-4597-A262-7D3085D82B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589</xdr:row>
      <xdr:rowOff>0</xdr:rowOff>
    </xdr:from>
    <xdr:ext cx="1055765" cy="940970"/>
    <xdr:pic>
      <xdr:nvPicPr>
        <xdr:cNvPr id="234" name="Picture 233" descr="Baker Wildcats - Wikipedia">
          <a:extLst>
            <a:ext uri="{FF2B5EF4-FFF2-40B4-BE49-F238E27FC236}">
              <a16:creationId xmlns:a16="http://schemas.microsoft.com/office/drawing/2014/main" id="{050A1F49-35F3-4DCA-A09A-E55BE3910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590</xdr:row>
      <xdr:rowOff>51288</xdr:rowOff>
    </xdr:from>
    <xdr:ext cx="1489579" cy="750696"/>
    <xdr:pic>
      <xdr:nvPicPr>
        <xdr:cNvPr id="235" name="Picture 234">
          <a:extLst>
            <a:ext uri="{FF2B5EF4-FFF2-40B4-BE49-F238E27FC236}">
              <a16:creationId xmlns:a16="http://schemas.microsoft.com/office/drawing/2014/main" id="{22610867-C14F-4FA0-AE4A-7648B4C65A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589</xdr:row>
      <xdr:rowOff>0</xdr:rowOff>
    </xdr:from>
    <xdr:ext cx="1055765" cy="940970"/>
    <xdr:pic>
      <xdr:nvPicPr>
        <xdr:cNvPr id="236" name="Picture 235" descr="Baker Wildcats - Wikipedia">
          <a:extLst>
            <a:ext uri="{FF2B5EF4-FFF2-40B4-BE49-F238E27FC236}">
              <a16:creationId xmlns:a16="http://schemas.microsoft.com/office/drawing/2014/main" id="{9078C777-4E27-41B8-A581-D0EDCD831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590</xdr:row>
      <xdr:rowOff>51288</xdr:rowOff>
    </xdr:from>
    <xdr:ext cx="1489579" cy="750696"/>
    <xdr:pic>
      <xdr:nvPicPr>
        <xdr:cNvPr id="237" name="Picture 236">
          <a:extLst>
            <a:ext uri="{FF2B5EF4-FFF2-40B4-BE49-F238E27FC236}">
              <a16:creationId xmlns:a16="http://schemas.microsoft.com/office/drawing/2014/main" id="{6B9CE79C-CD52-47DC-9EA5-78B399E335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620</xdr:row>
      <xdr:rowOff>0</xdr:rowOff>
    </xdr:from>
    <xdr:ext cx="1055765" cy="940970"/>
    <xdr:pic>
      <xdr:nvPicPr>
        <xdr:cNvPr id="238" name="Picture 237" descr="Baker Wildcats - Wikipedia">
          <a:extLst>
            <a:ext uri="{FF2B5EF4-FFF2-40B4-BE49-F238E27FC236}">
              <a16:creationId xmlns:a16="http://schemas.microsoft.com/office/drawing/2014/main" id="{13DA3915-4663-44FE-ACB6-1CA25406DD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621</xdr:row>
      <xdr:rowOff>51288</xdr:rowOff>
    </xdr:from>
    <xdr:ext cx="1489579" cy="750696"/>
    <xdr:pic>
      <xdr:nvPicPr>
        <xdr:cNvPr id="239" name="Picture 238">
          <a:extLst>
            <a:ext uri="{FF2B5EF4-FFF2-40B4-BE49-F238E27FC236}">
              <a16:creationId xmlns:a16="http://schemas.microsoft.com/office/drawing/2014/main" id="{A010104C-FC3E-43F4-9EAD-459504D4D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620</xdr:row>
      <xdr:rowOff>0</xdr:rowOff>
    </xdr:from>
    <xdr:ext cx="1055765" cy="940970"/>
    <xdr:pic>
      <xdr:nvPicPr>
        <xdr:cNvPr id="240" name="Picture 239" descr="Baker Wildcats - Wikipedia">
          <a:extLst>
            <a:ext uri="{FF2B5EF4-FFF2-40B4-BE49-F238E27FC236}">
              <a16:creationId xmlns:a16="http://schemas.microsoft.com/office/drawing/2014/main" id="{CFFD80B3-91C0-4F66-84E2-C3DE04ABDC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621</xdr:row>
      <xdr:rowOff>51288</xdr:rowOff>
    </xdr:from>
    <xdr:ext cx="1489579" cy="750696"/>
    <xdr:pic>
      <xdr:nvPicPr>
        <xdr:cNvPr id="241" name="Picture 240">
          <a:extLst>
            <a:ext uri="{FF2B5EF4-FFF2-40B4-BE49-F238E27FC236}">
              <a16:creationId xmlns:a16="http://schemas.microsoft.com/office/drawing/2014/main" id="{2DAC25BB-4474-42F3-BF91-6FB23747B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651</xdr:row>
      <xdr:rowOff>0</xdr:rowOff>
    </xdr:from>
    <xdr:ext cx="1055765" cy="940970"/>
    <xdr:pic>
      <xdr:nvPicPr>
        <xdr:cNvPr id="242" name="Picture 241" descr="Baker Wildcats - Wikipedia">
          <a:extLst>
            <a:ext uri="{FF2B5EF4-FFF2-40B4-BE49-F238E27FC236}">
              <a16:creationId xmlns:a16="http://schemas.microsoft.com/office/drawing/2014/main" id="{62B4CBC1-DFEC-45B5-AEF1-183537849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652</xdr:row>
      <xdr:rowOff>51288</xdr:rowOff>
    </xdr:from>
    <xdr:ext cx="1489579" cy="750696"/>
    <xdr:pic>
      <xdr:nvPicPr>
        <xdr:cNvPr id="243" name="Picture 242">
          <a:extLst>
            <a:ext uri="{FF2B5EF4-FFF2-40B4-BE49-F238E27FC236}">
              <a16:creationId xmlns:a16="http://schemas.microsoft.com/office/drawing/2014/main" id="{9E5C1609-5251-4DD0-9EFA-89BA94883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651</xdr:row>
      <xdr:rowOff>0</xdr:rowOff>
    </xdr:from>
    <xdr:ext cx="1055765" cy="940970"/>
    <xdr:pic>
      <xdr:nvPicPr>
        <xdr:cNvPr id="244" name="Picture 243" descr="Baker Wildcats - Wikipedia">
          <a:extLst>
            <a:ext uri="{FF2B5EF4-FFF2-40B4-BE49-F238E27FC236}">
              <a16:creationId xmlns:a16="http://schemas.microsoft.com/office/drawing/2014/main" id="{9EA6E478-897F-4D7B-A291-EFD4CDC2BA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652</xdr:row>
      <xdr:rowOff>51288</xdr:rowOff>
    </xdr:from>
    <xdr:ext cx="1489579" cy="750696"/>
    <xdr:pic>
      <xdr:nvPicPr>
        <xdr:cNvPr id="245" name="Picture 244">
          <a:extLst>
            <a:ext uri="{FF2B5EF4-FFF2-40B4-BE49-F238E27FC236}">
              <a16:creationId xmlns:a16="http://schemas.microsoft.com/office/drawing/2014/main" id="{5F545268-172C-4127-87D0-08C1FD244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682</xdr:row>
      <xdr:rowOff>0</xdr:rowOff>
    </xdr:from>
    <xdr:ext cx="1055765" cy="940970"/>
    <xdr:pic>
      <xdr:nvPicPr>
        <xdr:cNvPr id="246" name="Picture 245" descr="Baker Wildcats - Wikipedia">
          <a:extLst>
            <a:ext uri="{FF2B5EF4-FFF2-40B4-BE49-F238E27FC236}">
              <a16:creationId xmlns:a16="http://schemas.microsoft.com/office/drawing/2014/main" id="{592281DB-F81E-486A-BCDF-C89BCD3F76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683</xdr:row>
      <xdr:rowOff>51288</xdr:rowOff>
    </xdr:from>
    <xdr:ext cx="1489579" cy="750696"/>
    <xdr:pic>
      <xdr:nvPicPr>
        <xdr:cNvPr id="247" name="Picture 246">
          <a:extLst>
            <a:ext uri="{FF2B5EF4-FFF2-40B4-BE49-F238E27FC236}">
              <a16:creationId xmlns:a16="http://schemas.microsoft.com/office/drawing/2014/main" id="{E74BA506-1943-4E11-BE31-F43B49FF2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682</xdr:row>
      <xdr:rowOff>0</xdr:rowOff>
    </xdr:from>
    <xdr:ext cx="1055765" cy="940970"/>
    <xdr:pic>
      <xdr:nvPicPr>
        <xdr:cNvPr id="248" name="Picture 247" descr="Baker Wildcats - Wikipedia">
          <a:extLst>
            <a:ext uri="{FF2B5EF4-FFF2-40B4-BE49-F238E27FC236}">
              <a16:creationId xmlns:a16="http://schemas.microsoft.com/office/drawing/2014/main" id="{88253818-E5DA-469F-A2EA-E141E1F4F7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683</xdr:row>
      <xdr:rowOff>51288</xdr:rowOff>
    </xdr:from>
    <xdr:ext cx="1489579" cy="750696"/>
    <xdr:pic>
      <xdr:nvPicPr>
        <xdr:cNvPr id="249" name="Picture 248">
          <a:extLst>
            <a:ext uri="{FF2B5EF4-FFF2-40B4-BE49-F238E27FC236}">
              <a16:creationId xmlns:a16="http://schemas.microsoft.com/office/drawing/2014/main" id="{95FE4A30-6A5C-4289-8F00-3DAD5EB46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713</xdr:row>
      <xdr:rowOff>0</xdr:rowOff>
    </xdr:from>
    <xdr:ext cx="1055765" cy="940970"/>
    <xdr:pic>
      <xdr:nvPicPr>
        <xdr:cNvPr id="250" name="Picture 249" descr="Baker Wildcats - Wikipedia">
          <a:extLst>
            <a:ext uri="{FF2B5EF4-FFF2-40B4-BE49-F238E27FC236}">
              <a16:creationId xmlns:a16="http://schemas.microsoft.com/office/drawing/2014/main" id="{2CB64F98-648E-48C1-82FA-B50A32FAE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714</xdr:row>
      <xdr:rowOff>51288</xdr:rowOff>
    </xdr:from>
    <xdr:ext cx="1489579" cy="750696"/>
    <xdr:pic>
      <xdr:nvPicPr>
        <xdr:cNvPr id="251" name="Picture 250">
          <a:extLst>
            <a:ext uri="{FF2B5EF4-FFF2-40B4-BE49-F238E27FC236}">
              <a16:creationId xmlns:a16="http://schemas.microsoft.com/office/drawing/2014/main" id="{C2E502E4-95CB-4E2F-8264-A75FCFD00B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713</xdr:row>
      <xdr:rowOff>0</xdr:rowOff>
    </xdr:from>
    <xdr:ext cx="1055765" cy="940970"/>
    <xdr:pic>
      <xdr:nvPicPr>
        <xdr:cNvPr id="252" name="Picture 251" descr="Baker Wildcats - Wikipedia">
          <a:extLst>
            <a:ext uri="{FF2B5EF4-FFF2-40B4-BE49-F238E27FC236}">
              <a16:creationId xmlns:a16="http://schemas.microsoft.com/office/drawing/2014/main" id="{DD918661-2858-47AA-8C9C-DEFE67254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714</xdr:row>
      <xdr:rowOff>51288</xdr:rowOff>
    </xdr:from>
    <xdr:ext cx="1489579" cy="750696"/>
    <xdr:pic>
      <xdr:nvPicPr>
        <xdr:cNvPr id="253" name="Picture 252">
          <a:extLst>
            <a:ext uri="{FF2B5EF4-FFF2-40B4-BE49-F238E27FC236}">
              <a16:creationId xmlns:a16="http://schemas.microsoft.com/office/drawing/2014/main" id="{F9170CA9-0DB7-4EC1-AC9D-CD62F6647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744</xdr:row>
      <xdr:rowOff>0</xdr:rowOff>
    </xdr:from>
    <xdr:ext cx="1055765" cy="940970"/>
    <xdr:pic>
      <xdr:nvPicPr>
        <xdr:cNvPr id="254" name="Picture 253" descr="Baker Wildcats - Wikipedia">
          <a:extLst>
            <a:ext uri="{FF2B5EF4-FFF2-40B4-BE49-F238E27FC236}">
              <a16:creationId xmlns:a16="http://schemas.microsoft.com/office/drawing/2014/main" id="{64906615-8CEB-4A4E-91A8-B91DD4633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745</xdr:row>
      <xdr:rowOff>51288</xdr:rowOff>
    </xdr:from>
    <xdr:ext cx="1489579" cy="750696"/>
    <xdr:pic>
      <xdr:nvPicPr>
        <xdr:cNvPr id="255" name="Picture 254">
          <a:extLst>
            <a:ext uri="{FF2B5EF4-FFF2-40B4-BE49-F238E27FC236}">
              <a16:creationId xmlns:a16="http://schemas.microsoft.com/office/drawing/2014/main" id="{1F67612A-E7F8-46E6-8B5D-B32F9E46A3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744</xdr:row>
      <xdr:rowOff>0</xdr:rowOff>
    </xdr:from>
    <xdr:ext cx="1055765" cy="940970"/>
    <xdr:pic>
      <xdr:nvPicPr>
        <xdr:cNvPr id="256" name="Picture 255" descr="Baker Wildcats - Wikipedia">
          <a:extLst>
            <a:ext uri="{FF2B5EF4-FFF2-40B4-BE49-F238E27FC236}">
              <a16:creationId xmlns:a16="http://schemas.microsoft.com/office/drawing/2014/main" id="{A011D488-9991-4F5A-89B0-6C16A3ED4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745</xdr:row>
      <xdr:rowOff>51288</xdr:rowOff>
    </xdr:from>
    <xdr:ext cx="1489579" cy="750696"/>
    <xdr:pic>
      <xdr:nvPicPr>
        <xdr:cNvPr id="257" name="Picture 256">
          <a:extLst>
            <a:ext uri="{FF2B5EF4-FFF2-40B4-BE49-F238E27FC236}">
              <a16:creationId xmlns:a16="http://schemas.microsoft.com/office/drawing/2014/main" id="{D7911627-CB64-4150-91DF-3F2446568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775</xdr:row>
      <xdr:rowOff>0</xdr:rowOff>
    </xdr:from>
    <xdr:ext cx="1055765" cy="940970"/>
    <xdr:pic>
      <xdr:nvPicPr>
        <xdr:cNvPr id="258" name="Picture 257" descr="Baker Wildcats - Wikipedia">
          <a:extLst>
            <a:ext uri="{FF2B5EF4-FFF2-40B4-BE49-F238E27FC236}">
              <a16:creationId xmlns:a16="http://schemas.microsoft.com/office/drawing/2014/main" id="{813F8121-4AA4-4456-9861-0442A1780A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776</xdr:row>
      <xdr:rowOff>51288</xdr:rowOff>
    </xdr:from>
    <xdr:ext cx="1489579" cy="750696"/>
    <xdr:pic>
      <xdr:nvPicPr>
        <xdr:cNvPr id="259" name="Picture 258">
          <a:extLst>
            <a:ext uri="{FF2B5EF4-FFF2-40B4-BE49-F238E27FC236}">
              <a16:creationId xmlns:a16="http://schemas.microsoft.com/office/drawing/2014/main" id="{61B890D2-BB8A-43FA-AB6E-84272C048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775</xdr:row>
      <xdr:rowOff>0</xdr:rowOff>
    </xdr:from>
    <xdr:ext cx="1055765" cy="940970"/>
    <xdr:pic>
      <xdr:nvPicPr>
        <xdr:cNvPr id="260" name="Picture 259" descr="Baker Wildcats - Wikipedia">
          <a:extLst>
            <a:ext uri="{FF2B5EF4-FFF2-40B4-BE49-F238E27FC236}">
              <a16:creationId xmlns:a16="http://schemas.microsoft.com/office/drawing/2014/main" id="{0702A96C-CBCC-415C-A153-133286454D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776</xdr:row>
      <xdr:rowOff>51288</xdr:rowOff>
    </xdr:from>
    <xdr:ext cx="1489579" cy="750696"/>
    <xdr:pic>
      <xdr:nvPicPr>
        <xdr:cNvPr id="261" name="Picture 260">
          <a:extLst>
            <a:ext uri="{FF2B5EF4-FFF2-40B4-BE49-F238E27FC236}">
              <a16:creationId xmlns:a16="http://schemas.microsoft.com/office/drawing/2014/main" id="{D4D7F555-8116-4686-B803-B690A40674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806</xdr:row>
      <xdr:rowOff>0</xdr:rowOff>
    </xdr:from>
    <xdr:ext cx="1055765" cy="940970"/>
    <xdr:pic>
      <xdr:nvPicPr>
        <xdr:cNvPr id="262" name="Picture 261" descr="Baker Wildcats - Wikipedia">
          <a:extLst>
            <a:ext uri="{FF2B5EF4-FFF2-40B4-BE49-F238E27FC236}">
              <a16:creationId xmlns:a16="http://schemas.microsoft.com/office/drawing/2014/main" id="{91ED86BC-3D99-49EF-B885-D1D0CC90EE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807</xdr:row>
      <xdr:rowOff>51288</xdr:rowOff>
    </xdr:from>
    <xdr:ext cx="1489579" cy="750696"/>
    <xdr:pic>
      <xdr:nvPicPr>
        <xdr:cNvPr id="263" name="Picture 262">
          <a:extLst>
            <a:ext uri="{FF2B5EF4-FFF2-40B4-BE49-F238E27FC236}">
              <a16:creationId xmlns:a16="http://schemas.microsoft.com/office/drawing/2014/main" id="{E4BAEA80-EEA5-41C8-9419-8D45E59A3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806</xdr:row>
      <xdr:rowOff>0</xdr:rowOff>
    </xdr:from>
    <xdr:ext cx="1055765" cy="940970"/>
    <xdr:pic>
      <xdr:nvPicPr>
        <xdr:cNvPr id="264" name="Picture 263" descr="Baker Wildcats - Wikipedia">
          <a:extLst>
            <a:ext uri="{FF2B5EF4-FFF2-40B4-BE49-F238E27FC236}">
              <a16:creationId xmlns:a16="http://schemas.microsoft.com/office/drawing/2014/main" id="{DA7E9CE5-690E-4983-9C32-711271D2BD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807</xdr:row>
      <xdr:rowOff>51288</xdr:rowOff>
    </xdr:from>
    <xdr:ext cx="1489579" cy="750696"/>
    <xdr:pic>
      <xdr:nvPicPr>
        <xdr:cNvPr id="265" name="Picture 264">
          <a:extLst>
            <a:ext uri="{FF2B5EF4-FFF2-40B4-BE49-F238E27FC236}">
              <a16:creationId xmlns:a16="http://schemas.microsoft.com/office/drawing/2014/main" id="{0BB11480-A619-483E-B862-EBE26AB97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837</xdr:row>
      <xdr:rowOff>0</xdr:rowOff>
    </xdr:from>
    <xdr:ext cx="1055765" cy="940970"/>
    <xdr:pic>
      <xdr:nvPicPr>
        <xdr:cNvPr id="266" name="Picture 265" descr="Baker Wildcats - Wikipedia">
          <a:extLst>
            <a:ext uri="{FF2B5EF4-FFF2-40B4-BE49-F238E27FC236}">
              <a16:creationId xmlns:a16="http://schemas.microsoft.com/office/drawing/2014/main" id="{A300D5F4-8A8B-430D-91FE-B43410055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838</xdr:row>
      <xdr:rowOff>51288</xdr:rowOff>
    </xdr:from>
    <xdr:ext cx="1489579" cy="750696"/>
    <xdr:pic>
      <xdr:nvPicPr>
        <xdr:cNvPr id="267" name="Picture 266">
          <a:extLst>
            <a:ext uri="{FF2B5EF4-FFF2-40B4-BE49-F238E27FC236}">
              <a16:creationId xmlns:a16="http://schemas.microsoft.com/office/drawing/2014/main" id="{EAA3C39A-5831-4BE2-9A92-8B05E41BA6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837</xdr:row>
      <xdr:rowOff>0</xdr:rowOff>
    </xdr:from>
    <xdr:ext cx="1055765" cy="940970"/>
    <xdr:pic>
      <xdr:nvPicPr>
        <xdr:cNvPr id="268" name="Picture 267" descr="Baker Wildcats - Wikipedia">
          <a:extLst>
            <a:ext uri="{FF2B5EF4-FFF2-40B4-BE49-F238E27FC236}">
              <a16:creationId xmlns:a16="http://schemas.microsoft.com/office/drawing/2014/main" id="{DB298CFA-1A6C-48A7-8C70-C636B60A4D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838</xdr:row>
      <xdr:rowOff>51288</xdr:rowOff>
    </xdr:from>
    <xdr:ext cx="1489579" cy="750696"/>
    <xdr:pic>
      <xdr:nvPicPr>
        <xdr:cNvPr id="269" name="Picture 268">
          <a:extLst>
            <a:ext uri="{FF2B5EF4-FFF2-40B4-BE49-F238E27FC236}">
              <a16:creationId xmlns:a16="http://schemas.microsoft.com/office/drawing/2014/main" id="{C62430D9-69EE-41A8-B27E-1DDBF88F7D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868</xdr:row>
      <xdr:rowOff>0</xdr:rowOff>
    </xdr:from>
    <xdr:ext cx="1055765" cy="940970"/>
    <xdr:pic>
      <xdr:nvPicPr>
        <xdr:cNvPr id="270" name="Picture 269" descr="Baker Wildcats - Wikipedia">
          <a:extLst>
            <a:ext uri="{FF2B5EF4-FFF2-40B4-BE49-F238E27FC236}">
              <a16:creationId xmlns:a16="http://schemas.microsoft.com/office/drawing/2014/main" id="{146B4D6F-A337-472B-AF11-BAAD0FFC0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869</xdr:row>
      <xdr:rowOff>51288</xdr:rowOff>
    </xdr:from>
    <xdr:ext cx="1489579" cy="750696"/>
    <xdr:pic>
      <xdr:nvPicPr>
        <xdr:cNvPr id="271" name="Picture 270">
          <a:extLst>
            <a:ext uri="{FF2B5EF4-FFF2-40B4-BE49-F238E27FC236}">
              <a16:creationId xmlns:a16="http://schemas.microsoft.com/office/drawing/2014/main" id="{97CEF3D9-61B8-4783-9B03-E0AFE3DC00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868</xdr:row>
      <xdr:rowOff>0</xdr:rowOff>
    </xdr:from>
    <xdr:ext cx="1055765" cy="940970"/>
    <xdr:pic>
      <xdr:nvPicPr>
        <xdr:cNvPr id="272" name="Picture 271" descr="Baker Wildcats - Wikipedia">
          <a:extLst>
            <a:ext uri="{FF2B5EF4-FFF2-40B4-BE49-F238E27FC236}">
              <a16:creationId xmlns:a16="http://schemas.microsoft.com/office/drawing/2014/main" id="{C477ECF6-3FA9-4AC2-A111-85B4DD542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869</xdr:row>
      <xdr:rowOff>51288</xdr:rowOff>
    </xdr:from>
    <xdr:ext cx="1489579" cy="750696"/>
    <xdr:pic>
      <xdr:nvPicPr>
        <xdr:cNvPr id="273" name="Picture 272">
          <a:extLst>
            <a:ext uri="{FF2B5EF4-FFF2-40B4-BE49-F238E27FC236}">
              <a16:creationId xmlns:a16="http://schemas.microsoft.com/office/drawing/2014/main" id="{82CB7FCF-7817-4F3B-B121-EF9E56203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899</xdr:row>
      <xdr:rowOff>0</xdr:rowOff>
    </xdr:from>
    <xdr:ext cx="1055765" cy="940970"/>
    <xdr:pic>
      <xdr:nvPicPr>
        <xdr:cNvPr id="274" name="Picture 273" descr="Baker Wildcats - Wikipedia">
          <a:extLst>
            <a:ext uri="{FF2B5EF4-FFF2-40B4-BE49-F238E27FC236}">
              <a16:creationId xmlns:a16="http://schemas.microsoft.com/office/drawing/2014/main" id="{928CAE14-2622-4A87-BC53-C44CBE6AC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900</xdr:row>
      <xdr:rowOff>51288</xdr:rowOff>
    </xdr:from>
    <xdr:ext cx="1489579" cy="750696"/>
    <xdr:pic>
      <xdr:nvPicPr>
        <xdr:cNvPr id="275" name="Picture 274">
          <a:extLst>
            <a:ext uri="{FF2B5EF4-FFF2-40B4-BE49-F238E27FC236}">
              <a16:creationId xmlns:a16="http://schemas.microsoft.com/office/drawing/2014/main" id="{946F9C76-46D3-4D8D-B879-8A4B64427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899</xdr:row>
      <xdr:rowOff>0</xdr:rowOff>
    </xdr:from>
    <xdr:ext cx="1055765" cy="940970"/>
    <xdr:pic>
      <xdr:nvPicPr>
        <xdr:cNvPr id="276" name="Picture 275" descr="Baker Wildcats - Wikipedia">
          <a:extLst>
            <a:ext uri="{FF2B5EF4-FFF2-40B4-BE49-F238E27FC236}">
              <a16:creationId xmlns:a16="http://schemas.microsoft.com/office/drawing/2014/main" id="{9FE617AB-7D3C-4736-8076-C5E836D5C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900</xdr:row>
      <xdr:rowOff>51288</xdr:rowOff>
    </xdr:from>
    <xdr:ext cx="1489579" cy="750696"/>
    <xdr:pic>
      <xdr:nvPicPr>
        <xdr:cNvPr id="277" name="Picture 276">
          <a:extLst>
            <a:ext uri="{FF2B5EF4-FFF2-40B4-BE49-F238E27FC236}">
              <a16:creationId xmlns:a16="http://schemas.microsoft.com/office/drawing/2014/main" id="{AFCCD930-ACA6-48C7-AEF2-659DADE42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930</xdr:row>
      <xdr:rowOff>0</xdr:rowOff>
    </xdr:from>
    <xdr:ext cx="1055765" cy="940970"/>
    <xdr:pic>
      <xdr:nvPicPr>
        <xdr:cNvPr id="278" name="Picture 277" descr="Baker Wildcats - Wikipedia">
          <a:extLst>
            <a:ext uri="{FF2B5EF4-FFF2-40B4-BE49-F238E27FC236}">
              <a16:creationId xmlns:a16="http://schemas.microsoft.com/office/drawing/2014/main" id="{FF65340F-A370-485F-A20B-8A50288755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931</xdr:row>
      <xdr:rowOff>51288</xdr:rowOff>
    </xdr:from>
    <xdr:ext cx="1489579" cy="750696"/>
    <xdr:pic>
      <xdr:nvPicPr>
        <xdr:cNvPr id="279" name="Picture 278">
          <a:extLst>
            <a:ext uri="{FF2B5EF4-FFF2-40B4-BE49-F238E27FC236}">
              <a16:creationId xmlns:a16="http://schemas.microsoft.com/office/drawing/2014/main" id="{6A622FE9-FD4A-4886-AA34-E586ABC34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930</xdr:row>
      <xdr:rowOff>0</xdr:rowOff>
    </xdr:from>
    <xdr:ext cx="1055765" cy="940970"/>
    <xdr:pic>
      <xdr:nvPicPr>
        <xdr:cNvPr id="280" name="Picture 279" descr="Baker Wildcats - Wikipedia">
          <a:extLst>
            <a:ext uri="{FF2B5EF4-FFF2-40B4-BE49-F238E27FC236}">
              <a16:creationId xmlns:a16="http://schemas.microsoft.com/office/drawing/2014/main" id="{D0C50F38-D0B1-47DF-91B8-C9276A290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931</xdr:row>
      <xdr:rowOff>51288</xdr:rowOff>
    </xdr:from>
    <xdr:ext cx="1489579" cy="750696"/>
    <xdr:pic>
      <xdr:nvPicPr>
        <xdr:cNvPr id="281" name="Picture 280">
          <a:extLst>
            <a:ext uri="{FF2B5EF4-FFF2-40B4-BE49-F238E27FC236}">
              <a16:creationId xmlns:a16="http://schemas.microsoft.com/office/drawing/2014/main" id="{C6EF2062-289F-4B9D-82F9-04FCA3FA67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961</xdr:row>
      <xdr:rowOff>0</xdr:rowOff>
    </xdr:from>
    <xdr:ext cx="1055765" cy="940970"/>
    <xdr:pic>
      <xdr:nvPicPr>
        <xdr:cNvPr id="282" name="Picture 281" descr="Baker Wildcats - Wikipedia">
          <a:extLst>
            <a:ext uri="{FF2B5EF4-FFF2-40B4-BE49-F238E27FC236}">
              <a16:creationId xmlns:a16="http://schemas.microsoft.com/office/drawing/2014/main" id="{663C2623-7857-432F-A134-9FE375354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962</xdr:row>
      <xdr:rowOff>51288</xdr:rowOff>
    </xdr:from>
    <xdr:ext cx="1489579" cy="750696"/>
    <xdr:pic>
      <xdr:nvPicPr>
        <xdr:cNvPr id="283" name="Picture 282">
          <a:extLst>
            <a:ext uri="{FF2B5EF4-FFF2-40B4-BE49-F238E27FC236}">
              <a16:creationId xmlns:a16="http://schemas.microsoft.com/office/drawing/2014/main" id="{6F626014-56A9-45D6-B0EB-FBAD976E5D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961</xdr:row>
      <xdr:rowOff>0</xdr:rowOff>
    </xdr:from>
    <xdr:ext cx="1055765" cy="940970"/>
    <xdr:pic>
      <xdr:nvPicPr>
        <xdr:cNvPr id="284" name="Picture 283" descr="Baker Wildcats - Wikipedia">
          <a:extLst>
            <a:ext uri="{FF2B5EF4-FFF2-40B4-BE49-F238E27FC236}">
              <a16:creationId xmlns:a16="http://schemas.microsoft.com/office/drawing/2014/main" id="{C6A33A56-1E76-4A55-815E-DC9239C467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962</xdr:row>
      <xdr:rowOff>51288</xdr:rowOff>
    </xdr:from>
    <xdr:ext cx="1489579" cy="750696"/>
    <xdr:pic>
      <xdr:nvPicPr>
        <xdr:cNvPr id="285" name="Picture 284">
          <a:extLst>
            <a:ext uri="{FF2B5EF4-FFF2-40B4-BE49-F238E27FC236}">
              <a16:creationId xmlns:a16="http://schemas.microsoft.com/office/drawing/2014/main" id="{B0655F38-B8C2-4F74-A659-D6E1F50933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992</xdr:row>
      <xdr:rowOff>0</xdr:rowOff>
    </xdr:from>
    <xdr:ext cx="1055765" cy="940970"/>
    <xdr:pic>
      <xdr:nvPicPr>
        <xdr:cNvPr id="286" name="Picture 285" descr="Baker Wildcats - Wikipedia">
          <a:extLst>
            <a:ext uri="{FF2B5EF4-FFF2-40B4-BE49-F238E27FC236}">
              <a16:creationId xmlns:a16="http://schemas.microsoft.com/office/drawing/2014/main" id="{626C22C2-1EAB-45F0-8997-25241DABA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993</xdr:row>
      <xdr:rowOff>51288</xdr:rowOff>
    </xdr:from>
    <xdr:ext cx="1489579" cy="750696"/>
    <xdr:pic>
      <xdr:nvPicPr>
        <xdr:cNvPr id="287" name="Picture 286">
          <a:extLst>
            <a:ext uri="{FF2B5EF4-FFF2-40B4-BE49-F238E27FC236}">
              <a16:creationId xmlns:a16="http://schemas.microsoft.com/office/drawing/2014/main" id="{A608837F-03F2-443F-BE2D-DF0CAB642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992</xdr:row>
      <xdr:rowOff>0</xdr:rowOff>
    </xdr:from>
    <xdr:ext cx="1055765" cy="940970"/>
    <xdr:pic>
      <xdr:nvPicPr>
        <xdr:cNvPr id="288" name="Picture 287" descr="Baker Wildcats - Wikipedia">
          <a:extLst>
            <a:ext uri="{FF2B5EF4-FFF2-40B4-BE49-F238E27FC236}">
              <a16:creationId xmlns:a16="http://schemas.microsoft.com/office/drawing/2014/main" id="{FE17C37B-5571-414E-A756-C402247883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993</xdr:row>
      <xdr:rowOff>51288</xdr:rowOff>
    </xdr:from>
    <xdr:ext cx="1489579" cy="750696"/>
    <xdr:pic>
      <xdr:nvPicPr>
        <xdr:cNvPr id="289" name="Picture 288">
          <a:extLst>
            <a:ext uri="{FF2B5EF4-FFF2-40B4-BE49-F238E27FC236}">
              <a16:creationId xmlns:a16="http://schemas.microsoft.com/office/drawing/2014/main" id="{105F329E-FFF6-4ADA-93BB-CE18DE4EFD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1023</xdr:row>
      <xdr:rowOff>0</xdr:rowOff>
    </xdr:from>
    <xdr:ext cx="1055765" cy="940970"/>
    <xdr:pic>
      <xdr:nvPicPr>
        <xdr:cNvPr id="290" name="Picture 289" descr="Baker Wildcats - Wikipedia">
          <a:extLst>
            <a:ext uri="{FF2B5EF4-FFF2-40B4-BE49-F238E27FC236}">
              <a16:creationId xmlns:a16="http://schemas.microsoft.com/office/drawing/2014/main" id="{7995A94F-D3A2-4348-9D12-EE351E152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1024</xdr:row>
      <xdr:rowOff>51288</xdr:rowOff>
    </xdr:from>
    <xdr:ext cx="1489579" cy="750696"/>
    <xdr:pic>
      <xdr:nvPicPr>
        <xdr:cNvPr id="291" name="Picture 290">
          <a:extLst>
            <a:ext uri="{FF2B5EF4-FFF2-40B4-BE49-F238E27FC236}">
              <a16:creationId xmlns:a16="http://schemas.microsoft.com/office/drawing/2014/main" id="{746E5CDB-FECC-461F-BAB3-AFCDC8AC7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1023</xdr:row>
      <xdr:rowOff>0</xdr:rowOff>
    </xdr:from>
    <xdr:ext cx="1055765" cy="940970"/>
    <xdr:pic>
      <xdr:nvPicPr>
        <xdr:cNvPr id="292" name="Picture 291" descr="Baker Wildcats - Wikipedia">
          <a:extLst>
            <a:ext uri="{FF2B5EF4-FFF2-40B4-BE49-F238E27FC236}">
              <a16:creationId xmlns:a16="http://schemas.microsoft.com/office/drawing/2014/main" id="{3502CBA8-F302-4E27-84AE-9C0CE2D6CB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1024</xdr:row>
      <xdr:rowOff>51288</xdr:rowOff>
    </xdr:from>
    <xdr:ext cx="1489579" cy="750696"/>
    <xdr:pic>
      <xdr:nvPicPr>
        <xdr:cNvPr id="293" name="Picture 292">
          <a:extLst>
            <a:ext uri="{FF2B5EF4-FFF2-40B4-BE49-F238E27FC236}">
              <a16:creationId xmlns:a16="http://schemas.microsoft.com/office/drawing/2014/main" id="{1A4B095A-19DC-4020-919C-1EE995B1F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1054</xdr:row>
      <xdr:rowOff>0</xdr:rowOff>
    </xdr:from>
    <xdr:ext cx="1055765" cy="940970"/>
    <xdr:pic>
      <xdr:nvPicPr>
        <xdr:cNvPr id="294" name="Picture 293" descr="Baker Wildcats - Wikipedia">
          <a:extLst>
            <a:ext uri="{FF2B5EF4-FFF2-40B4-BE49-F238E27FC236}">
              <a16:creationId xmlns:a16="http://schemas.microsoft.com/office/drawing/2014/main" id="{7F3CF50B-5D4F-47E6-A2C7-990E120C1D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1055</xdr:row>
      <xdr:rowOff>51288</xdr:rowOff>
    </xdr:from>
    <xdr:ext cx="1489579" cy="750696"/>
    <xdr:pic>
      <xdr:nvPicPr>
        <xdr:cNvPr id="295" name="Picture 294">
          <a:extLst>
            <a:ext uri="{FF2B5EF4-FFF2-40B4-BE49-F238E27FC236}">
              <a16:creationId xmlns:a16="http://schemas.microsoft.com/office/drawing/2014/main" id="{64FB1B6A-324E-427C-A121-EA6593020E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1054</xdr:row>
      <xdr:rowOff>0</xdr:rowOff>
    </xdr:from>
    <xdr:ext cx="1055765" cy="940970"/>
    <xdr:pic>
      <xdr:nvPicPr>
        <xdr:cNvPr id="296" name="Picture 295" descr="Baker Wildcats - Wikipedia">
          <a:extLst>
            <a:ext uri="{FF2B5EF4-FFF2-40B4-BE49-F238E27FC236}">
              <a16:creationId xmlns:a16="http://schemas.microsoft.com/office/drawing/2014/main" id="{17DCA0D0-503F-4677-B19F-1FD657836F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1055</xdr:row>
      <xdr:rowOff>51288</xdr:rowOff>
    </xdr:from>
    <xdr:ext cx="1489579" cy="750696"/>
    <xdr:pic>
      <xdr:nvPicPr>
        <xdr:cNvPr id="297" name="Picture 296">
          <a:extLst>
            <a:ext uri="{FF2B5EF4-FFF2-40B4-BE49-F238E27FC236}">
              <a16:creationId xmlns:a16="http://schemas.microsoft.com/office/drawing/2014/main" id="{FEF87B94-905B-4D91-86C6-523C19255C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1085</xdr:row>
      <xdr:rowOff>0</xdr:rowOff>
    </xdr:from>
    <xdr:ext cx="1055765" cy="940970"/>
    <xdr:pic>
      <xdr:nvPicPr>
        <xdr:cNvPr id="298" name="Picture 297" descr="Baker Wildcats - Wikipedia">
          <a:extLst>
            <a:ext uri="{FF2B5EF4-FFF2-40B4-BE49-F238E27FC236}">
              <a16:creationId xmlns:a16="http://schemas.microsoft.com/office/drawing/2014/main" id="{C440D415-F332-4E88-9123-C07DD06D6C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1086</xdr:row>
      <xdr:rowOff>51288</xdr:rowOff>
    </xdr:from>
    <xdr:ext cx="1489579" cy="750696"/>
    <xdr:pic>
      <xdr:nvPicPr>
        <xdr:cNvPr id="299" name="Picture 298">
          <a:extLst>
            <a:ext uri="{FF2B5EF4-FFF2-40B4-BE49-F238E27FC236}">
              <a16:creationId xmlns:a16="http://schemas.microsoft.com/office/drawing/2014/main" id="{DA7A2CE4-6330-4C1C-9EC2-D31142165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1085</xdr:row>
      <xdr:rowOff>0</xdr:rowOff>
    </xdr:from>
    <xdr:ext cx="1055765" cy="940970"/>
    <xdr:pic>
      <xdr:nvPicPr>
        <xdr:cNvPr id="300" name="Picture 299" descr="Baker Wildcats - Wikipedia">
          <a:extLst>
            <a:ext uri="{FF2B5EF4-FFF2-40B4-BE49-F238E27FC236}">
              <a16:creationId xmlns:a16="http://schemas.microsoft.com/office/drawing/2014/main" id="{F56A3C3F-07BB-472B-AF40-DF6F530D8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1086</xdr:row>
      <xdr:rowOff>51288</xdr:rowOff>
    </xdr:from>
    <xdr:ext cx="1489579" cy="750696"/>
    <xdr:pic>
      <xdr:nvPicPr>
        <xdr:cNvPr id="301" name="Picture 300">
          <a:extLst>
            <a:ext uri="{FF2B5EF4-FFF2-40B4-BE49-F238E27FC236}">
              <a16:creationId xmlns:a16="http://schemas.microsoft.com/office/drawing/2014/main" id="{89A44D8C-3151-4C04-8A6B-7FF89654C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1116</xdr:row>
      <xdr:rowOff>0</xdr:rowOff>
    </xdr:from>
    <xdr:ext cx="1055765" cy="940970"/>
    <xdr:pic>
      <xdr:nvPicPr>
        <xdr:cNvPr id="302" name="Picture 301" descr="Baker Wildcats - Wikipedia">
          <a:extLst>
            <a:ext uri="{FF2B5EF4-FFF2-40B4-BE49-F238E27FC236}">
              <a16:creationId xmlns:a16="http://schemas.microsoft.com/office/drawing/2014/main" id="{A7E2FCDB-F320-4CA0-BC4E-6BF8487F5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1117</xdr:row>
      <xdr:rowOff>51288</xdr:rowOff>
    </xdr:from>
    <xdr:ext cx="1489579" cy="750696"/>
    <xdr:pic>
      <xdr:nvPicPr>
        <xdr:cNvPr id="303" name="Picture 302">
          <a:extLst>
            <a:ext uri="{FF2B5EF4-FFF2-40B4-BE49-F238E27FC236}">
              <a16:creationId xmlns:a16="http://schemas.microsoft.com/office/drawing/2014/main" id="{251A43B8-EA9C-4488-A0AA-34E8E8A0A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1116</xdr:row>
      <xdr:rowOff>0</xdr:rowOff>
    </xdr:from>
    <xdr:ext cx="1055765" cy="940970"/>
    <xdr:pic>
      <xdr:nvPicPr>
        <xdr:cNvPr id="304" name="Picture 303" descr="Baker Wildcats - Wikipedia">
          <a:extLst>
            <a:ext uri="{FF2B5EF4-FFF2-40B4-BE49-F238E27FC236}">
              <a16:creationId xmlns:a16="http://schemas.microsoft.com/office/drawing/2014/main" id="{C96BB6D8-63D0-4070-B51A-11821DF43D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1117</xdr:row>
      <xdr:rowOff>51288</xdr:rowOff>
    </xdr:from>
    <xdr:ext cx="1489579" cy="750696"/>
    <xdr:pic>
      <xdr:nvPicPr>
        <xdr:cNvPr id="305" name="Picture 304">
          <a:extLst>
            <a:ext uri="{FF2B5EF4-FFF2-40B4-BE49-F238E27FC236}">
              <a16:creationId xmlns:a16="http://schemas.microsoft.com/office/drawing/2014/main" id="{38B3F225-DFB7-4E28-9B22-673F8CF25E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1147</xdr:row>
      <xdr:rowOff>0</xdr:rowOff>
    </xdr:from>
    <xdr:ext cx="1055765" cy="940970"/>
    <xdr:pic>
      <xdr:nvPicPr>
        <xdr:cNvPr id="306" name="Picture 305" descr="Baker Wildcats - Wikipedia">
          <a:extLst>
            <a:ext uri="{FF2B5EF4-FFF2-40B4-BE49-F238E27FC236}">
              <a16:creationId xmlns:a16="http://schemas.microsoft.com/office/drawing/2014/main" id="{C244056F-39BF-458C-BAC4-86C9A081F0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1148</xdr:row>
      <xdr:rowOff>51288</xdr:rowOff>
    </xdr:from>
    <xdr:ext cx="1489579" cy="750696"/>
    <xdr:pic>
      <xdr:nvPicPr>
        <xdr:cNvPr id="307" name="Picture 306">
          <a:extLst>
            <a:ext uri="{FF2B5EF4-FFF2-40B4-BE49-F238E27FC236}">
              <a16:creationId xmlns:a16="http://schemas.microsoft.com/office/drawing/2014/main" id="{9C5725EA-1962-4AAC-9806-5AA7583697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1147</xdr:row>
      <xdr:rowOff>0</xdr:rowOff>
    </xdr:from>
    <xdr:ext cx="1055765" cy="940970"/>
    <xdr:pic>
      <xdr:nvPicPr>
        <xdr:cNvPr id="308" name="Picture 307" descr="Baker Wildcats - Wikipedia">
          <a:extLst>
            <a:ext uri="{FF2B5EF4-FFF2-40B4-BE49-F238E27FC236}">
              <a16:creationId xmlns:a16="http://schemas.microsoft.com/office/drawing/2014/main" id="{252CA32F-E6A9-48B4-BB0A-B15B5046C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1148</xdr:row>
      <xdr:rowOff>51288</xdr:rowOff>
    </xdr:from>
    <xdr:ext cx="1489579" cy="750696"/>
    <xdr:pic>
      <xdr:nvPicPr>
        <xdr:cNvPr id="309" name="Picture 308">
          <a:extLst>
            <a:ext uri="{FF2B5EF4-FFF2-40B4-BE49-F238E27FC236}">
              <a16:creationId xmlns:a16="http://schemas.microsoft.com/office/drawing/2014/main" id="{3DFCACFF-7D9D-4CCC-A364-7D46179B32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1178</xdr:row>
      <xdr:rowOff>0</xdr:rowOff>
    </xdr:from>
    <xdr:ext cx="1055765" cy="940970"/>
    <xdr:pic>
      <xdr:nvPicPr>
        <xdr:cNvPr id="310" name="Picture 309" descr="Baker Wildcats - Wikipedia">
          <a:extLst>
            <a:ext uri="{FF2B5EF4-FFF2-40B4-BE49-F238E27FC236}">
              <a16:creationId xmlns:a16="http://schemas.microsoft.com/office/drawing/2014/main" id="{28DEF883-80B9-46D5-8EBC-C36B9C23F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1179</xdr:row>
      <xdr:rowOff>51288</xdr:rowOff>
    </xdr:from>
    <xdr:ext cx="1489579" cy="750696"/>
    <xdr:pic>
      <xdr:nvPicPr>
        <xdr:cNvPr id="311" name="Picture 310">
          <a:extLst>
            <a:ext uri="{FF2B5EF4-FFF2-40B4-BE49-F238E27FC236}">
              <a16:creationId xmlns:a16="http://schemas.microsoft.com/office/drawing/2014/main" id="{6A6BC7BC-6018-4ABF-9DFE-A771EB3B67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1178</xdr:row>
      <xdr:rowOff>0</xdr:rowOff>
    </xdr:from>
    <xdr:ext cx="1055765" cy="940970"/>
    <xdr:pic>
      <xdr:nvPicPr>
        <xdr:cNvPr id="312" name="Picture 311" descr="Baker Wildcats - Wikipedia">
          <a:extLst>
            <a:ext uri="{FF2B5EF4-FFF2-40B4-BE49-F238E27FC236}">
              <a16:creationId xmlns:a16="http://schemas.microsoft.com/office/drawing/2014/main" id="{C9BFACCE-EBE9-4A3D-A6A7-C4BBFBBAC8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1179</xdr:row>
      <xdr:rowOff>51288</xdr:rowOff>
    </xdr:from>
    <xdr:ext cx="1489579" cy="750696"/>
    <xdr:pic>
      <xdr:nvPicPr>
        <xdr:cNvPr id="313" name="Picture 312">
          <a:extLst>
            <a:ext uri="{FF2B5EF4-FFF2-40B4-BE49-F238E27FC236}">
              <a16:creationId xmlns:a16="http://schemas.microsoft.com/office/drawing/2014/main" id="{3E649497-648A-47A0-A779-1C89B4311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1209</xdr:row>
      <xdr:rowOff>0</xdr:rowOff>
    </xdr:from>
    <xdr:ext cx="1055765" cy="940970"/>
    <xdr:pic>
      <xdr:nvPicPr>
        <xdr:cNvPr id="314" name="Picture 313" descr="Baker Wildcats - Wikipedia">
          <a:extLst>
            <a:ext uri="{FF2B5EF4-FFF2-40B4-BE49-F238E27FC236}">
              <a16:creationId xmlns:a16="http://schemas.microsoft.com/office/drawing/2014/main" id="{68B89A80-85D3-480B-8E38-A012D8AF2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1210</xdr:row>
      <xdr:rowOff>51288</xdr:rowOff>
    </xdr:from>
    <xdr:ext cx="1489579" cy="750696"/>
    <xdr:pic>
      <xdr:nvPicPr>
        <xdr:cNvPr id="315" name="Picture 314">
          <a:extLst>
            <a:ext uri="{FF2B5EF4-FFF2-40B4-BE49-F238E27FC236}">
              <a16:creationId xmlns:a16="http://schemas.microsoft.com/office/drawing/2014/main" id="{BE8318FC-591F-49D5-9D37-9A66349C2C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1209</xdr:row>
      <xdr:rowOff>0</xdr:rowOff>
    </xdr:from>
    <xdr:ext cx="1055765" cy="940970"/>
    <xdr:pic>
      <xdr:nvPicPr>
        <xdr:cNvPr id="316" name="Picture 315" descr="Baker Wildcats - Wikipedia">
          <a:extLst>
            <a:ext uri="{FF2B5EF4-FFF2-40B4-BE49-F238E27FC236}">
              <a16:creationId xmlns:a16="http://schemas.microsoft.com/office/drawing/2014/main" id="{E7E1BA67-2E6B-4359-831D-3C17DDD2A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1210</xdr:row>
      <xdr:rowOff>51288</xdr:rowOff>
    </xdr:from>
    <xdr:ext cx="1489579" cy="750696"/>
    <xdr:pic>
      <xdr:nvPicPr>
        <xdr:cNvPr id="317" name="Picture 316">
          <a:extLst>
            <a:ext uri="{FF2B5EF4-FFF2-40B4-BE49-F238E27FC236}">
              <a16:creationId xmlns:a16="http://schemas.microsoft.com/office/drawing/2014/main" id="{4E2D5EF4-FB0A-4191-9D92-49DB76178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428625</xdr:colOff>
      <xdr:row>0</xdr:row>
      <xdr:rowOff>0</xdr:rowOff>
    </xdr:from>
    <xdr:to>
      <xdr:col>20</xdr:col>
      <xdr:colOff>423033</xdr:colOff>
      <xdr:row>7</xdr:row>
      <xdr:rowOff>15684</xdr:rowOff>
    </xdr:to>
    <xdr:pic>
      <xdr:nvPicPr>
        <xdr:cNvPr id="2" name="Picture 1" descr="Baker Wildcats - Wikipedia">
          <a:extLst>
            <a:ext uri="{FF2B5EF4-FFF2-40B4-BE49-F238E27FC236}">
              <a16:creationId xmlns:a16="http://schemas.microsoft.com/office/drawing/2014/main" id="{D4AFEE53-F918-4BE7-847C-1FC1872C3D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72596</xdr:colOff>
      <xdr:row>1</xdr:row>
      <xdr:rowOff>51288</xdr:rowOff>
    </xdr:from>
    <xdr:to>
      <xdr:col>4</xdr:col>
      <xdr:colOff>500818</xdr:colOff>
      <xdr:row>7</xdr:row>
      <xdr:rowOff>12769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1D33098-3218-417F-AEEE-15682C08AB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18</xdr:col>
      <xdr:colOff>428625</xdr:colOff>
      <xdr:row>31</xdr:row>
      <xdr:rowOff>0</xdr:rowOff>
    </xdr:from>
    <xdr:ext cx="1068136" cy="907570"/>
    <xdr:pic>
      <xdr:nvPicPr>
        <xdr:cNvPr id="4" name="Picture 3" descr="Baker Wildcats - Wikipedia">
          <a:extLst>
            <a:ext uri="{FF2B5EF4-FFF2-40B4-BE49-F238E27FC236}">
              <a16:creationId xmlns:a16="http://schemas.microsoft.com/office/drawing/2014/main" id="{7FB3BDE6-EADB-47C1-8A75-5C735836FD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54483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32</xdr:row>
      <xdr:rowOff>51288</xdr:rowOff>
    </xdr:from>
    <xdr:ext cx="1501950" cy="723481"/>
    <xdr:pic>
      <xdr:nvPicPr>
        <xdr:cNvPr id="5" name="Picture 4">
          <a:extLst>
            <a:ext uri="{FF2B5EF4-FFF2-40B4-BE49-F238E27FC236}">
              <a16:creationId xmlns:a16="http://schemas.microsoft.com/office/drawing/2014/main" id="{9D9AD79C-9E54-49F6-9E1F-824504A73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56329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</xdr:row>
      <xdr:rowOff>0</xdr:rowOff>
    </xdr:from>
    <xdr:ext cx="1068136" cy="907570"/>
    <xdr:pic>
      <xdr:nvPicPr>
        <xdr:cNvPr id="6" name="Picture 5" descr="Baker Wildcats - Wikipedia">
          <a:extLst>
            <a:ext uri="{FF2B5EF4-FFF2-40B4-BE49-F238E27FC236}">
              <a16:creationId xmlns:a16="http://schemas.microsoft.com/office/drawing/2014/main" id="{B322886E-AF20-404E-A8B6-87DD887A9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08966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63</xdr:row>
      <xdr:rowOff>51288</xdr:rowOff>
    </xdr:from>
    <xdr:ext cx="1501950" cy="723481"/>
    <xdr:pic>
      <xdr:nvPicPr>
        <xdr:cNvPr id="7" name="Picture 6">
          <a:extLst>
            <a:ext uri="{FF2B5EF4-FFF2-40B4-BE49-F238E27FC236}">
              <a16:creationId xmlns:a16="http://schemas.microsoft.com/office/drawing/2014/main" id="{33BA93B8-C4A0-436A-B649-D6E4CBAB7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10812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93</xdr:row>
      <xdr:rowOff>0</xdr:rowOff>
    </xdr:from>
    <xdr:ext cx="1068136" cy="907570"/>
    <xdr:pic>
      <xdr:nvPicPr>
        <xdr:cNvPr id="8" name="Picture 7" descr="Baker Wildcats - Wikipedia">
          <a:extLst>
            <a:ext uri="{FF2B5EF4-FFF2-40B4-BE49-F238E27FC236}">
              <a16:creationId xmlns:a16="http://schemas.microsoft.com/office/drawing/2014/main" id="{B9BF2CA2-720D-4DF6-89B0-3742502F6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63449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94</xdr:row>
      <xdr:rowOff>51288</xdr:rowOff>
    </xdr:from>
    <xdr:ext cx="1501950" cy="723481"/>
    <xdr:pic>
      <xdr:nvPicPr>
        <xdr:cNvPr id="9" name="Picture 8">
          <a:extLst>
            <a:ext uri="{FF2B5EF4-FFF2-40B4-BE49-F238E27FC236}">
              <a16:creationId xmlns:a16="http://schemas.microsoft.com/office/drawing/2014/main" id="{730236D0-220F-4733-8B33-30640DE0EA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65295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124</xdr:row>
      <xdr:rowOff>0</xdr:rowOff>
    </xdr:from>
    <xdr:ext cx="1068136" cy="907570"/>
    <xdr:pic>
      <xdr:nvPicPr>
        <xdr:cNvPr id="10" name="Picture 9" descr="Baker Wildcats - Wikipedia">
          <a:extLst>
            <a:ext uri="{FF2B5EF4-FFF2-40B4-BE49-F238E27FC236}">
              <a16:creationId xmlns:a16="http://schemas.microsoft.com/office/drawing/2014/main" id="{C479FBE0-FFC9-4E3A-87E3-F4C104ABE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217932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125</xdr:row>
      <xdr:rowOff>51288</xdr:rowOff>
    </xdr:from>
    <xdr:ext cx="1501950" cy="723481"/>
    <xdr:pic>
      <xdr:nvPicPr>
        <xdr:cNvPr id="11" name="Picture 10">
          <a:extLst>
            <a:ext uri="{FF2B5EF4-FFF2-40B4-BE49-F238E27FC236}">
              <a16:creationId xmlns:a16="http://schemas.microsoft.com/office/drawing/2014/main" id="{533B2856-B87A-4856-89EF-E148EC78D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219778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155</xdr:row>
      <xdr:rowOff>0</xdr:rowOff>
    </xdr:from>
    <xdr:ext cx="1068136" cy="907570"/>
    <xdr:pic>
      <xdr:nvPicPr>
        <xdr:cNvPr id="12" name="Picture 11" descr="Baker Wildcats - Wikipedia">
          <a:extLst>
            <a:ext uri="{FF2B5EF4-FFF2-40B4-BE49-F238E27FC236}">
              <a16:creationId xmlns:a16="http://schemas.microsoft.com/office/drawing/2014/main" id="{25F84D22-7FB2-4873-B810-01B0119B3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272415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156</xdr:row>
      <xdr:rowOff>51288</xdr:rowOff>
    </xdr:from>
    <xdr:ext cx="1501950" cy="723481"/>
    <xdr:pic>
      <xdr:nvPicPr>
        <xdr:cNvPr id="13" name="Picture 12">
          <a:extLst>
            <a:ext uri="{FF2B5EF4-FFF2-40B4-BE49-F238E27FC236}">
              <a16:creationId xmlns:a16="http://schemas.microsoft.com/office/drawing/2014/main" id="{F23B64B9-500E-4944-91EE-9642139D3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274261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186</xdr:row>
      <xdr:rowOff>0</xdr:rowOff>
    </xdr:from>
    <xdr:ext cx="1068136" cy="907570"/>
    <xdr:pic>
      <xdr:nvPicPr>
        <xdr:cNvPr id="14" name="Picture 13" descr="Baker Wildcats - Wikipedia">
          <a:extLst>
            <a:ext uri="{FF2B5EF4-FFF2-40B4-BE49-F238E27FC236}">
              <a16:creationId xmlns:a16="http://schemas.microsoft.com/office/drawing/2014/main" id="{E90B4D50-17E5-4180-98AA-67B89EA747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326898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187</xdr:row>
      <xdr:rowOff>51288</xdr:rowOff>
    </xdr:from>
    <xdr:ext cx="1501950" cy="723481"/>
    <xdr:pic>
      <xdr:nvPicPr>
        <xdr:cNvPr id="15" name="Picture 14">
          <a:extLst>
            <a:ext uri="{FF2B5EF4-FFF2-40B4-BE49-F238E27FC236}">
              <a16:creationId xmlns:a16="http://schemas.microsoft.com/office/drawing/2014/main" id="{37006B86-8C80-437B-9025-2F3B4DD6C3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328744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217</xdr:row>
      <xdr:rowOff>0</xdr:rowOff>
    </xdr:from>
    <xdr:ext cx="1068136" cy="907570"/>
    <xdr:pic>
      <xdr:nvPicPr>
        <xdr:cNvPr id="16" name="Picture 15" descr="Baker Wildcats - Wikipedia">
          <a:extLst>
            <a:ext uri="{FF2B5EF4-FFF2-40B4-BE49-F238E27FC236}">
              <a16:creationId xmlns:a16="http://schemas.microsoft.com/office/drawing/2014/main" id="{C8A681C5-69FF-4528-8103-839FAEED9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381381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218</xdr:row>
      <xdr:rowOff>51288</xdr:rowOff>
    </xdr:from>
    <xdr:ext cx="1501950" cy="723481"/>
    <xdr:pic>
      <xdr:nvPicPr>
        <xdr:cNvPr id="17" name="Picture 16">
          <a:extLst>
            <a:ext uri="{FF2B5EF4-FFF2-40B4-BE49-F238E27FC236}">
              <a16:creationId xmlns:a16="http://schemas.microsoft.com/office/drawing/2014/main" id="{82A32A3A-4BB1-4699-9BE9-B5A8B41AE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383227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248</xdr:row>
      <xdr:rowOff>0</xdr:rowOff>
    </xdr:from>
    <xdr:ext cx="1068136" cy="907570"/>
    <xdr:pic>
      <xdr:nvPicPr>
        <xdr:cNvPr id="18" name="Picture 17" descr="Baker Wildcats - Wikipedia">
          <a:extLst>
            <a:ext uri="{FF2B5EF4-FFF2-40B4-BE49-F238E27FC236}">
              <a16:creationId xmlns:a16="http://schemas.microsoft.com/office/drawing/2014/main" id="{4BF4D627-DE28-45E1-B5C6-4237663416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435864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249</xdr:row>
      <xdr:rowOff>51288</xdr:rowOff>
    </xdr:from>
    <xdr:ext cx="1501950" cy="723481"/>
    <xdr:pic>
      <xdr:nvPicPr>
        <xdr:cNvPr id="19" name="Picture 18">
          <a:extLst>
            <a:ext uri="{FF2B5EF4-FFF2-40B4-BE49-F238E27FC236}">
              <a16:creationId xmlns:a16="http://schemas.microsoft.com/office/drawing/2014/main" id="{FA39370B-4403-4D77-9D53-92DF6118CA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437710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279</xdr:row>
      <xdr:rowOff>0</xdr:rowOff>
    </xdr:from>
    <xdr:ext cx="1068136" cy="907570"/>
    <xdr:pic>
      <xdr:nvPicPr>
        <xdr:cNvPr id="20" name="Picture 19" descr="Baker Wildcats - Wikipedia">
          <a:extLst>
            <a:ext uri="{FF2B5EF4-FFF2-40B4-BE49-F238E27FC236}">
              <a16:creationId xmlns:a16="http://schemas.microsoft.com/office/drawing/2014/main" id="{999F7E28-75CE-48C7-B6DA-62B91F088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490347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280</xdr:row>
      <xdr:rowOff>51288</xdr:rowOff>
    </xdr:from>
    <xdr:ext cx="1501950" cy="723481"/>
    <xdr:pic>
      <xdr:nvPicPr>
        <xdr:cNvPr id="21" name="Picture 20">
          <a:extLst>
            <a:ext uri="{FF2B5EF4-FFF2-40B4-BE49-F238E27FC236}">
              <a16:creationId xmlns:a16="http://schemas.microsoft.com/office/drawing/2014/main" id="{342D43E5-8B89-4753-B191-45E023B65B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492193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310</xdr:row>
      <xdr:rowOff>0</xdr:rowOff>
    </xdr:from>
    <xdr:ext cx="1068136" cy="907570"/>
    <xdr:pic>
      <xdr:nvPicPr>
        <xdr:cNvPr id="22" name="Picture 21" descr="Baker Wildcats - Wikipedia">
          <a:extLst>
            <a:ext uri="{FF2B5EF4-FFF2-40B4-BE49-F238E27FC236}">
              <a16:creationId xmlns:a16="http://schemas.microsoft.com/office/drawing/2014/main" id="{636488D2-851F-491C-9860-486C1EADC7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544830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311</xdr:row>
      <xdr:rowOff>51288</xdr:rowOff>
    </xdr:from>
    <xdr:ext cx="1501950" cy="723481"/>
    <xdr:pic>
      <xdr:nvPicPr>
        <xdr:cNvPr id="23" name="Picture 22">
          <a:extLst>
            <a:ext uri="{FF2B5EF4-FFF2-40B4-BE49-F238E27FC236}">
              <a16:creationId xmlns:a16="http://schemas.microsoft.com/office/drawing/2014/main" id="{3C470C2C-688F-4673-90F0-1F4AFDEC7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546676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341</xdr:row>
      <xdr:rowOff>0</xdr:rowOff>
    </xdr:from>
    <xdr:ext cx="1068136" cy="907570"/>
    <xdr:pic>
      <xdr:nvPicPr>
        <xdr:cNvPr id="24" name="Picture 23" descr="Baker Wildcats - Wikipedia">
          <a:extLst>
            <a:ext uri="{FF2B5EF4-FFF2-40B4-BE49-F238E27FC236}">
              <a16:creationId xmlns:a16="http://schemas.microsoft.com/office/drawing/2014/main" id="{F5315690-FC11-4E02-A23B-0D45376B64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599313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342</xdr:row>
      <xdr:rowOff>51288</xdr:rowOff>
    </xdr:from>
    <xdr:ext cx="1501950" cy="723481"/>
    <xdr:pic>
      <xdr:nvPicPr>
        <xdr:cNvPr id="25" name="Picture 24">
          <a:extLst>
            <a:ext uri="{FF2B5EF4-FFF2-40B4-BE49-F238E27FC236}">
              <a16:creationId xmlns:a16="http://schemas.microsoft.com/office/drawing/2014/main" id="{7A29F645-0E0A-4EE6-A189-7F126F71D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601159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372</xdr:row>
      <xdr:rowOff>0</xdr:rowOff>
    </xdr:from>
    <xdr:ext cx="1068136" cy="907570"/>
    <xdr:pic>
      <xdr:nvPicPr>
        <xdr:cNvPr id="26" name="Picture 25" descr="Baker Wildcats - Wikipedia">
          <a:extLst>
            <a:ext uri="{FF2B5EF4-FFF2-40B4-BE49-F238E27FC236}">
              <a16:creationId xmlns:a16="http://schemas.microsoft.com/office/drawing/2014/main" id="{38D8F7CE-95B2-43F9-BB35-259FA78DD2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653796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373</xdr:row>
      <xdr:rowOff>51288</xdr:rowOff>
    </xdr:from>
    <xdr:ext cx="1501950" cy="723481"/>
    <xdr:pic>
      <xdr:nvPicPr>
        <xdr:cNvPr id="27" name="Picture 26">
          <a:extLst>
            <a:ext uri="{FF2B5EF4-FFF2-40B4-BE49-F238E27FC236}">
              <a16:creationId xmlns:a16="http://schemas.microsoft.com/office/drawing/2014/main" id="{BB809EBA-9ACE-4B69-B9BF-16B7BE83E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655642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403</xdr:row>
      <xdr:rowOff>0</xdr:rowOff>
    </xdr:from>
    <xdr:ext cx="1068136" cy="907570"/>
    <xdr:pic>
      <xdr:nvPicPr>
        <xdr:cNvPr id="28" name="Picture 27" descr="Baker Wildcats - Wikipedia">
          <a:extLst>
            <a:ext uri="{FF2B5EF4-FFF2-40B4-BE49-F238E27FC236}">
              <a16:creationId xmlns:a16="http://schemas.microsoft.com/office/drawing/2014/main" id="{66C1A774-07FB-4513-8EF3-279D60D9B9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708279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404</xdr:row>
      <xdr:rowOff>51288</xdr:rowOff>
    </xdr:from>
    <xdr:ext cx="1501950" cy="723481"/>
    <xdr:pic>
      <xdr:nvPicPr>
        <xdr:cNvPr id="29" name="Picture 28">
          <a:extLst>
            <a:ext uri="{FF2B5EF4-FFF2-40B4-BE49-F238E27FC236}">
              <a16:creationId xmlns:a16="http://schemas.microsoft.com/office/drawing/2014/main" id="{531937ED-6789-4063-A6C7-BBFA3CD2C3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710125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434</xdr:row>
      <xdr:rowOff>0</xdr:rowOff>
    </xdr:from>
    <xdr:ext cx="1068136" cy="907570"/>
    <xdr:pic>
      <xdr:nvPicPr>
        <xdr:cNvPr id="30" name="Picture 29" descr="Baker Wildcats - Wikipedia">
          <a:extLst>
            <a:ext uri="{FF2B5EF4-FFF2-40B4-BE49-F238E27FC236}">
              <a16:creationId xmlns:a16="http://schemas.microsoft.com/office/drawing/2014/main" id="{DF6C18E2-5FA7-45BC-A684-D76B320CFC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762762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435</xdr:row>
      <xdr:rowOff>51288</xdr:rowOff>
    </xdr:from>
    <xdr:ext cx="1501950" cy="723481"/>
    <xdr:pic>
      <xdr:nvPicPr>
        <xdr:cNvPr id="31" name="Picture 30">
          <a:extLst>
            <a:ext uri="{FF2B5EF4-FFF2-40B4-BE49-F238E27FC236}">
              <a16:creationId xmlns:a16="http://schemas.microsoft.com/office/drawing/2014/main" id="{D148BEA3-A013-40F5-BE33-5FEC8A930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764608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465</xdr:row>
      <xdr:rowOff>0</xdr:rowOff>
    </xdr:from>
    <xdr:ext cx="1068136" cy="907570"/>
    <xdr:pic>
      <xdr:nvPicPr>
        <xdr:cNvPr id="32" name="Picture 31" descr="Baker Wildcats - Wikipedia">
          <a:extLst>
            <a:ext uri="{FF2B5EF4-FFF2-40B4-BE49-F238E27FC236}">
              <a16:creationId xmlns:a16="http://schemas.microsoft.com/office/drawing/2014/main" id="{0D73A219-5A22-4CB9-8DFB-F7E38E8F08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817245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466</xdr:row>
      <xdr:rowOff>51288</xdr:rowOff>
    </xdr:from>
    <xdr:ext cx="1501950" cy="723481"/>
    <xdr:pic>
      <xdr:nvPicPr>
        <xdr:cNvPr id="33" name="Picture 32">
          <a:extLst>
            <a:ext uri="{FF2B5EF4-FFF2-40B4-BE49-F238E27FC236}">
              <a16:creationId xmlns:a16="http://schemas.microsoft.com/office/drawing/2014/main" id="{383C2D18-C784-43D9-8B37-C15740A13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819091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496</xdr:row>
      <xdr:rowOff>0</xdr:rowOff>
    </xdr:from>
    <xdr:ext cx="1068136" cy="907570"/>
    <xdr:pic>
      <xdr:nvPicPr>
        <xdr:cNvPr id="34" name="Picture 33" descr="Baker Wildcats - Wikipedia">
          <a:extLst>
            <a:ext uri="{FF2B5EF4-FFF2-40B4-BE49-F238E27FC236}">
              <a16:creationId xmlns:a16="http://schemas.microsoft.com/office/drawing/2014/main" id="{23BF67F4-44F2-467B-8722-EE58CA4D99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871728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497</xdr:row>
      <xdr:rowOff>51288</xdr:rowOff>
    </xdr:from>
    <xdr:ext cx="1501950" cy="723481"/>
    <xdr:pic>
      <xdr:nvPicPr>
        <xdr:cNvPr id="35" name="Picture 34">
          <a:extLst>
            <a:ext uri="{FF2B5EF4-FFF2-40B4-BE49-F238E27FC236}">
              <a16:creationId xmlns:a16="http://schemas.microsoft.com/office/drawing/2014/main" id="{2FA5A8CB-9385-4DE6-AC0F-05EE08378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873574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</xdr:row>
      <xdr:rowOff>0</xdr:rowOff>
    </xdr:from>
    <xdr:ext cx="1068136" cy="907570"/>
    <xdr:pic>
      <xdr:nvPicPr>
        <xdr:cNvPr id="36" name="Picture 35" descr="Baker Wildcats - Wikipedia">
          <a:extLst>
            <a:ext uri="{FF2B5EF4-FFF2-40B4-BE49-F238E27FC236}">
              <a16:creationId xmlns:a16="http://schemas.microsoft.com/office/drawing/2014/main" id="{3A4C8DD6-A183-474D-8673-42BBF2C80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54483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32</xdr:row>
      <xdr:rowOff>51288</xdr:rowOff>
    </xdr:from>
    <xdr:ext cx="1501950" cy="723481"/>
    <xdr:pic>
      <xdr:nvPicPr>
        <xdr:cNvPr id="37" name="Picture 36">
          <a:extLst>
            <a:ext uri="{FF2B5EF4-FFF2-40B4-BE49-F238E27FC236}">
              <a16:creationId xmlns:a16="http://schemas.microsoft.com/office/drawing/2014/main" id="{64E1875B-3389-469E-8274-F13BF4C817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56329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</xdr:row>
      <xdr:rowOff>0</xdr:rowOff>
    </xdr:from>
    <xdr:ext cx="1068136" cy="907570"/>
    <xdr:pic>
      <xdr:nvPicPr>
        <xdr:cNvPr id="38" name="Picture 37" descr="Baker Wildcats - Wikipedia">
          <a:extLst>
            <a:ext uri="{FF2B5EF4-FFF2-40B4-BE49-F238E27FC236}">
              <a16:creationId xmlns:a16="http://schemas.microsoft.com/office/drawing/2014/main" id="{DD15A646-317E-40AD-8268-2F7C4D5B0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08966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63</xdr:row>
      <xdr:rowOff>51288</xdr:rowOff>
    </xdr:from>
    <xdr:ext cx="1501950" cy="723481"/>
    <xdr:pic>
      <xdr:nvPicPr>
        <xdr:cNvPr id="39" name="Picture 38">
          <a:extLst>
            <a:ext uri="{FF2B5EF4-FFF2-40B4-BE49-F238E27FC236}">
              <a16:creationId xmlns:a16="http://schemas.microsoft.com/office/drawing/2014/main" id="{7BCD1068-8111-437D-8EAC-963E2C53A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10812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93</xdr:row>
      <xdr:rowOff>0</xdr:rowOff>
    </xdr:from>
    <xdr:ext cx="1068136" cy="907570"/>
    <xdr:pic>
      <xdr:nvPicPr>
        <xdr:cNvPr id="40" name="Picture 39" descr="Baker Wildcats - Wikipedia">
          <a:extLst>
            <a:ext uri="{FF2B5EF4-FFF2-40B4-BE49-F238E27FC236}">
              <a16:creationId xmlns:a16="http://schemas.microsoft.com/office/drawing/2014/main" id="{9D41F485-8354-40DB-A890-DA34D18AE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63449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94</xdr:row>
      <xdr:rowOff>51288</xdr:rowOff>
    </xdr:from>
    <xdr:ext cx="1501950" cy="723481"/>
    <xdr:pic>
      <xdr:nvPicPr>
        <xdr:cNvPr id="41" name="Picture 40">
          <a:extLst>
            <a:ext uri="{FF2B5EF4-FFF2-40B4-BE49-F238E27FC236}">
              <a16:creationId xmlns:a16="http://schemas.microsoft.com/office/drawing/2014/main" id="{424A0412-30D6-4C2B-830E-8FC32D4B60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65295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124</xdr:row>
      <xdr:rowOff>0</xdr:rowOff>
    </xdr:from>
    <xdr:ext cx="1068136" cy="907570"/>
    <xdr:pic>
      <xdr:nvPicPr>
        <xdr:cNvPr id="42" name="Picture 41" descr="Baker Wildcats - Wikipedia">
          <a:extLst>
            <a:ext uri="{FF2B5EF4-FFF2-40B4-BE49-F238E27FC236}">
              <a16:creationId xmlns:a16="http://schemas.microsoft.com/office/drawing/2014/main" id="{D5B22C7E-E103-4C86-B737-70080653C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217932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125</xdr:row>
      <xdr:rowOff>51288</xdr:rowOff>
    </xdr:from>
    <xdr:ext cx="1501950" cy="723481"/>
    <xdr:pic>
      <xdr:nvPicPr>
        <xdr:cNvPr id="43" name="Picture 42">
          <a:extLst>
            <a:ext uri="{FF2B5EF4-FFF2-40B4-BE49-F238E27FC236}">
              <a16:creationId xmlns:a16="http://schemas.microsoft.com/office/drawing/2014/main" id="{7E8FC214-57ED-4E66-801F-368A1069E8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219778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155</xdr:row>
      <xdr:rowOff>0</xdr:rowOff>
    </xdr:from>
    <xdr:ext cx="1068136" cy="907570"/>
    <xdr:pic>
      <xdr:nvPicPr>
        <xdr:cNvPr id="44" name="Picture 43" descr="Baker Wildcats - Wikipedia">
          <a:extLst>
            <a:ext uri="{FF2B5EF4-FFF2-40B4-BE49-F238E27FC236}">
              <a16:creationId xmlns:a16="http://schemas.microsoft.com/office/drawing/2014/main" id="{D2463F4E-C414-4084-BEB5-DA3EA1052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272415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156</xdr:row>
      <xdr:rowOff>51288</xdr:rowOff>
    </xdr:from>
    <xdr:ext cx="1501950" cy="723481"/>
    <xdr:pic>
      <xdr:nvPicPr>
        <xdr:cNvPr id="45" name="Picture 44">
          <a:extLst>
            <a:ext uri="{FF2B5EF4-FFF2-40B4-BE49-F238E27FC236}">
              <a16:creationId xmlns:a16="http://schemas.microsoft.com/office/drawing/2014/main" id="{3DA6300B-235C-4631-AF7C-3378BDE879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274261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186</xdr:row>
      <xdr:rowOff>0</xdr:rowOff>
    </xdr:from>
    <xdr:ext cx="1068136" cy="907570"/>
    <xdr:pic>
      <xdr:nvPicPr>
        <xdr:cNvPr id="46" name="Picture 45" descr="Baker Wildcats - Wikipedia">
          <a:extLst>
            <a:ext uri="{FF2B5EF4-FFF2-40B4-BE49-F238E27FC236}">
              <a16:creationId xmlns:a16="http://schemas.microsoft.com/office/drawing/2014/main" id="{F42F4E29-205D-4E07-9EC4-B99BC38D6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326898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187</xdr:row>
      <xdr:rowOff>51288</xdr:rowOff>
    </xdr:from>
    <xdr:ext cx="1501950" cy="723481"/>
    <xdr:pic>
      <xdr:nvPicPr>
        <xdr:cNvPr id="47" name="Picture 46">
          <a:extLst>
            <a:ext uri="{FF2B5EF4-FFF2-40B4-BE49-F238E27FC236}">
              <a16:creationId xmlns:a16="http://schemas.microsoft.com/office/drawing/2014/main" id="{3665BB3C-326C-4DBC-8389-C253446E74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328744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217</xdr:row>
      <xdr:rowOff>0</xdr:rowOff>
    </xdr:from>
    <xdr:ext cx="1068136" cy="907570"/>
    <xdr:pic>
      <xdr:nvPicPr>
        <xdr:cNvPr id="48" name="Picture 47" descr="Baker Wildcats - Wikipedia">
          <a:extLst>
            <a:ext uri="{FF2B5EF4-FFF2-40B4-BE49-F238E27FC236}">
              <a16:creationId xmlns:a16="http://schemas.microsoft.com/office/drawing/2014/main" id="{9F34A4B2-185C-435E-B102-05656524E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381381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218</xdr:row>
      <xdr:rowOff>51288</xdr:rowOff>
    </xdr:from>
    <xdr:ext cx="1501950" cy="723481"/>
    <xdr:pic>
      <xdr:nvPicPr>
        <xdr:cNvPr id="49" name="Picture 48">
          <a:extLst>
            <a:ext uri="{FF2B5EF4-FFF2-40B4-BE49-F238E27FC236}">
              <a16:creationId xmlns:a16="http://schemas.microsoft.com/office/drawing/2014/main" id="{62E4E1A8-022B-4FCA-AB37-904F8EF64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383227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248</xdr:row>
      <xdr:rowOff>0</xdr:rowOff>
    </xdr:from>
    <xdr:ext cx="1068136" cy="907570"/>
    <xdr:pic>
      <xdr:nvPicPr>
        <xdr:cNvPr id="50" name="Picture 49" descr="Baker Wildcats - Wikipedia">
          <a:extLst>
            <a:ext uri="{FF2B5EF4-FFF2-40B4-BE49-F238E27FC236}">
              <a16:creationId xmlns:a16="http://schemas.microsoft.com/office/drawing/2014/main" id="{FA0AA13A-9628-4F7A-B388-8E21CB8303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435864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249</xdr:row>
      <xdr:rowOff>51288</xdr:rowOff>
    </xdr:from>
    <xdr:ext cx="1501950" cy="723481"/>
    <xdr:pic>
      <xdr:nvPicPr>
        <xdr:cNvPr id="51" name="Picture 50">
          <a:extLst>
            <a:ext uri="{FF2B5EF4-FFF2-40B4-BE49-F238E27FC236}">
              <a16:creationId xmlns:a16="http://schemas.microsoft.com/office/drawing/2014/main" id="{45D45E52-BBE2-4E90-9A8E-75F170516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437710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279</xdr:row>
      <xdr:rowOff>0</xdr:rowOff>
    </xdr:from>
    <xdr:ext cx="1068136" cy="907570"/>
    <xdr:pic>
      <xdr:nvPicPr>
        <xdr:cNvPr id="52" name="Picture 51" descr="Baker Wildcats - Wikipedia">
          <a:extLst>
            <a:ext uri="{FF2B5EF4-FFF2-40B4-BE49-F238E27FC236}">
              <a16:creationId xmlns:a16="http://schemas.microsoft.com/office/drawing/2014/main" id="{59760082-0E88-4E27-BC57-6105ADC64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490347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280</xdr:row>
      <xdr:rowOff>51288</xdr:rowOff>
    </xdr:from>
    <xdr:ext cx="1501950" cy="723481"/>
    <xdr:pic>
      <xdr:nvPicPr>
        <xdr:cNvPr id="53" name="Picture 52">
          <a:extLst>
            <a:ext uri="{FF2B5EF4-FFF2-40B4-BE49-F238E27FC236}">
              <a16:creationId xmlns:a16="http://schemas.microsoft.com/office/drawing/2014/main" id="{F2E0CE51-F9B5-4A3D-8CE9-D61AC069CB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492193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310</xdr:row>
      <xdr:rowOff>0</xdr:rowOff>
    </xdr:from>
    <xdr:ext cx="1068136" cy="907570"/>
    <xdr:pic>
      <xdr:nvPicPr>
        <xdr:cNvPr id="54" name="Picture 53" descr="Baker Wildcats - Wikipedia">
          <a:extLst>
            <a:ext uri="{FF2B5EF4-FFF2-40B4-BE49-F238E27FC236}">
              <a16:creationId xmlns:a16="http://schemas.microsoft.com/office/drawing/2014/main" id="{A173E8EB-349E-4D8B-B2D6-39551D692A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544830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311</xdr:row>
      <xdr:rowOff>51288</xdr:rowOff>
    </xdr:from>
    <xdr:ext cx="1501950" cy="723481"/>
    <xdr:pic>
      <xdr:nvPicPr>
        <xdr:cNvPr id="55" name="Picture 54">
          <a:extLst>
            <a:ext uri="{FF2B5EF4-FFF2-40B4-BE49-F238E27FC236}">
              <a16:creationId xmlns:a16="http://schemas.microsoft.com/office/drawing/2014/main" id="{6274D8DB-8E43-412E-855B-3472B6D378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546676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341</xdr:row>
      <xdr:rowOff>0</xdr:rowOff>
    </xdr:from>
    <xdr:ext cx="1068136" cy="907570"/>
    <xdr:pic>
      <xdr:nvPicPr>
        <xdr:cNvPr id="56" name="Picture 55" descr="Baker Wildcats - Wikipedia">
          <a:extLst>
            <a:ext uri="{FF2B5EF4-FFF2-40B4-BE49-F238E27FC236}">
              <a16:creationId xmlns:a16="http://schemas.microsoft.com/office/drawing/2014/main" id="{A1C7ADD5-64FF-4032-807C-7DB1E933A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599313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342</xdr:row>
      <xdr:rowOff>51288</xdr:rowOff>
    </xdr:from>
    <xdr:ext cx="1501950" cy="723481"/>
    <xdr:pic>
      <xdr:nvPicPr>
        <xdr:cNvPr id="57" name="Picture 56">
          <a:extLst>
            <a:ext uri="{FF2B5EF4-FFF2-40B4-BE49-F238E27FC236}">
              <a16:creationId xmlns:a16="http://schemas.microsoft.com/office/drawing/2014/main" id="{BD6B5BF0-9E34-4B3E-9E66-98DDD21A4F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601159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372</xdr:row>
      <xdr:rowOff>0</xdr:rowOff>
    </xdr:from>
    <xdr:ext cx="1068136" cy="907570"/>
    <xdr:pic>
      <xdr:nvPicPr>
        <xdr:cNvPr id="58" name="Picture 57" descr="Baker Wildcats - Wikipedia">
          <a:extLst>
            <a:ext uri="{FF2B5EF4-FFF2-40B4-BE49-F238E27FC236}">
              <a16:creationId xmlns:a16="http://schemas.microsoft.com/office/drawing/2014/main" id="{F6089B49-8D1C-4D30-937C-D943334F1F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653796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373</xdr:row>
      <xdr:rowOff>51288</xdr:rowOff>
    </xdr:from>
    <xdr:ext cx="1501950" cy="723481"/>
    <xdr:pic>
      <xdr:nvPicPr>
        <xdr:cNvPr id="59" name="Picture 58">
          <a:extLst>
            <a:ext uri="{FF2B5EF4-FFF2-40B4-BE49-F238E27FC236}">
              <a16:creationId xmlns:a16="http://schemas.microsoft.com/office/drawing/2014/main" id="{D95D7129-C5A4-4A45-BAA3-91937BF570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655642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403</xdr:row>
      <xdr:rowOff>0</xdr:rowOff>
    </xdr:from>
    <xdr:ext cx="1068136" cy="907570"/>
    <xdr:pic>
      <xdr:nvPicPr>
        <xdr:cNvPr id="60" name="Picture 59" descr="Baker Wildcats - Wikipedia">
          <a:extLst>
            <a:ext uri="{FF2B5EF4-FFF2-40B4-BE49-F238E27FC236}">
              <a16:creationId xmlns:a16="http://schemas.microsoft.com/office/drawing/2014/main" id="{4F89C09A-EB02-4783-ACD8-5B1FCDDC8C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708279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404</xdr:row>
      <xdr:rowOff>51288</xdr:rowOff>
    </xdr:from>
    <xdr:ext cx="1501950" cy="723481"/>
    <xdr:pic>
      <xdr:nvPicPr>
        <xdr:cNvPr id="61" name="Picture 60">
          <a:extLst>
            <a:ext uri="{FF2B5EF4-FFF2-40B4-BE49-F238E27FC236}">
              <a16:creationId xmlns:a16="http://schemas.microsoft.com/office/drawing/2014/main" id="{5EAC89B0-8CB4-4BF9-9409-48DDE4BCCF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710125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434</xdr:row>
      <xdr:rowOff>0</xdr:rowOff>
    </xdr:from>
    <xdr:ext cx="1068136" cy="907570"/>
    <xdr:pic>
      <xdr:nvPicPr>
        <xdr:cNvPr id="62" name="Picture 61" descr="Baker Wildcats - Wikipedia">
          <a:extLst>
            <a:ext uri="{FF2B5EF4-FFF2-40B4-BE49-F238E27FC236}">
              <a16:creationId xmlns:a16="http://schemas.microsoft.com/office/drawing/2014/main" id="{857F3940-DF18-4C64-B193-F0498C407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762762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435</xdr:row>
      <xdr:rowOff>51288</xdr:rowOff>
    </xdr:from>
    <xdr:ext cx="1501950" cy="723481"/>
    <xdr:pic>
      <xdr:nvPicPr>
        <xdr:cNvPr id="63" name="Picture 62">
          <a:extLst>
            <a:ext uri="{FF2B5EF4-FFF2-40B4-BE49-F238E27FC236}">
              <a16:creationId xmlns:a16="http://schemas.microsoft.com/office/drawing/2014/main" id="{B7BD4750-65F1-49CC-9220-4F39E0CB4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764608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465</xdr:row>
      <xdr:rowOff>0</xdr:rowOff>
    </xdr:from>
    <xdr:ext cx="1068136" cy="907570"/>
    <xdr:pic>
      <xdr:nvPicPr>
        <xdr:cNvPr id="64" name="Picture 63" descr="Baker Wildcats - Wikipedia">
          <a:extLst>
            <a:ext uri="{FF2B5EF4-FFF2-40B4-BE49-F238E27FC236}">
              <a16:creationId xmlns:a16="http://schemas.microsoft.com/office/drawing/2014/main" id="{76E2DA22-2ACA-4F04-AAB8-9A59584496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817245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466</xdr:row>
      <xdr:rowOff>51288</xdr:rowOff>
    </xdr:from>
    <xdr:ext cx="1501950" cy="723481"/>
    <xdr:pic>
      <xdr:nvPicPr>
        <xdr:cNvPr id="65" name="Picture 64">
          <a:extLst>
            <a:ext uri="{FF2B5EF4-FFF2-40B4-BE49-F238E27FC236}">
              <a16:creationId xmlns:a16="http://schemas.microsoft.com/office/drawing/2014/main" id="{656107DC-5D1A-4A70-913A-D0112F7A8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819091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496</xdr:row>
      <xdr:rowOff>0</xdr:rowOff>
    </xdr:from>
    <xdr:ext cx="1068136" cy="907570"/>
    <xdr:pic>
      <xdr:nvPicPr>
        <xdr:cNvPr id="66" name="Picture 65" descr="Baker Wildcats - Wikipedia">
          <a:extLst>
            <a:ext uri="{FF2B5EF4-FFF2-40B4-BE49-F238E27FC236}">
              <a16:creationId xmlns:a16="http://schemas.microsoft.com/office/drawing/2014/main" id="{E09DAD7D-ABD1-4EAE-A158-3A175BAF6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871728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497</xdr:row>
      <xdr:rowOff>51288</xdr:rowOff>
    </xdr:from>
    <xdr:ext cx="1501950" cy="723481"/>
    <xdr:pic>
      <xdr:nvPicPr>
        <xdr:cNvPr id="67" name="Picture 66">
          <a:extLst>
            <a:ext uri="{FF2B5EF4-FFF2-40B4-BE49-F238E27FC236}">
              <a16:creationId xmlns:a16="http://schemas.microsoft.com/office/drawing/2014/main" id="{7C0C9DC5-04C1-477D-B51E-68D0831A8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873574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527</xdr:row>
      <xdr:rowOff>0</xdr:rowOff>
    </xdr:from>
    <xdr:ext cx="1068136" cy="907570"/>
    <xdr:pic>
      <xdr:nvPicPr>
        <xdr:cNvPr id="68" name="Picture 67" descr="Baker Wildcats - Wikipedia">
          <a:extLst>
            <a:ext uri="{FF2B5EF4-FFF2-40B4-BE49-F238E27FC236}">
              <a16:creationId xmlns:a16="http://schemas.microsoft.com/office/drawing/2014/main" id="{F7E39169-61D7-4D8C-98A7-C23401443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926211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528</xdr:row>
      <xdr:rowOff>51288</xdr:rowOff>
    </xdr:from>
    <xdr:ext cx="1501950" cy="723481"/>
    <xdr:pic>
      <xdr:nvPicPr>
        <xdr:cNvPr id="69" name="Picture 68">
          <a:extLst>
            <a:ext uri="{FF2B5EF4-FFF2-40B4-BE49-F238E27FC236}">
              <a16:creationId xmlns:a16="http://schemas.microsoft.com/office/drawing/2014/main" id="{1B74A899-98B5-4F4D-B0D4-66353A3CC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928057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558</xdr:row>
      <xdr:rowOff>0</xdr:rowOff>
    </xdr:from>
    <xdr:ext cx="1068136" cy="907570"/>
    <xdr:pic>
      <xdr:nvPicPr>
        <xdr:cNvPr id="70" name="Picture 69" descr="Baker Wildcats - Wikipedia">
          <a:extLst>
            <a:ext uri="{FF2B5EF4-FFF2-40B4-BE49-F238E27FC236}">
              <a16:creationId xmlns:a16="http://schemas.microsoft.com/office/drawing/2014/main" id="{9B85C4F1-2E02-458C-8EEB-40A83B018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980694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559</xdr:row>
      <xdr:rowOff>51288</xdr:rowOff>
    </xdr:from>
    <xdr:ext cx="1501950" cy="723481"/>
    <xdr:pic>
      <xdr:nvPicPr>
        <xdr:cNvPr id="71" name="Picture 70">
          <a:extLst>
            <a:ext uri="{FF2B5EF4-FFF2-40B4-BE49-F238E27FC236}">
              <a16:creationId xmlns:a16="http://schemas.microsoft.com/office/drawing/2014/main" id="{FD52D2D1-DBA0-4DBB-9AA6-05ECE815A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982540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589</xdr:row>
      <xdr:rowOff>0</xdr:rowOff>
    </xdr:from>
    <xdr:ext cx="1068136" cy="907570"/>
    <xdr:pic>
      <xdr:nvPicPr>
        <xdr:cNvPr id="72" name="Picture 71" descr="Baker Wildcats - Wikipedia">
          <a:extLst>
            <a:ext uri="{FF2B5EF4-FFF2-40B4-BE49-F238E27FC236}">
              <a16:creationId xmlns:a16="http://schemas.microsoft.com/office/drawing/2014/main" id="{991DD51A-6CCB-4BCF-B9A9-BA8D82FBCF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035177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590</xdr:row>
      <xdr:rowOff>51288</xdr:rowOff>
    </xdr:from>
    <xdr:ext cx="1501950" cy="723481"/>
    <xdr:pic>
      <xdr:nvPicPr>
        <xdr:cNvPr id="73" name="Picture 72">
          <a:extLst>
            <a:ext uri="{FF2B5EF4-FFF2-40B4-BE49-F238E27FC236}">
              <a16:creationId xmlns:a16="http://schemas.microsoft.com/office/drawing/2014/main" id="{C8CA9128-CB8E-4B23-890E-16A72128A4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037023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620</xdr:row>
      <xdr:rowOff>0</xdr:rowOff>
    </xdr:from>
    <xdr:ext cx="1068136" cy="907570"/>
    <xdr:pic>
      <xdr:nvPicPr>
        <xdr:cNvPr id="74" name="Picture 73" descr="Baker Wildcats - Wikipedia">
          <a:extLst>
            <a:ext uri="{FF2B5EF4-FFF2-40B4-BE49-F238E27FC236}">
              <a16:creationId xmlns:a16="http://schemas.microsoft.com/office/drawing/2014/main" id="{4068236B-92AF-4C0E-8D33-01C46AF454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089660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621</xdr:row>
      <xdr:rowOff>51288</xdr:rowOff>
    </xdr:from>
    <xdr:ext cx="1501950" cy="723481"/>
    <xdr:pic>
      <xdr:nvPicPr>
        <xdr:cNvPr id="75" name="Picture 74">
          <a:extLst>
            <a:ext uri="{FF2B5EF4-FFF2-40B4-BE49-F238E27FC236}">
              <a16:creationId xmlns:a16="http://schemas.microsoft.com/office/drawing/2014/main" id="{E313B74E-8931-4FCF-AEDF-3AC4314514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091506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651</xdr:row>
      <xdr:rowOff>0</xdr:rowOff>
    </xdr:from>
    <xdr:ext cx="1068136" cy="907570"/>
    <xdr:pic>
      <xdr:nvPicPr>
        <xdr:cNvPr id="76" name="Picture 75" descr="Baker Wildcats - Wikipedia">
          <a:extLst>
            <a:ext uri="{FF2B5EF4-FFF2-40B4-BE49-F238E27FC236}">
              <a16:creationId xmlns:a16="http://schemas.microsoft.com/office/drawing/2014/main" id="{3A8C3CDB-67F7-4D2E-BDFC-5250A85062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144143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652</xdr:row>
      <xdr:rowOff>51288</xdr:rowOff>
    </xdr:from>
    <xdr:ext cx="1501950" cy="723481"/>
    <xdr:pic>
      <xdr:nvPicPr>
        <xdr:cNvPr id="77" name="Picture 76">
          <a:extLst>
            <a:ext uri="{FF2B5EF4-FFF2-40B4-BE49-F238E27FC236}">
              <a16:creationId xmlns:a16="http://schemas.microsoft.com/office/drawing/2014/main" id="{FFFAC7F9-EE79-49F7-B3D4-62382FE44E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145989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682</xdr:row>
      <xdr:rowOff>0</xdr:rowOff>
    </xdr:from>
    <xdr:ext cx="1068136" cy="907570"/>
    <xdr:pic>
      <xdr:nvPicPr>
        <xdr:cNvPr id="78" name="Picture 77" descr="Baker Wildcats - Wikipedia">
          <a:extLst>
            <a:ext uri="{FF2B5EF4-FFF2-40B4-BE49-F238E27FC236}">
              <a16:creationId xmlns:a16="http://schemas.microsoft.com/office/drawing/2014/main" id="{5D275D94-75BE-45FF-8FB1-E018C4108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198626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683</xdr:row>
      <xdr:rowOff>51288</xdr:rowOff>
    </xdr:from>
    <xdr:ext cx="1501950" cy="723481"/>
    <xdr:pic>
      <xdr:nvPicPr>
        <xdr:cNvPr id="79" name="Picture 78">
          <a:extLst>
            <a:ext uri="{FF2B5EF4-FFF2-40B4-BE49-F238E27FC236}">
              <a16:creationId xmlns:a16="http://schemas.microsoft.com/office/drawing/2014/main" id="{2B53DF73-32C5-4C00-85DF-BACBA2777D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200472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713</xdr:row>
      <xdr:rowOff>0</xdr:rowOff>
    </xdr:from>
    <xdr:ext cx="1068136" cy="907570"/>
    <xdr:pic>
      <xdr:nvPicPr>
        <xdr:cNvPr id="80" name="Picture 79" descr="Baker Wildcats - Wikipedia">
          <a:extLst>
            <a:ext uri="{FF2B5EF4-FFF2-40B4-BE49-F238E27FC236}">
              <a16:creationId xmlns:a16="http://schemas.microsoft.com/office/drawing/2014/main" id="{7669A52D-76BD-46F6-9B6E-99D7EB975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253109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714</xdr:row>
      <xdr:rowOff>51288</xdr:rowOff>
    </xdr:from>
    <xdr:ext cx="1501950" cy="723481"/>
    <xdr:pic>
      <xdr:nvPicPr>
        <xdr:cNvPr id="81" name="Picture 80">
          <a:extLst>
            <a:ext uri="{FF2B5EF4-FFF2-40B4-BE49-F238E27FC236}">
              <a16:creationId xmlns:a16="http://schemas.microsoft.com/office/drawing/2014/main" id="{56EE5E73-77F0-4383-9858-910876F2B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254955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744</xdr:row>
      <xdr:rowOff>0</xdr:rowOff>
    </xdr:from>
    <xdr:ext cx="1068136" cy="907570"/>
    <xdr:pic>
      <xdr:nvPicPr>
        <xdr:cNvPr id="82" name="Picture 81" descr="Baker Wildcats - Wikipedia">
          <a:extLst>
            <a:ext uri="{FF2B5EF4-FFF2-40B4-BE49-F238E27FC236}">
              <a16:creationId xmlns:a16="http://schemas.microsoft.com/office/drawing/2014/main" id="{AD0C2920-74AD-40AB-AB82-1233797CC6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307592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745</xdr:row>
      <xdr:rowOff>51288</xdr:rowOff>
    </xdr:from>
    <xdr:ext cx="1501950" cy="723481"/>
    <xdr:pic>
      <xdr:nvPicPr>
        <xdr:cNvPr id="83" name="Picture 82">
          <a:extLst>
            <a:ext uri="{FF2B5EF4-FFF2-40B4-BE49-F238E27FC236}">
              <a16:creationId xmlns:a16="http://schemas.microsoft.com/office/drawing/2014/main" id="{45BD7F79-C9E5-41A7-87E1-AE9C781FD8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309438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775</xdr:row>
      <xdr:rowOff>0</xdr:rowOff>
    </xdr:from>
    <xdr:ext cx="1068136" cy="907570"/>
    <xdr:pic>
      <xdr:nvPicPr>
        <xdr:cNvPr id="84" name="Picture 83" descr="Baker Wildcats - Wikipedia">
          <a:extLst>
            <a:ext uri="{FF2B5EF4-FFF2-40B4-BE49-F238E27FC236}">
              <a16:creationId xmlns:a16="http://schemas.microsoft.com/office/drawing/2014/main" id="{320B8263-7B9B-475C-A318-789E4182BB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362075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776</xdr:row>
      <xdr:rowOff>51288</xdr:rowOff>
    </xdr:from>
    <xdr:ext cx="1501950" cy="723481"/>
    <xdr:pic>
      <xdr:nvPicPr>
        <xdr:cNvPr id="85" name="Picture 84">
          <a:extLst>
            <a:ext uri="{FF2B5EF4-FFF2-40B4-BE49-F238E27FC236}">
              <a16:creationId xmlns:a16="http://schemas.microsoft.com/office/drawing/2014/main" id="{B065507E-97AA-40B3-9E5F-E46D1FC104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363921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806</xdr:row>
      <xdr:rowOff>0</xdr:rowOff>
    </xdr:from>
    <xdr:ext cx="1068136" cy="907570"/>
    <xdr:pic>
      <xdr:nvPicPr>
        <xdr:cNvPr id="86" name="Picture 85" descr="Baker Wildcats - Wikipedia">
          <a:extLst>
            <a:ext uri="{FF2B5EF4-FFF2-40B4-BE49-F238E27FC236}">
              <a16:creationId xmlns:a16="http://schemas.microsoft.com/office/drawing/2014/main" id="{661A8DF6-7815-4005-825C-80AC8D46F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416558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807</xdr:row>
      <xdr:rowOff>51288</xdr:rowOff>
    </xdr:from>
    <xdr:ext cx="1501950" cy="723481"/>
    <xdr:pic>
      <xdr:nvPicPr>
        <xdr:cNvPr id="87" name="Picture 86">
          <a:extLst>
            <a:ext uri="{FF2B5EF4-FFF2-40B4-BE49-F238E27FC236}">
              <a16:creationId xmlns:a16="http://schemas.microsoft.com/office/drawing/2014/main" id="{2FFC4B1E-9AD1-4874-9F08-6663075C3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418404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837</xdr:row>
      <xdr:rowOff>0</xdr:rowOff>
    </xdr:from>
    <xdr:ext cx="1068136" cy="907570"/>
    <xdr:pic>
      <xdr:nvPicPr>
        <xdr:cNvPr id="88" name="Picture 87" descr="Baker Wildcats - Wikipedia">
          <a:extLst>
            <a:ext uri="{FF2B5EF4-FFF2-40B4-BE49-F238E27FC236}">
              <a16:creationId xmlns:a16="http://schemas.microsoft.com/office/drawing/2014/main" id="{5797F23C-5F5B-4EEE-A488-FAD8AE1C7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471041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838</xdr:row>
      <xdr:rowOff>51288</xdr:rowOff>
    </xdr:from>
    <xdr:ext cx="1501950" cy="723481"/>
    <xdr:pic>
      <xdr:nvPicPr>
        <xdr:cNvPr id="89" name="Picture 88">
          <a:extLst>
            <a:ext uri="{FF2B5EF4-FFF2-40B4-BE49-F238E27FC236}">
              <a16:creationId xmlns:a16="http://schemas.microsoft.com/office/drawing/2014/main" id="{528073FF-9E35-46E5-9B14-28CB6A809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472887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868</xdr:row>
      <xdr:rowOff>0</xdr:rowOff>
    </xdr:from>
    <xdr:ext cx="1068136" cy="907570"/>
    <xdr:pic>
      <xdr:nvPicPr>
        <xdr:cNvPr id="90" name="Picture 89" descr="Baker Wildcats - Wikipedia">
          <a:extLst>
            <a:ext uri="{FF2B5EF4-FFF2-40B4-BE49-F238E27FC236}">
              <a16:creationId xmlns:a16="http://schemas.microsoft.com/office/drawing/2014/main" id="{ECDD2036-840A-4473-9A6E-70C3065C4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525524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869</xdr:row>
      <xdr:rowOff>51288</xdr:rowOff>
    </xdr:from>
    <xdr:ext cx="1501950" cy="723481"/>
    <xdr:pic>
      <xdr:nvPicPr>
        <xdr:cNvPr id="91" name="Picture 90">
          <a:extLst>
            <a:ext uri="{FF2B5EF4-FFF2-40B4-BE49-F238E27FC236}">
              <a16:creationId xmlns:a16="http://schemas.microsoft.com/office/drawing/2014/main" id="{14C38D9E-F214-4F85-9593-959C127D3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527370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899</xdr:row>
      <xdr:rowOff>0</xdr:rowOff>
    </xdr:from>
    <xdr:ext cx="1068136" cy="907570"/>
    <xdr:pic>
      <xdr:nvPicPr>
        <xdr:cNvPr id="92" name="Picture 91" descr="Baker Wildcats - Wikipedia">
          <a:extLst>
            <a:ext uri="{FF2B5EF4-FFF2-40B4-BE49-F238E27FC236}">
              <a16:creationId xmlns:a16="http://schemas.microsoft.com/office/drawing/2014/main" id="{363A1DE7-1477-428D-A54B-FED28238A0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580007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900</xdr:row>
      <xdr:rowOff>51288</xdr:rowOff>
    </xdr:from>
    <xdr:ext cx="1501950" cy="723481"/>
    <xdr:pic>
      <xdr:nvPicPr>
        <xdr:cNvPr id="93" name="Picture 92">
          <a:extLst>
            <a:ext uri="{FF2B5EF4-FFF2-40B4-BE49-F238E27FC236}">
              <a16:creationId xmlns:a16="http://schemas.microsoft.com/office/drawing/2014/main" id="{8310A29A-5D17-4B7B-B6C5-602B51A74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581853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930</xdr:row>
      <xdr:rowOff>0</xdr:rowOff>
    </xdr:from>
    <xdr:ext cx="1068136" cy="907570"/>
    <xdr:pic>
      <xdr:nvPicPr>
        <xdr:cNvPr id="94" name="Picture 93" descr="Baker Wildcats - Wikipedia">
          <a:extLst>
            <a:ext uri="{FF2B5EF4-FFF2-40B4-BE49-F238E27FC236}">
              <a16:creationId xmlns:a16="http://schemas.microsoft.com/office/drawing/2014/main" id="{8756ADC5-934A-4BE9-BE9F-9CF923424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634490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931</xdr:row>
      <xdr:rowOff>51288</xdr:rowOff>
    </xdr:from>
    <xdr:ext cx="1501950" cy="723481"/>
    <xdr:pic>
      <xdr:nvPicPr>
        <xdr:cNvPr id="95" name="Picture 94">
          <a:extLst>
            <a:ext uri="{FF2B5EF4-FFF2-40B4-BE49-F238E27FC236}">
              <a16:creationId xmlns:a16="http://schemas.microsoft.com/office/drawing/2014/main" id="{52D1C81D-FCB7-46E8-9BCD-6499D87B7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636336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961</xdr:row>
      <xdr:rowOff>0</xdr:rowOff>
    </xdr:from>
    <xdr:ext cx="1068136" cy="907570"/>
    <xdr:pic>
      <xdr:nvPicPr>
        <xdr:cNvPr id="96" name="Picture 95" descr="Baker Wildcats - Wikipedia">
          <a:extLst>
            <a:ext uri="{FF2B5EF4-FFF2-40B4-BE49-F238E27FC236}">
              <a16:creationId xmlns:a16="http://schemas.microsoft.com/office/drawing/2014/main" id="{04613359-7E04-4681-A934-4317A1628A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688973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962</xdr:row>
      <xdr:rowOff>51288</xdr:rowOff>
    </xdr:from>
    <xdr:ext cx="1501950" cy="723481"/>
    <xdr:pic>
      <xdr:nvPicPr>
        <xdr:cNvPr id="97" name="Picture 96">
          <a:extLst>
            <a:ext uri="{FF2B5EF4-FFF2-40B4-BE49-F238E27FC236}">
              <a16:creationId xmlns:a16="http://schemas.microsoft.com/office/drawing/2014/main" id="{7D9E0428-8230-4F87-825C-ED1391711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690819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992</xdr:row>
      <xdr:rowOff>0</xdr:rowOff>
    </xdr:from>
    <xdr:ext cx="1068136" cy="907570"/>
    <xdr:pic>
      <xdr:nvPicPr>
        <xdr:cNvPr id="98" name="Picture 97" descr="Baker Wildcats - Wikipedia">
          <a:extLst>
            <a:ext uri="{FF2B5EF4-FFF2-40B4-BE49-F238E27FC236}">
              <a16:creationId xmlns:a16="http://schemas.microsoft.com/office/drawing/2014/main" id="{16F12995-32C3-4DD5-9066-7558EE1BF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743456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993</xdr:row>
      <xdr:rowOff>51288</xdr:rowOff>
    </xdr:from>
    <xdr:ext cx="1501950" cy="723481"/>
    <xdr:pic>
      <xdr:nvPicPr>
        <xdr:cNvPr id="99" name="Picture 98">
          <a:extLst>
            <a:ext uri="{FF2B5EF4-FFF2-40B4-BE49-F238E27FC236}">
              <a16:creationId xmlns:a16="http://schemas.microsoft.com/office/drawing/2014/main" id="{12F36C0B-B7B9-46D0-9CA1-109FC9FB22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745302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1023</xdr:row>
      <xdr:rowOff>0</xdr:rowOff>
    </xdr:from>
    <xdr:ext cx="1068136" cy="907570"/>
    <xdr:pic>
      <xdr:nvPicPr>
        <xdr:cNvPr id="100" name="Picture 99" descr="Baker Wildcats - Wikipedia">
          <a:extLst>
            <a:ext uri="{FF2B5EF4-FFF2-40B4-BE49-F238E27FC236}">
              <a16:creationId xmlns:a16="http://schemas.microsoft.com/office/drawing/2014/main" id="{252E5B8B-2C29-479F-8BD3-C97F8016C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797939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1024</xdr:row>
      <xdr:rowOff>51288</xdr:rowOff>
    </xdr:from>
    <xdr:ext cx="1501950" cy="723481"/>
    <xdr:pic>
      <xdr:nvPicPr>
        <xdr:cNvPr id="101" name="Picture 100">
          <a:extLst>
            <a:ext uri="{FF2B5EF4-FFF2-40B4-BE49-F238E27FC236}">
              <a16:creationId xmlns:a16="http://schemas.microsoft.com/office/drawing/2014/main" id="{68073BCE-6BB9-41DB-AB64-D06360B27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799785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1054</xdr:row>
      <xdr:rowOff>0</xdr:rowOff>
    </xdr:from>
    <xdr:ext cx="1068136" cy="907570"/>
    <xdr:pic>
      <xdr:nvPicPr>
        <xdr:cNvPr id="102" name="Picture 101" descr="Baker Wildcats - Wikipedia">
          <a:extLst>
            <a:ext uri="{FF2B5EF4-FFF2-40B4-BE49-F238E27FC236}">
              <a16:creationId xmlns:a16="http://schemas.microsoft.com/office/drawing/2014/main" id="{51727FB7-CE80-47AB-BBB0-5ADE10513F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852422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1055</xdr:row>
      <xdr:rowOff>51288</xdr:rowOff>
    </xdr:from>
    <xdr:ext cx="1501950" cy="723481"/>
    <xdr:pic>
      <xdr:nvPicPr>
        <xdr:cNvPr id="103" name="Picture 102">
          <a:extLst>
            <a:ext uri="{FF2B5EF4-FFF2-40B4-BE49-F238E27FC236}">
              <a16:creationId xmlns:a16="http://schemas.microsoft.com/office/drawing/2014/main" id="{75916F1A-E27A-4EEA-AD1B-43D9803A44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54268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1085</xdr:row>
      <xdr:rowOff>0</xdr:rowOff>
    </xdr:from>
    <xdr:ext cx="1068136" cy="907570"/>
    <xdr:pic>
      <xdr:nvPicPr>
        <xdr:cNvPr id="104" name="Picture 103" descr="Baker Wildcats - Wikipedia">
          <a:extLst>
            <a:ext uri="{FF2B5EF4-FFF2-40B4-BE49-F238E27FC236}">
              <a16:creationId xmlns:a16="http://schemas.microsoft.com/office/drawing/2014/main" id="{05ED5638-3DAF-4A41-9153-D02A844D3C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906905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1086</xdr:row>
      <xdr:rowOff>51288</xdr:rowOff>
    </xdr:from>
    <xdr:ext cx="1501950" cy="723481"/>
    <xdr:pic>
      <xdr:nvPicPr>
        <xdr:cNvPr id="105" name="Picture 104">
          <a:extLst>
            <a:ext uri="{FF2B5EF4-FFF2-40B4-BE49-F238E27FC236}">
              <a16:creationId xmlns:a16="http://schemas.microsoft.com/office/drawing/2014/main" id="{D1982D38-7C52-4FF6-8F92-08F319637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908751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1116</xdr:row>
      <xdr:rowOff>0</xdr:rowOff>
    </xdr:from>
    <xdr:ext cx="1068136" cy="907570"/>
    <xdr:pic>
      <xdr:nvPicPr>
        <xdr:cNvPr id="106" name="Picture 105" descr="Baker Wildcats - Wikipedia">
          <a:extLst>
            <a:ext uri="{FF2B5EF4-FFF2-40B4-BE49-F238E27FC236}">
              <a16:creationId xmlns:a16="http://schemas.microsoft.com/office/drawing/2014/main" id="{D2A985AE-1D69-498A-AB40-CC42983BF3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961388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1117</xdr:row>
      <xdr:rowOff>51288</xdr:rowOff>
    </xdr:from>
    <xdr:ext cx="1501950" cy="723481"/>
    <xdr:pic>
      <xdr:nvPicPr>
        <xdr:cNvPr id="107" name="Picture 106">
          <a:extLst>
            <a:ext uri="{FF2B5EF4-FFF2-40B4-BE49-F238E27FC236}">
              <a16:creationId xmlns:a16="http://schemas.microsoft.com/office/drawing/2014/main" id="{81D33FB1-5B9B-4E3D-9ED9-82B2D5856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963234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1147</xdr:row>
      <xdr:rowOff>0</xdr:rowOff>
    </xdr:from>
    <xdr:ext cx="1068136" cy="907570"/>
    <xdr:pic>
      <xdr:nvPicPr>
        <xdr:cNvPr id="108" name="Picture 107" descr="Baker Wildcats - Wikipedia">
          <a:extLst>
            <a:ext uri="{FF2B5EF4-FFF2-40B4-BE49-F238E27FC236}">
              <a16:creationId xmlns:a16="http://schemas.microsoft.com/office/drawing/2014/main" id="{1C55124F-18B2-4D3C-9EC6-3D29084E0A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2015871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1148</xdr:row>
      <xdr:rowOff>51288</xdr:rowOff>
    </xdr:from>
    <xdr:ext cx="1501950" cy="723481"/>
    <xdr:pic>
      <xdr:nvPicPr>
        <xdr:cNvPr id="109" name="Picture 108">
          <a:extLst>
            <a:ext uri="{FF2B5EF4-FFF2-40B4-BE49-F238E27FC236}">
              <a16:creationId xmlns:a16="http://schemas.microsoft.com/office/drawing/2014/main" id="{34F4E9C3-16D7-4F77-8DF2-1A9C3BBCD5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2017717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1178</xdr:row>
      <xdr:rowOff>0</xdr:rowOff>
    </xdr:from>
    <xdr:ext cx="1068136" cy="907570"/>
    <xdr:pic>
      <xdr:nvPicPr>
        <xdr:cNvPr id="110" name="Picture 109" descr="Baker Wildcats - Wikipedia">
          <a:extLst>
            <a:ext uri="{FF2B5EF4-FFF2-40B4-BE49-F238E27FC236}">
              <a16:creationId xmlns:a16="http://schemas.microsoft.com/office/drawing/2014/main" id="{0CC87C8F-4AEB-4A21-AAB9-FCBC7F78F2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2070354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1179</xdr:row>
      <xdr:rowOff>51288</xdr:rowOff>
    </xdr:from>
    <xdr:ext cx="1501950" cy="723481"/>
    <xdr:pic>
      <xdr:nvPicPr>
        <xdr:cNvPr id="111" name="Picture 110">
          <a:extLst>
            <a:ext uri="{FF2B5EF4-FFF2-40B4-BE49-F238E27FC236}">
              <a16:creationId xmlns:a16="http://schemas.microsoft.com/office/drawing/2014/main" id="{FFFF1879-6E6D-4743-8C7C-F6BC7FEE0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2072200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1209</xdr:row>
      <xdr:rowOff>0</xdr:rowOff>
    </xdr:from>
    <xdr:ext cx="1068136" cy="907570"/>
    <xdr:pic>
      <xdr:nvPicPr>
        <xdr:cNvPr id="112" name="Picture 111" descr="Baker Wildcats - Wikipedia">
          <a:extLst>
            <a:ext uri="{FF2B5EF4-FFF2-40B4-BE49-F238E27FC236}">
              <a16:creationId xmlns:a16="http://schemas.microsoft.com/office/drawing/2014/main" id="{4D15E336-C0A4-499F-92A9-8A0F40449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2124837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1210</xdr:row>
      <xdr:rowOff>51288</xdr:rowOff>
    </xdr:from>
    <xdr:ext cx="1501950" cy="723481"/>
    <xdr:pic>
      <xdr:nvPicPr>
        <xdr:cNvPr id="113" name="Picture 112">
          <a:extLst>
            <a:ext uri="{FF2B5EF4-FFF2-40B4-BE49-F238E27FC236}">
              <a16:creationId xmlns:a16="http://schemas.microsoft.com/office/drawing/2014/main" id="{3AA3FA6E-2422-47C0-B2C6-ACBEC9480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2126683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</xdr:row>
      <xdr:rowOff>0</xdr:rowOff>
    </xdr:from>
    <xdr:ext cx="1068136" cy="916229"/>
    <xdr:pic>
      <xdr:nvPicPr>
        <xdr:cNvPr id="118" name="Picture 117" descr="Baker Wildcats - Wikipedia">
          <a:extLst>
            <a:ext uri="{FF2B5EF4-FFF2-40B4-BE49-F238E27FC236}">
              <a16:creationId xmlns:a16="http://schemas.microsoft.com/office/drawing/2014/main" id="{74A120DE-2458-468A-8997-49550496C3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32</xdr:row>
      <xdr:rowOff>51288</xdr:rowOff>
    </xdr:from>
    <xdr:ext cx="1501950" cy="723481"/>
    <xdr:pic>
      <xdr:nvPicPr>
        <xdr:cNvPr id="119" name="Picture 118">
          <a:extLst>
            <a:ext uri="{FF2B5EF4-FFF2-40B4-BE49-F238E27FC236}">
              <a16:creationId xmlns:a16="http://schemas.microsoft.com/office/drawing/2014/main" id="{0FCF5D8A-5594-40A2-872F-FDFB47A00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</xdr:row>
      <xdr:rowOff>0</xdr:rowOff>
    </xdr:from>
    <xdr:ext cx="1068136" cy="916229"/>
    <xdr:pic>
      <xdr:nvPicPr>
        <xdr:cNvPr id="120" name="Picture 119" descr="Baker Wildcats - Wikipedia">
          <a:extLst>
            <a:ext uri="{FF2B5EF4-FFF2-40B4-BE49-F238E27FC236}">
              <a16:creationId xmlns:a16="http://schemas.microsoft.com/office/drawing/2014/main" id="{7F066D96-0AF4-4F04-8ABA-226BEE1844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63</xdr:row>
      <xdr:rowOff>51288</xdr:rowOff>
    </xdr:from>
    <xdr:ext cx="1501950" cy="723481"/>
    <xdr:pic>
      <xdr:nvPicPr>
        <xdr:cNvPr id="121" name="Picture 120">
          <a:extLst>
            <a:ext uri="{FF2B5EF4-FFF2-40B4-BE49-F238E27FC236}">
              <a16:creationId xmlns:a16="http://schemas.microsoft.com/office/drawing/2014/main" id="{F8A4D6C6-6317-4F62-8BD2-232BFB072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93</xdr:row>
      <xdr:rowOff>0</xdr:rowOff>
    </xdr:from>
    <xdr:ext cx="1068136" cy="916229"/>
    <xdr:pic>
      <xdr:nvPicPr>
        <xdr:cNvPr id="122" name="Picture 121" descr="Baker Wildcats - Wikipedia">
          <a:extLst>
            <a:ext uri="{FF2B5EF4-FFF2-40B4-BE49-F238E27FC236}">
              <a16:creationId xmlns:a16="http://schemas.microsoft.com/office/drawing/2014/main" id="{14ACFCA5-E932-4E51-9714-98E0A3F10B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94</xdr:row>
      <xdr:rowOff>51288</xdr:rowOff>
    </xdr:from>
    <xdr:ext cx="1501950" cy="723481"/>
    <xdr:pic>
      <xdr:nvPicPr>
        <xdr:cNvPr id="123" name="Picture 122">
          <a:extLst>
            <a:ext uri="{FF2B5EF4-FFF2-40B4-BE49-F238E27FC236}">
              <a16:creationId xmlns:a16="http://schemas.microsoft.com/office/drawing/2014/main" id="{31AB85CB-58E2-40D5-89D6-6CBA99E57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124</xdr:row>
      <xdr:rowOff>0</xdr:rowOff>
    </xdr:from>
    <xdr:ext cx="1068136" cy="916229"/>
    <xdr:pic>
      <xdr:nvPicPr>
        <xdr:cNvPr id="124" name="Picture 123" descr="Baker Wildcats - Wikipedia">
          <a:extLst>
            <a:ext uri="{FF2B5EF4-FFF2-40B4-BE49-F238E27FC236}">
              <a16:creationId xmlns:a16="http://schemas.microsoft.com/office/drawing/2014/main" id="{EFB6E0C9-3565-4414-B518-4E802D494D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125</xdr:row>
      <xdr:rowOff>51288</xdr:rowOff>
    </xdr:from>
    <xdr:ext cx="1501950" cy="723481"/>
    <xdr:pic>
      <xdr:nvPicPr>
        <xdr:cNvPr id="125" name="Picture 124">
          <a:extLst>
            <a:ext uri="{FF2B5EF4-FFF2-40B4-BE49-F238E27FC236}">
              <a16:creationId xmlns:a16="http://schemas.microsoft.com/office/drawing/2014/main" id="{D4FE852F-E943-48AA-B97A-D339F2D1FF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155</xdr:row>
      <xdr:rowOff>0</xdr:rowOff>
    </xdr:from>
    <xdr:ext cx="1068136" cy="916229"/>
    <xdr:pic>
      <xdr:nvPicPr>
        <xdr:cNvPr id="126" name="Picture 125" descr="Baker Wildcats - Wikipedia">
          <a:extLst>
            <a:ext uri="{FF2B5EF4-FFF2-40B4-BE49-F238E27FC236}">
              <a16:creationId xmlns:a16="http://schemas.microsoft.com/office/drawing/2014/main" id="{47C1E9EC-7A96-4029-9E54-DBAC379954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156</xdr:row>
      <xdr:rowOff>51288</xdr:rowOff>
    </xdr:from>
    <xdr:ext cx="1501950" cy="723481"/>
    <xdr:pic>
      <xdr:nvPicPr>
        <xdr:cNvPr id="127" name="Picture 126">
          <a:extLst>
            <a:ext uri="{FF2B5EF4-FFF2-40B4-BE49-F238E27FC236}">
              <a16:creationId xmlns:a16="http://schemas.microsoft.com/office/drawing/2014/main" id="{223BC02F-F586-4C0E-8735-5A9CFD9CB2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186</xdr:row>
      <xdr:rowOff>0</xdr:rowOff>
    </xdr:from>
    <xdr:ext cx="1068136" cy="916229"/>
    <xdr:pic>
      <xdr:nvPicPr>
        <xdr:cNvPr id="128" name="Picture 127" descr="Baker Wildcats - Wikipedia">
          <a:extLst>
            <a:ext uri="{FF2B5EF4-FFF2-40B4-BE49-F238E27FC236}">
              <a16:creationId xmlns:a16="http://schemas.microsoft.com/office/drawing/2014/main" id="{7A16141F-EA59-4F0E-B499-B55303155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187</xdr:row>
      <xdr:rowOff>51288</xdr:rowOff>
    </xdr:from>
    <xdr:ext cx="1501950" cy="723481"/>
    <xdr:pic>
      <xdr:nvPicPr>
        <xdr:cNvPr id="129" name="Picture 128">
          <a:extLst>
            <a:ext uri="{FF2B5EF4-FFF2-40B4-BE49-F238E27FC236}">
              <a16:creationId xmlns:a16="http://schemas.microsoft.com/office/drawing/2014/main" id="{7B2BAF2F-A2E1-4128-899B-47C187906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217</xdr:row>
      <xdr:rowOff>0</xdr:rowOff>
    </xdr:from>
    <xdr:ext cx="1068136" cy="907570"/>
    <xdr:pic>
      <xdr:nvPicPr>
        <xdr:cNvPr id="130" name="Picture 129" descr="Baker Wildcats - Wikipedia">
          <a:extLst>
            <a:ext uri="{FF2B5EF4-FFF2-40B4-BE49-F238E27FC236}">
              <a16:creationId xmlns:a16="http://schemas.microsoft.com/office/drawing/2014/main" id="{EEA384D3-D275-4DF4-83E8-4DF955441F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218</xdr:row>
      <xdr:rowOff>51288</xdr:rowOff>
    </xdr:from>
    <xdr:ext cx="1501950" cy="723481"/>
    <xdr:pic>
      <xdr:nvPicPr>
        <xdr:cNvPr id="131" name="Picture 130">
          <a:extLst>
            <a:ext uri="{FF2B5EF4-FFF2-40B4-BE49-F238E27FC236}">
              <a16:creationId xmlns:a16="http://schemas.microsoft.com/office/drawing/2014/main" id="{738ECE84-9138-472B-998E-B9E6C6E62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248</xdr:row>
      <xdr:rowOff>0</xdr:rowOff>
    </xdr:from>
    <xdr:ext cx="1068136" cy="907570"/>
    <xdr:pic>
      <xdr:nvPicPr>
        <xdr:cNvPr id="132" name="Picture 131" descr="Baker Wildcats - Wikipedia">
          <a:extLst>
            <a:ext uri="{FF2B5EF4-FFF2-40B4-BE49-F238E27FC236}">
              <a16:creationId xmlns:a16="http://schemas.microsoft.com/office/drawing/2014/main" id="{9F29EC4A-D9B8-4553-86E8-424ABE062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249</xdr:row>
      <xdr:rowOff>51288</xdr:rowOff>
    </xdr:from>
    <xdr:ext cx="1501950" cy="723481"/>
    <xdr:pic>
      <xdr:nvPicPr>
        <xdr:cNvPr id="133" name="Picture 132">
          <a:extLst>
            <a:ext uri="{FF2B5EF4-FFF2-40B4-BE49-F238E27FC236}">
              <a16:creationId xmlns:a16="http://schemas.microsoft.com/office/drawing/2014/main" id="{067695A6-3908-4930-8873-180F4B4242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279</xdr:row>
      <xdr:rowOff>0</xdr:rowOff>
    </xdr:from>
    <xdr:ext cx="1068136" cy="907570"/>
    <xdr:pic>
      <xdr:nvPicPr>
        <xdr:cNvPr id="134" name="Picture 133" descr="Baker Wildcats - Wikipedia">
          <a:extLst>
            <a:ext uri="{FF2B5EF4-FFF2-40B4-BE49-F238E27FC236}">
              <a16:creationId xmlns:a16="http://schemas.microsoft.com/office/drawing/2014/main" id="{D2F2F701-A2D6-43D7-961C-FD4B4CAA76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280</xdr:row>
      <xdr:rowOff>51288</xdr:rowOff>
    </xdr:from>
    <xdr:ext cx="1501950" cy="723481"/>
    <xdr:pic>
      <xdr:nvPicPr>
        <xdr:cNvPr id="135" name="Picture 134">
          <a:extLst>
            <a:ext uri="{FF2B5EF4-FFF2-40B4-BE49-F238E27FC236}">
              <a16:creationId xmlns:a16="http://schemas.microsoft.com/office/drawing/2014/main" id="{51B2CF8E-29C1-4117-AC56-D22152D74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310</xdr:row>
      <xdr:rowOff>0</xdr:rowOff>
    </xdr:from>
    <xdr:ext cx="1068136" cy="907570"/>
    <xdr:pic>
      <xdr:nvPicPr>
        <xdr:cNvPr id="136" name="Picture 135" descr="Baker Wildcats - Wikipedia">
          <a:extLst>
            <a:ext uri="{FF2B5EF4-FFF2-40B4-BE49-F238E27FC236}">
              <a16:creationId xmlns:a16="http://schemas.microsoft.com/office/drawing/2014/main" id="{B4CC2C6D-3884-4BFA-8B13-AB1A46436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2444364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311</xdr:row>
      <xdr:rowOff>51288</xdr:rowOff>
    </xdr:from>
    <xdr:ext cx="1501950" cy="723481"/>
    <xdr:pic>
      <xdr:nvPicPr>
        <xdr:cNvPr id="137" name="Picture 136">
          <a:extLst>
            <a:ext uri="{FF2B5EF4-FFF2-40B4-BE49-F238E27FC236}">
              <a16:creationId xmlns:a16="http://schemas.microsoft.com/office/drawing/2014/main" id="{FE987FF2-327D-4C33-AF4B-ED075F69A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263419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341</xdr:row>
      <xdr:rowOff>0</xdr:rowOff>
    </xdr:from>
    <xdr:ext cx="1068136" cy="907570"/>
    <xdr:pic>
      <xdr:nvPicPr>
        <xdr:cNvPr id="138" name="Picture 137" descr="Baker Wildcats - Wikipedia">
          <a:extLst>
            <a:ext uri="{FF2B5EF4-FFF2-40B4-BE49-F238E27FC236}">
              <a16:creationId xmlns:a16="http://schemas.microsoft.com/office/drawing/2014/main" id="{0B1BC937-8FEE-48BB-ACE1-BF9B548AE9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8055455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342</xdr:row>
      <xdr:rowOff>51288</xdr:rowOff>
    </xdr:from>
    <xdr:ext cx="1501950" cy="723481"/>
    <xdr:pic>
      <xdr:nvPicPr>
        <xdr:cNvPr id="139" name="Picture 138">
          <a:extLst>
            <a:ext uri="{FF2B5EF4-FFF2-40B4-BE49-F238E27FC236}">
              <a16:creationId xmlns:a16="http://schemas.microsoft.com/office/drawing/2014/main" id="{11CF6480-02D3-4B4F-BF28-C022E2F55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8245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217</xdr:row>
      <xdr:rowOff>0</xdr:rowOff>
    </xdr:from>
    <xdr:ext cx="1068136" cy="907570"/>
    <xdr:pic>
      <xdr:nvPicPr>
        <xdr:cNvPr id="140" name="Picture 139" descr="Baker Wildcats - Wikipedia">
          <a:extLst>
            <a:ext uri="{FF2B5EF4-FFF2-40B4-BE49-F238E27FC236}">
              <a16:creationId xmlns:a16="http://schemas.microsoft.com/office/drawing/2014/main" id="{7B96ED0E-4085-4FB8-8BC5-0CBAE2518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218</xdr:row>
      <xdr:rowOff>51288</xdr:rowOff>
    </xdr:from>
    <xdr:ext cx="1501950" cy="723481"/>
    <xdr:pic>
      <xdr:nvPicPr>
        <xdr:cNvPr id="141" name="Picture 140">
          <a:extLst>
            <a:ext uri="{FF2B5EF4-FFF2-40B4-BE49-F238E27FC236}">
              <a16:creationId xmlns:a16="http://schemas.microsoft.com/office/drawing/2014/main" id="{DC4ED3BF-B506-467B-B765-C07C90E49E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248</xdr:row>
      <xdr:rowOff>0</xdr:rowOff>
    </xdr:from>
    <xdr:ext cx="1068136" cy="907570"/>
    <xdr:pic>
      <xdr:nvPicPr>
        <xdr:cNvPr id="142" name="Picture 141" descr="Baker Wildcats - Wikipedia">
          <a:extLst>
            <a:ext uri="{FF2B5EF4-FFF2-40B4-BE49-F238E27FC236}">
              <a16:creationId xmlns:a16="http://schemas.microsoft.com/office/drawing/2014/main" id="{96987E7A-36FB-4F5F-9E30-6461A236B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249</xdr:row>
      <xdr:rowOff>51288</xdr:rowOff>
    </xdr:from>
    <xdr:ext cx="1501950" cy="723481"/>
    <xdr:pic>
      <xdr:nvPicPr>
        <xdr:cNvPr id="143" name="Picture 142">
          <a:extLst>
            <a:ext uri="{FF2B5EF4-FFF2-40B4-BE49-F238E27FC236}">
              <a16:creationId xmlns:a16="http://schemas.microsoft.com/office/drawing/2014/main" id="{8464D558-95EC-4588-AC41-15EA467CD1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279</xdr:row>
      <xdr:rowOff>0</xdr:rowOff>
    </xdr:from>
    <xdr:ext cx="1068136" cy="907570"/>
    <xdr:pic>
      <xdr:nvPicPr>
        <xdr:cNvPr id="144" name="Picture 143" descr="Baker Wildcats - Wikipedia">
          <a:extLst>
            <a:ext uri="{FF2B5EF4-FFF2-40B4-BE49-F238E27FC236}">
              <a16:creationId xmlns:a16="http://schemas.microsoft.com/office/drawing/2014/main" id="{C575E682-B4F7-4EFB-8F08-80FEF08BD6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280</xdr:row>
      <xdr:rowOff>51288</xdr:rowOff>
    </xdr:from>
    <xdr:ext cx="1501950" cy="723481"/>
    <xdr:pic>
      <xdr:nvPicPr>
        <xdr:cNvPr id="145" name="Picture 144">
          <a:extLst>
            <a:ext uri="{FF2B5EF4-FFF2-40B4-BE49-F238E27FC236}">
              <a16:creationId xmlns:a16="http://schemas.microsoft.com/office/drawing/2014/main" id="{3AE3A86E-BEB5-413D-A5EB-EE8CCFC474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310</xdr:row>
      <xdr:rowOff>0</xdr:rowOff>
    </xdr:from>
    <xdr:ext cx="1068136" cy="907570"/>
    <xdr:pic>
      <xdr:nvPicPr>
        <xdr:cNvPr id="146" name="Picture 145" descr="Baker Wildcats - Wikipedia">
          <a:extLst>
            <a:ext uri="{FF2B5EF4-FFF2-40B4-BE49-F238E27FC236}">
              <a16:creationId xmlns:a16="http://schemas.microsoft.com/office/drawing/2014/main" id="{12CDC474-6DA5-4C5F-8711-1EDBA7BC0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2444364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311</xdr:row>
      <xdr:rowOff>51288</xdr:rowOff>
    </xdr:from>
    <xdr:ext cx="1501950" cy="723481"/>
    <xdr:pic>
      <xdr:nvPicPr>
        <xdr:cNvPr id="147" name="Picture 146">
          <a:extLst>
            <a:ext uri="{FF2B5EF4-FFF2-40B4-BE49-F238E27FC236}">
              <a16:creationId xmlns:a16="http://schemas.microsoft.com/office/drawing/2014/main" id="{292307E2-2A35-4562-BC78-5D83EEE70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263419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341</xdr:row>
      <xdr:rowOff>0</xdr:rowOff>
    </xdr:from>
    <xdr:ext cx="1068136" cy="907570"/>
    <xdr:pic>
      <xdr:nvPicPr>
        <xdr:cNvPr id="148" name="Picture 147" descr="Baker Wildcats - Wikipedia">
          <a:extLst>
            <a:ext uri="{FF2B5EF4-FFF2-40B4-BE49-F238E27FC236}">
              <a16:creationId xmlns:a16="http://schemas.microsoft.com/office/drawing/2014/main" id="{767FE59B-5020-4820-BD8A-DF0C180ECC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8055455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342</xdr:row>
      <xdr:rowOff>51288</xdr:rowOff>
    </xdr:from>
    <xdr:ext cx="1501950" cy="723481"/>
    <xdr:pic>
      <xdr:nvPicPr>
        <xdr:cNvPr id="149" name="Picture 148">
          <a:extLst>
            <a:ext uri="{FF2B5EF4-FFF2-40B4-BE49-F238E27FC236}">
              <a16:creationId xmlns:a16="http://schemas.microsoft.com/office/drawing/2014/main" id="{6D38982D-A6C9-4092-8ADE-13DA99406B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8245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217</xdr:row>
      <xdr:rowOff>0</xdr:rowOff>
    </xdr:from>
    <xdr:ext cx="1068136" cy="916229"/>
    <xdr:pic>
      <xdr:nvPicPr>
        <xdr:cNvPr id="150" name="Picture 149" descr="Baker Wildcats - Wikipedia">
          <a:extLst>
            <a:ext uri="{FF2B5EF4-FFF2-40B4-BE49-F238E27FC236}">
              <a16:creationId xmlns:a16="http://schemas.microsoft.com/office/drawing/2014/main" id="{12369391-DD07-4F37-A4F4-563052285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218</xdr:row>
      <xdr:rowOff>51288</xdr:rowOff>
    </xdr:from>
    <xdr:ext cx="1501950" cy="723481"/>
    <xdr:pic>
      <xdr:nvPicPr>
        <xdr:cNvPr id="151" name="Picture 150">
          <a:extLst>
            <a:ext uri="{FF2B5EF4-FFF2-40B4-BE49-F238E27FC236}">
              <a16:creationId xmlns:a16="http://schemas.microsoft.com/office/drawing/2014/main" id="{92DCB142-5C91-4FBB-98A1-A20945B87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248</xdr:row>
      <xdr:rowOff>0</xdr:rowOff>
    </xdr:from>
    <xdr:ext cx="1068136" cy="916229"/>
    <xdr:pic>
      <xdr:nvPicPr>
        <xdr:cNvPr id="152" name="Picture 151" descr="Baker Wildcats - Wikipedia">
          <a:extLst>
            <a:ext uri="{FF2B5EF4-FFF2-40B4-BE49-F238E27FC236}">
              <a16:creationId xmlns:a16="http://schemas.microsoft.com/office/drawing/2014/main" id="{25E9437A-26AB-4E49-AFC9-46FEC67849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249</xdr:row>
      <xdr:rowOff>51288</xdr:rowOff>
    </xdr:from>
    <xdr:ext cx="1501950" cy="723481"/>
    <xdr:pic>
      <xdr:nvPicPr>
        <xdr:cNvPr id="153" name="Picture 152">
          <a:extLst>
            <a:ext uri="{FF2B5EF4-FFF2-40B4-BE49-F238E27FC236}">
              <a16:creationId xmlns:a16="http://schemas.microsoft.com/office/drawing/2014/main" id="{F9F95B14-2DA6-4A1A-9F71-B87589DA97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279</xdr:row>
      <xdr:rowOff>0</xdr:rowOff>
    </xdr:from>
    <xdr:ext cx="1068136" cy="916229"/>
    <xdr:pic>
      <xdr:nvPicPr>
        <xdr:cNvPr id="154" name="Picture 153" descr="Baker Wildcats - Wikipedia">
          <a:extLst>
            <a:ext uri="{FF2B5EF4-FFF2-40B4-BE49-F238E27FC236}">
              <a16:creationId xmlns:a16="http://schemas.microsoft.com/office/drawing/2014/main" id="{A3E8ADDB-0B3C-4044-B3E9-840B97EE19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280</xdr:row>
      <xdr:rowOff>51288</xdr:rowOff>
    </xdr:from>
    <xdr:ext cx="1501950" cy="723481"/>
    <xdr:pic>
      <xdr:nvPicPr>
        <xdr:cNvPr id="155" name="Picture 154">
          <a:extLst>
            <a:ext uri="{FF2B5EF4-FFF2-40B4-BE49-F238E27FC236}">
              <a16:creationId xmlns:a16="http://schemas.microsoft.com/office/drawing/2014/main" id="{F0D1A91D-38E7-40D6-AE53-7922C2987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310</xdr:row>
      <xdr:rowOff>0</xdr:rowOff>
    </xdr:from>
    <xdr:ext cx="1068136" cy="916229"/>
    <xdr:pic>
      <xdr:nvPicPr>
        <xdr:cNvPr id="156" name="Picture 155" descr="Baker Wildcats - Wikipedia">
          <a:extLst>
            <a:ext uri="{FF2B5EF4-FFF2-40B4-BE49-F238E27FC236}">
              <a16:creationId xmlns:a16="http://schemas.microsoft.com/office/drawing/2014/main" id="{8FA78797-B4D6-4A45-A6B3-E475501E0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2444364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311</xdr:row>
      <xdr:rowOff>51288</xdr:rowOff>
    </xdr:from>
    <xdr:ext cx="1501950" cy="723481"/>
    <xdr:pic>
      <xdr:nvPicPr>
        <xdr:cNvPr id="157" name="Picture 156">
          <a:extLst>
            <a:ext uri="{FF2B5EF4-FFF2-40B4-BE49-F238E27FC236}">
              <a16:creationId xmlns:a16="http://schemas.microsoft.com/office/drawing/2014/main" id="{02DB2A92-6B01-44E8-A0D1-C7983783A5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263419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341</xdr:row>
      <xdr:rowOff>0</xdr:rowOff>
    </xdr:from>
    <xdr:ext cx="1068136" cy="916229"/>
    <xdr:pic>
      <xdr:nvPicPr>
        <xdr:cNvPr id="158" name="Picture 157" descr="Baker Wildcats - Wikipedia">
          <a:extLst>
            <a:ext uri="{FF2B5EF4-FFF2-40B4-BE49-F238E27FC236}">
              <a16:creationId xmlns:a16="http://schemas.microsoft.com/office/drawing/2014/main" id="{5093F0D2-03E5-4590-97F2-48429E1EF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8055455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342</xdr:row>
      <xdr:rowOff>51288</xdr:rowOff>
    </xdr:from>
    <xdr:ext cx="1501950" cy="723481"/>
    <xdr:pic>
      <xdr:nvPicPr>
        <xdr:cNvPr id="159" name="Picture 158">
          <a:extLst>
            <a:ext uri="{FF2B5EF4-FFF2-40B4-BE49-F238E27FC236}">
              <a16:creationId xmlns:a16="http://schemas.microsoft.com/office/drawing/2014/main" id="{DA8BE7C2-6656-43CA-A3CB-21B62D0093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8245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372</xdr:row>
      <xdr:rowOff>0</xdr:rowOff>
    </xdr:from>
    <xdr:ext cx="1068136" cy="916229"/>
    <xdr:pic>
      <xdr:nvPicPr>
        <xdr:cNvPr id="160" name="Picture 159" descr="Baker Wildcats - Wikipedia">
          <a:extLst>
            <a:ext uri="{FF2B5EF4-FFF2-40B4-BE49-F238E27FC236}">
              <a16:creationId xmlns:a16="http://schemas.microsoft.com/office/drawing/2014/main" id="{89DE5540-9444-4F04-9FDE-7CBE38AB88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373</xdr:row>
      <xdr:rowOff>51288</xdr:rowOff>
    </xdr:from>
    <xdr:ext cx="1501950" cy="723481"/>
    <xdr:pic>
      <xdr:nvPicPr>
        <xdr:cNvPr id="161" name="Picture 160">
          <a:extLst>
            <a:ext uri="{FF2B5EF4-FFF2-40B4-BE49-F238E27FC236}">
              <a16:creationId xmlns:a16="http://schemas.microsoft.com/office/drawing/2014/main" id="{C001F55A-559A-4198-84C1-D971AC7B5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403</xdr:row>
      <xdr:rowOff>0</xdr:rowOff>
    </xdr:from>
    <xdr:ext cx="1068136" cy="907570"/>
    <xdr:pic>
      <xdr:nvPicPr>
        <xdr:cNvPr id="162" name="Picture 161" descr="Baker Wildcats - Wikipedia">
          <a:extLst>
            <a:ext uri="{FF2B5EF4-FFF2-40B4-BE49-F238E27FC236}">
              <a16:creationId xmlns:a16="http://schemas.microsoft.com/office/drawing/2014/main" id="{50151252-EF93-414B-BE6E-7B72C55C2E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404</xdr:row>
      <xdr:rowOff>51288</xdr:rowOff>
    </xdr:from>
    <xdr:ext cx="1501950" cy="723481"/>
    <xdr:pic>
      <xdr:nvPicPr>
        <xdr:cNvPr id="163" name="Picture 162">
          <a:extLst>
            <a:ext uri="{FF2B5EF4-FFF2-40B4-BE49-F238E27FC236}">
              <a16:creationId xmlns:a16="http://schemas.microsoft.com/office/drawing/2014/main" id="{4E156D67-81B6-4576-B286-3F6E686E7B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434</xdr:row>
      <xdr:rowOff>0</xdr:rowOff>
    </xdr:from>
    <xdr:ext cx="1068136" cy="907570"/>
    <xdr:pic>
      <xdr:nvPicPr>
        <xdr:cNvPr id="164" name="Picture 163" descr="Baker Wildcats - Wikipedia">
          <a:extLst>
            <a:ext uri="{FF2B5EF4-FFF2-40B4-BE49-F238E27FC236}">
              <a16:creationId xmlns:a16="http://schemas.microsoft.com/office/drawing/2014/main" id="{604D3E84-18E8-41F8-9D08-332048FF8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435</xdr:row>
      <xdr:rowOff>51288</xdr:rowOff>
    </xdr:from>
    <xdr:ext cx="1501950" cy="723481"/>
    <xdr:pic>
      <xdr:nvPicPr>
        <xdr:cNvPr id="165" name="Picture 164">
          <a:extLst>
            <a:ext uri="{FF2B5EF4-FFF2-40B4-BE49-F238E27FC236}">
              <a16:creationId xmlns:a16="http://schemas.microsoft.com/office/drawing/2014/main" id="{E1EE3E53-C079-47AD-A974-767DE1181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465</xdr:row>
      <xdr:rowOff>0</xdr:rowOff>
    </xdr:from>
    <xdr:ext cx="1068136" cy="907570"/>
    <xdr:pic>
      <xdr:nvPicPr>
        <xdr:cNvPr id="166" name="Picture 165" descr="Baker Wildcats - Wikipedia">
          <a:extLst>
            <a:ext uri="{FF2B5EF4-FFF2-40B4-BE49-F238E27FC236}">
              <a16:creationId xmlns:a16="http://schemas.microsoft.com/office/drawing/2014/main" id="{97C153DB-0D65-4947-AC6B-3F9DF2745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466</xdr:row>
      <xdr:rowOff>51288</xdr:rowOff>
    </xdr:from>
    <xdr:ext cx="1501950" cy="723481"/>
    <xdr:pic>
      <xdr:nvPicPr>
        <xdr:cNvPr id="167" name="Picture 166">
          <a:extLst>
            <a:ext uri="{FF2B5EF4-FFF2-40B4-BE49-F238E27FC236}">
              <a16:creationId xmlns:a16="http://schemas.microsoft.com/office/drawing/2014/main" id="{EA62DF2E-C08A-4CF7-BEF1-72CCA551FF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496</xdr:row>
      <xdr:rowOff>0</xdr:rowOff>
    </xdr:from>
    <xdr:ext cx="1068136" cy="907570"/>
    <xdr:pic>
      <xdr:nvPicPr>
        <xdr:cNvPr id="168" name="Picture 167" descr="Baker Wildcats - Wikipedia">
          <a:extLst>
            <a:ext uri="{FF2B5EF4-FFF2-40B4-BE49-F238E27FC236}">
              <a16:creationId xmlns:a16="http://schemas.microsoft.com/office/drawing/2014/main" id="{555D2FE6-9EE3-4774-B061-714715BA1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2444364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497</xdr:row>
      <xdr:rowOff>51288</xdr:rowOff>
    </xdr:from>
    <xdr:ext cx="1501950" cy="723481"/>
    <xdr:pic>
      <xdr:nvPicPr>
        <xdr:cNvPr id="169" name="Picture 168">
          <a:extLst>
            <a:ext uri="{FF2B5EF4-FFF2-40B4-BE49-F238E27FC236}">
              <a16:creationId xmlns:a16="http://schemas.microsoft.com/office/drawing/2014/main" id="{16E93BE1-26D1-4DE3-8CDB-550A48A40E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263419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527</xdr:row>
      <xdr:rowOff>0</xdr:rowOff>
    </xdr:from>
    <xdr:ext cx="1068136" cy="907570"/>
    <xdr:pic>
      <xdr:nvPicPr>
        <xdr:cNvPr id="170" name="Picture 169" descr="Baker Wildcats - Wikipedia">
          <a:extLst>
            <a:ext uri="{FF2B5EF4-FFF2-40B4-BE49-F238E27FC236}">
              <a16:creationId xmlns:a16="http://schemas.microsoft.com/office/drawing/2014/main" id="{785227E5-17DB-4161-BDCC-54920E349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8055455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528</xdr:row>
      <xdr:rowOff>51288</xdr:rowOff>
    </xdr:from>
    <xdr:ext cx="1501950" cy="723481"/>
    <xdr:pic>
      <xdr:nvPicPr>
        <xdr:cNvPr id="171" name="Picture 170">
          <a:extLst>
            <a:ext uri="{FF2B5EF4-FFF2-40B4-BE49-F238E27FC236}">
              <a16:creationId xmlns:a16="http://schemas.microsoft.com/office/drawing/2014/main" id="{94F1B893-BBCA-41A3-83CB-CC717AD7C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8245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403</xdr:row>
      <xdr:rowOff>0</xdr:rowOff>
    </xdr:from>
    <xdr:ext cx="1068136" cy="907570"/>
    <xdr:pic>
      <xdr:nvPicPr>
        <xdr:cNvPr id="172" name="Picture 171" descr="Baker Wildcats - Wikipedia">
          <a:extLst>
            <a:ext uri="{FF2B5EF4-FFF2-40B4-BE49-F238E27FC236}">
              <a16:creationId xmlns:a16="http://schemas.microsoft.com/office/drawing/2014/main" id="{2702468B-0028-48D3-BFBE-D6F2EDD29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404</xdr:row>
      <xdr:rowOff>51288</xdr:rowOff>
    </xdr:from>
    <xdr:ext cx="1501950" cy="723481"/>
    <xdr:pic>
      <xdr:nvPicPr>
        <xdr:cNvPr id="173" name="Picture 172">
          <a:extLst>
            <a:ext uri="{FF2B5EF4-FFF2-40B4-BE49-F238E27FC236}">
              <a16:creationId xmlns:a16="http://schemas.microsoft.com/office/drawing/2014/main" id="{850EF806-C09B-47D3-8881-6737C3D3B0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434</xdr:row>
      <xdr:rowOff>0</xdr:rowOff>
    </xdr:from>
    <xdr:ext cx="1068136" cy="907570"/>
    <xdr:pic>
      <xdr:nvPicPr>
        <xdr:cNvPr id="174" name="Picture 173" descr="Baker Wildcats - Wikipedia">
          <a:extLst>
            <a:ext uri="{FF2B5EF4-FFF2-40B4-BE49-F238E27FC236}">
              <a16:creationId xmlns:a16="http://schemas.microsoft.com/office/drawing/2014/main" id="{D328376E-115E-4BCA-9B99-CA40FA2C5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435</xdr:row>
      <xdr:rowOff>51288</xdr:rowOff>
    </xdr:from>
    <xdr:ext cx="1501950" cy="723481"/>
    <xdr:pic>
      <xdr:nvPicPr>
        <xdr:cNvPr id="175" name="Picture 174">
          <a:extLst>
            <a:ext uri="{FF2B5EF4-FFF2-40B4-BE49-F238E27FC236}">
              <a16:creationId xmlns:a16="http://schemas.microsoft.com/office/drawing/2014/main" id="{973E60F0-C930-409E-8249-8D3D82ED46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465</xdr:row>
      <xdr:rowOff>0</xdr:rowOff>
    </xdr:from>
    <xdr:ext cx="1068136" cy="907570"/>
    <xdr:pic>
      <xdr:nvPicPr>
        <xdr:cNvPr id="176" name="Picture 175" descr="Baker Wildcats - Wikipedia">
          <a:extLst>
            <a:ext uri="{FF2B5EF4-FFF2-40B4-BE49-F238E27FC236}">
              <a16:creationId xmlns:a16="http://schemas.microsoft.com/office/drawing/2014/main" id="{BE41226C-DECE-4F5B-9E7B-BA7C59B5B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466</xdr:row>
      <xdr:rowOff>51288</xdr:rowOff>
    </xdr:from>
    <xdr:ext cx="1501950" cy="723481"/>
    <xdr:pic>
      <xdr:nvPicPr>
        <xdr:cNvPr id="177" name="Picture 176">
          <a:extLst>
            <a:ext uri="{FF2B5EF4-FFF2-40B4-BE49-F238E27FC236}">
              <a16:creationId xmlns:a16="http://schemas.microsoft.com/office/drawing/2014/main" id="{856761F1-C11F-4581-BF70-EE106B0870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496</xdr:row>
      <xdr:rowOff>0</xdr:rowOff>
    </xdr:from>
    <xdr:ext cx="1068136" cy="907570"/>
    <xdr:pic>
      <xdr:nvPicPr>
        <xdr:cNvPr id="178" name="Picture 177" descr="Baker Wildcats - Wikipedia">
          <a:extLst>
            <a:ext uri="{FF2B5EF4-FFF2-40B4-BE49-F238E27FC236}">
              <a16:creationId xmlns:a16="http://schemas.microsoft.com/office/drawing/2014/main" id="{D089732A-5F2E-41F2-9AE8-F77A1FE77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2444364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497</xdr:row>
      <xdr:rowOff>51288</xdr:rowOff>
    </xdr:from>
    <xdr:ext cx="1501950" cy="723481"/>
    <xdr:pic>
      <xdr:nvPicPr>
        <xdr:cNvPr id="179" name="Picture 178">
          <a:extLst>
            <a:ext uri="{FF2B5EF4-FFF2-40B4-BE49-F238E27FC236}">
              <a16:creationId xmlns:a16="http://schemas.microsoft.com/office/drawing/2014/main" id="{D173A556-8C30-4F4D-8F69-A48AF80D01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263419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527</xdr:row>
      <xdr:rowOff>0</xdr:rowOff>
    </xdr:from>
    <xdr:ext cx="1068136" cy="907570"/>
    <xdr:pic>
      <xdr:nvPicPr>
        <xdr:cNvPr id="180" name="Picture 179" descr="Baker Wildcats - Wikipedia">
          <a:extLst>
            <a:ext uri="{FF2B5EF4-FFF2-40B4-BE49-F238E27FC236}">
              <a16:creationId xmlns:a16="http://schemas.microsoft.com/office/drawing/2014/main" id="{C025A4F0-0FDE-4D73-8DFC-753381BF2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8055455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528</xdr:row>
      <xdr:rowOff>51288</xdr:rowOff>
    </xdr:from>
    <xdr:ext cx="1501950" cy="723481"/>
    <xdr:pic>
      <xdr:nvPicPr>
        <xdr:cNvPr id="181" name="Picture 180">
          <a:extLst>
            <a:ext uri="{FF2B5EF4-FFF2-40B4-BE49-F238E27FC236}">
              <a16:creationId xmlns:a16="http://schemas.microsoft.com/office/drawing/2014/main" id="{4B61AFC6-09EC-4247-A6A0-07CDE4057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8245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403</xdr:row>
      <xdr:rowOff>0</xdr:rowOff>
    </xdr:from>
    <xdr:ext cx="1068136" cy="916229"/>
    <xdr:pic>
      <xdr:nvPicPr>
        <xdr:cNvPr id="182" name="Picture 181" descr="Baker Wildcats - Wikipedia">
          <a:extLst>
            <a:ext uri="{FF2B5EF4-FFF2-40B4-BE49-F238E27FC236}">
              <a16:creationId xmlns:a16="http://schemas.microsoft.com/office/drawing/2014/main" id="{0C157243-C779-4612-8361-A26090DEF7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404</xdr:row>
      <xdr:rowOff>51288</xdr:rowOff>
    </xdr:from>
    <xdr:ext cx="1501950" cy="723481"/>
    <xdr:pic>
      <xdr:nvPicPr>
        <xdr:cNvPr id="183" name="Picture 182">
          <a:extLst>
            <a:ext uri="{FF2B5EF4-FFF2-40B4-BE49-F238E27FC236}">
              <a16:creationId xmlns:a16="http://schemas.microsoft.com/office/drawing/2014/main" id="{08885E59-E72F-43E0-BF80-1230831AB0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434</xdr:row>
      <xdr:rowOff>0</xdr:rowOff>
    </xdr:from>
    <xdr:ext cx="1068136" cy="916229"/>
    <xdr:pic>
      <xdr:nvPicPr>
        <xdr:cNvPr id="184" name="Picture 183" descr="Baker Wildcats - Wikipedia">
          <a:extLst>
            <a:ext uri="{FF2B5EF4-FFF2-40B4-BE49-F238E27FC236}">
              <a16:creationId xmlns:a16="http://schemas.microsoft.com/office/drawing/2014/main" id="{43A13EF1-7297-46D4-B932-57A7C9F09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435</xdr:row>
      <xdr:rowOff>51288</xdr:rowOff>
    </xdr:from>
    <xdr:ext cx="1501950" cy="723481"/>
    <xdr:pic>
      <xdr:nvPicPr>
        <xdr:cNvPr id="185" name="Picture 184">
          <a:extLst>
            <a:ext uri="{FF2B5EF4-FFF2-40B4-BE49-F238E27FC236}">
              <a16:creationId xmlns:a16="http://schemas.microsoft.com/office/drawing/2014/main" id="{09533F34-C89C-466B-881F-C609CE991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465</xdr:row>
      <xdr:rowOff>0</xdr:rowOff>
    </xdr:from>
    <xdr:ext cx="1068136" cy="916229"/>
    <xdr:pic>
      <xdr:nvPicPr>
        <xdr:cNvPr id="186" name="Picture 185" descr="Baker Wildcats - Wikipedia">
          <a:extLst>
            <a:ext uri="{FF2B5EF4-FFF2-40B4-BE49-F238E27FC236}">
              <a16:creationId xmlns:a16="http://schemas.microsoft.com/office/drawing/2014/main" id="{9282A992-6CAE-42C7-87CF-2BA902DCEC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466</xdr:row>
      <xdr:rowOff>51288</xdr:rowOff>
    </xdr:from>
    <xdr:ext cx="1501950" cy="723481"/>
    <xdr:pic>
      <xdr:nvPicPr>
        <xdr:cNvPr id="187" name="Picture 186">
          <a:extLst>
            <a:ext uri="{FF2B5EF4-FFF2-40B4-BE49-F238E27FC236}">
              <a16:creationId xmlns:a16="http://schemas.microsoft.com/office/drawing/2014/main" id="{5F88744B-AC02-491D-8255-B049B71EA3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496</xdr:row>
      <xdr:rowOff>0</xdr:rowOff>
    </xdr:from>
    <xdr:ext cx="1068136" cy="916229"/>
    <xdr:pic>
      <xdr:nvPicPr>
        <xdr:cNvPr id="188" name="Picture 187" descr="Baker Wildcats - Wikipedia">
          <a:extLst>
            <a:ext uri="{FF2B5EF4-FFF2-40B4-BE49-F238E27FC236}">
              <a16:creationId xmlns:a16="http://schemas.microsoft.com/office/drawing/2014/main" id="{CAF9796E-6F19-4414-80CC-9722A6858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2444364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497</xdr:row>
      <xdr:rowOff>51288</xdr:rowOff>
    </xdr:from>
    <xdr:ext cx="1501950" cy="723481"/>
    <xdr:pic>
      <xdr:nvPicPr>
        <xdr:cNvPr id="189" name="Picture 188">
          <a:extLst>
            <a:ext uri="{FF2B5EF4-FFF2-40B4-BE49-F238E27FC236}">
              <a16:creationId xmlns:a16="http://schemas.microsoft.com/office/drawing/2014/main" id="{77C37938-F8F3-4D9F-B70B-70C72B650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263419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527</xdr:row>
      <xdr:rowOff>0</xdr:rowOff>
    </xdr:from>
    <xdr:ext cx="1068136" cy="916229"/>
    <xdr:pic>
      <xdr:nvPicPr>
        <xdr:cNvPr id="190" name="Picture 189" descr="Baker Wildcats - Wikipedia">
          <a:extLst>
            <a:ext uri="{FF2B5EF4-FFF2-40B4-BE49-F238E27FC236}">
              <a16:creationId xmlns:a16="http://schemas.microsoft.com/office/drawing/2014/main" id="{13ACC83B-17AC-492F-A026-63857F9C4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8055455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528</xdr:row>
      <xdr:rowOff>51288</xdr:rowOff>
    </xdr:from>
    <xdr:ext cx="1501950" cy="723481"/>
    <xdr:pic>
      <xdr:nvPicPr>
        <xdr:cNvPr id="191" name="Picture 190">
          <a:extLst>
            <a:ext uri="{FF2B5EF4-FFF2-40B4-BE49-F238E27FC236}">
              <a16:creationId xmlns:a16="http://schemas.microsoft.com/office/drawing/2014/main" id="{85C41693-51AF-418C-AC2D-572B57489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8245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558</xdr:row>
      <xdr:rowOff>0</xdr:rowOff>
    </xdr:from>
    <xdr:ext cx="1068136" cy="916229"/>
    <xdr:pic>
      <xdr:nvPicPr>
        <xdr:cNvPr id="192" name="Picture 191" descr="Baker Wildcats - Wikipedia">
          <a:extLst>
            <a:ext uri="{FF2B5EF4-FFF2-40B4-BE49-F238E27FC236}">
              <a16:creationId xmlns:a16="http://schemas.microsoft.com/office/drawing/2014/main" id="{AD1C87D3-1B1A-482E-A640-93BB82E4C3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559</xdr:row>
      <xdr:rowOff>51288</xdr:rowOff>
    </xdr:from>
    <xdr:ext cx="1501950" cy="723481"/>
    <xdr:pic>
      <xdr:nvPicPr>
        <xdr:cNvPr id="193" name="Picture 192">
          <a:extLst>
            <a:ext uri="{FF2B5EF4-FFF2-40B4-BE49-F238E27FC236}">
              <a16:creationId xmlns:a16="http://schemas.microsoft.com/office/drawing/2014/main" id="{FAC0064B-474A-48A7-999B-2C492E5D1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589</xdr:row>
      <xdr:rowOff>0</xdr:rowOff>
    </xdr:from>
    <xdr:ext cx="1068136" cy="907570"/>
    <xdr:pic>
      <xdr:nvPicPr>
        <xdr:cNvPr id="194" name="Picture 193" descr="Baker Wildcats - Wikipedia">
          <a:extLst>
            <a:ext uri="{FF2B5EF4-FFF2-40B4-BE49-F238E27FC236}">
              <a16:creationId xmlns:a16="http://schemas.microsoft.com/office/drawing/2014/main" id="{4D0852AB-6351-4ACF-8078-823071428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590</xdr:row>
      <xdr:rowOff>51288</xdr:rowOff>
    </xdr:from>
    <xdr:ext cx="1501950" cy="723481"/>
    <xdr:pic>
      <xdr:nvPicPr>
        <xdr:cNvPr id="195" name="Picture 194">
          <a:extLst>
            <a:ext uri="{FF2B5EF4-FFF2-40B4-BE49-F238E27FC236}">
              <a16:creationId xmlns:a16="http://schemas.microsoft.com/office/drawing/2014/main" id="{29880B3F-1204-4AE1-88C3-A9DA12A71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620</xdr:row>
      <xdr:rowOff>0</xdr:rowOff>
    </xdr:from>
    <xdr:ext cx="1068136" cy="907570"/>
    <xdr:pic>
      <xdr:nvPicPr>
        <xdr:cNvPr id="196" name="Picture 195" descr="Baker Wildcats - Wikipedia">
          <a:extLst>
            <a:ext uri="{FF2B5EF4-FFF2-40B4-BE49-F238E27FC236}">
              <a16:creationId xmlns:a16="http://schemas.microsoft.com/office/drawing/2014/main" id="{A517D595-E6CB-4CB9-8A2B-606798F437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621</xdr:row>
      <xdr:rowOff>51288</xdr:rowOff>
    </xdr:from>
    <xdr:ext cx="1501950" cy="723481"/>
    <xdr:pic>
      <xdr:nvPicPr>
        <xdr:cNvPr id="197" name="Picture 196">
          <a:extLst>
            <a:ext uri="{FF2B5EF4-FFF2-40B4-BE49-F238E27FC236}">
              <a16:creationId xmlns:a16="http://schemas.microsoft.com/office/drawing/2014/main" id="{ACAD0FD4-B081-4D0D-8BB9-CAD27C4A9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651</xdr:row>
      <xdr:rowOff>0</xdr:rowOff>
    </xdr:from>
    <xdr:ext cx="1068136" cy="907570"/>
    <xdr:pic>
      <xdr:nvPicPr>
        <xdr:cNvPr id="198" name="Picture 197" descr="Baker Wildcats - Wikipedia">
          <a:extLst>
            <a:ext uri="{FF2B5EF4-FFF2-40B4-BE49-F238E27FC236}">
              <a16:creationId xmlns:a16="http://schemas.microsoft.com/office/drawing/2014/main" id="{D5A4AA85-BAC3-4512-81B0-3729FB533C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652</xdr:row>
      <xdr:rowOff>51288</xdr:rowOff>
    </xdr:from>
    <xdr:ext cx="1501950" cy="723481"/>
    <xdr:pic>
      <xdr:nvPicPr>
        <xdr:cNvPr id="199" name="Picture 198">
          <a:extLst>
            <a:ext uri="{FF2B5EF4-FFF2-40B4-BE49-F238E27FC236}">
              <a16:creationId xmlns:a16="http://schemas.microsoft.com/office/drawing/2014/main" id="{C7812F01-1C34-4D63-951F-6EA8A1A080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682</xdr:row>
      <xdr:rowOff>0</xdr:rowOff>
    </xdr:from>
    <xdr:ext cx="1068136" cy="907570"/>
    <xdr:pic>
      <xdr:nvPicPr>
        <xdr:cNvPr id="200" name="Picture 199" descr="Baker Wildcats - Wikipedia">
          <a:extLst>
            <a:ext uri="{FF2B5EF4-FFF2-40B4-BE49-F238E27FC236}">
              <a16:creationId xmlns:a16="http://schemas.microsoft.com/office/drawing/2014/main" id="{8356CF40-93B9-423A-9A0B-5EF46463E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2444364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683</xdr:row>
      <xdr:rowOff>51288</xdr:rowOff>
    </xdr:from>
    <xdr:ext cx="1501950" cy="723481"/>
    <xdr:pic>
      <xdr:nvPicPr>
        <xdr:cNvPr id="201" name="Picture 200">
          <a:extLst>
            <a:ext uri="{FF2B5EF4-FFF2-40B4-BE49-F238E27FC236}">
              <a16:creationId xmlns:a16="http://schemas.microsoft.com/office/drawing/2014/main" id="{24A34B98-C793-4E1E-8CCA-1ADAAA2E76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263419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713</xdr:row>
      <xdr:rowOff>0</xdr:rowOff>
    </xdr:from>
    <xdr:ext cx="1068136" cy="907570"/>
    <xdr:pic>
      <xdr:nvPicPr>
        <xdr:cNvPr id="202" name="Picture 201" descr="Baker Wildcats - Wikipedia">
          <a:extLst>
            <a:ext uri="{FF2B5EF4-FFF2-40B4-BE49-F238E27FC236}">
              <a16:creationId xmlns:a16="http://schemas.microsoft.com/office/drawing/2014/main" id="{74DA5177-7704-41FF-94DA-A915A4DBA7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8055455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714</xdr:row>
      <xdr:rowOff>51288</xdr:rowOff>
    </xdr:from>
    <xdr:ext cx="1501950" cy="723481"/>
    <xdr:pic>
      <xdr:nvPicPr>
        <xdr:cNvPr id="203" name="Picture 202">
          <a:extLst>
            <a:ext uri="{FF2B5EF4-FFF2-40B4-BE49-F238E27FC236}">
              <a16:creationId xmlns:a16="http://schemas.microsoft.com/office/drawing/2014/main" id="{C669185B-C3B2-4F22-A033-AAD0EE71C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8245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589</xdr:row>
      <xdr:rowOff>0</xdr:rowOff>
    </xdr:from>
    <xdr:ext cx="1068136" cy="907570"/>
    <xdr:pic>
      <xdr:nvPicPr>
        <xdr:cNvPr id="204" name="Picture 203" descr="Baker Wildcats - Wikipedia">
          <a:extLst>
            <a:ext uri="{FF2B5EF4-FFF2-40B4-BE49-F238E27FC236}">
              <a16:creationId xmlns:a16="http://schemas.microsoft.com/office/drawing/2014/main" id="{4B67A3C3-DDB8-4AEB-93ED-AF3CA872CF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590</xdr:row>
      <xdr:rowOff>51288</xdr:rowOff>
    </xdr:from>
    <xdr:ext cx="1501950" cy="723481"/>
    <xdr:pic>
      <xdr:nvPicPr>
        <xdr:cNvPr id="205" name="Picture 204">
          <a:extLst>
            <a:ext uri="{FF2B5EF4-FFF2-40B4-BE49-F238E27FC236}">
              <a16:creationId xmlns:a16="http://schemas.microsoft.com/office/drawing/2014/main" id="{E0EB01F2-AEF8-49B8-8263-58148734C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620</xdr:row>
      <xdr:rowOff>0</xdr:rowOff>
    </xdr:from>
    <xdr:ext cx="1068136" cy="907570"/>
    <xdr:pic>
      <xdr:nvPicPr>
        <xdr:cNvPr id="206" name="Picture 205" descr="Baker Wildcats - Wikipedia">
          <a:extLst>
            <a:ext uri="{FF2B5EF4-FFF2-40B4-BE49-F238E27FC236}">
              <a16:creationId xmlns:a16="http://schemas.microsoft.com/office/drawing/2014/main" id="{BE376867-E562-4E6C-90C7-03AB507F0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621</xdr:row>
      <xdr:rowOff>51288</xdr:rowOff>
    </xdr:from>
    <xdr:ext cx="1501950" cy="723481"/>
    <xdr:pic>
      <xdr:nvPicPr>
        <xdr:cNvPr id="207" name="Picture 206">
          <a:extLst>
            <a:ext uri="{FF2B5EF4-FFF2-40B4-BE49-F238E27FC236}">
              <a16:creationId xmlns:a16="http://schemas.microsoft.com/office/drawing/2014/main" id="{D3477D38-0F02-4293-A3A2-EFBF4CB618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651</xdr:row>
      <xdr:rowOff>0</xdr:rowOff>
    </xdr:from>
    <xdr:ext cx="1068136" cy="907570"/>
    <xdr:pic>
      <xdr:nvPicPr>
        <xdr:cNvPr id="208" name="Picture 207" descr="Baker Wildcats - Wikipedia">
          <a:extLst>
            <a:ext uri="{FF2B5EF4-FFF2-40B4-BE49-F238E27FC236}">
              <a16:creationId xmlns:a16="http://schemas.microsoft.com/office/drawing/2014/main" id="{FCCD8009-2844-44CE-B387-E23B92EDE4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652</xdr:row>
      <xdr:rowOff>51288</xdr:rowOff>
    </xdr:from>
    <xdr:ext cx="1501950" cy="723481"/>
    <xdr:pic>
      <xdr:nvPicPr>
        <xdr:cNvPr id="209" name="Picture 208">
          <a:extLst>
            <a:ext uri="{FF2B5EF4-FFF2-40B4-BE49-F238E27FC236}">
              <a16:creationId xmlns:a16="http://schemas.microsoft.com/office/drawing/2014/main" id="{02CA085C-7E42-4B5B-91C4-C284B32D96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682</xdr:row>
      <xdr:rowOff>0</xdr:rowOff>
    </xdr:from>
    <xdr:ext cx="1068136" cy="907570"/>
    <xdr:pic>
      <xdr:nvPicPr>
        <xdr:cNvPr id="210" name="Picture 209" descr="Baker Wildcats - Wikipedia">
          <a:extLst>
            <a:ext uri="{FF2B5EF4-FFF2-40B4-BE49-F238E27FC236}">
              <a16:creationId xmlns:a16="http://schemas.microsoft.com/office/drawing/2014/main" id="{1765CBAF-F12F-4B2E-9977-F9F723E87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2444364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683</xdr:row>
      <xdr:rowOff>51288</xdr:rowOff>
    </xdr:from>
    <xdr:ext cx="1501950" cy="723481"/>
    <xdr:pic>
      <xdr:nvPicPr>
        <xdr:cNvPr id="211" name="Picture 210">
          <a:extLst>
            <a:ext uri="{FF2B5EF4-FFF2-40B4-BE49-F238E27FC236}">
              <a16:creationId xmlns:a16="http://schemas.microsoft.com/office/drawing/2014/main" id="{1C7E8C99-A338-4B37-87CA-A212FE1BEF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263419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713</xdr:row>
      <xdr:rowOff>0</xdr:rowOff>
    </xdr:from>
    <xdr:ext cx="1068136" cy="907570"/>
    <xdr:pic>
      <xdr:nvPicPr>
        <xdr:cNvPr id="212" name="Picture 211" descr="Baker Wildcats - Wikipedia">
          <a:extLst>
            <a:ext uri="{FF2B5EF4-FFF2-40B4-BE49-F238E27FC236}">
              <a16:creationId xmlns:a16="http://schemas.microsoft.com/office/drawing/2014/main" id="{A52359D3-5D4D-41A5-80E2-7240C0630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8055455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714</xdr:row>
      <xdr:rowOff>51288</xdr:rowOff>
    </xdr:from>
    <xdr:ext cx="1501950" cy="723481"/>
    <xdr:pic>
      <xdr:nvPicPr>
        <xdr:cNvPr id="213" name="Picture 212">
          <a:extLst>
            <a:ext uri="{FF2B5EF4-FFF2-40B4-BE49-F238E27FC236}">
              <a16:creationId xmlns:a16="http://schemas.microsoft.com/office/drawing/2014/main" id="{9362F887-EE9B-4CA4-AFD3-89D66A975D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8245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589</xdr:row>
      <xdr:rowOff>0</xdr:rowOff>
    </xdr:from>
    <xdr:ext cx="1068136" cy="916229"/>
    <xdr:pic>
      <xdr:nvPicPr>
        <xdr:cNvPr id="214" name="Picture 213" descr="Baker Wildcats - Wikipedia">
          <a:extLst>
            <a:ext uri="{FF2B5EF4-FFF2-40B4-BE49-F238E27FC236}">
              <a16:creationId xmlns:a16="http://schemas.microsoft.com/office/drawing/2014/main" id="{23BD2C2E-AD57-4C60-94F5-8D2755723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590</xdr:row>
      <xdr:rowOff>51288</xdr:rowOff>
    </xdr:from>
    <xdr:ext cx="1501950" cy="723481"/>
    <xdr:pic>
      <xdr:nvPicPr>
        <xdr:cNvPr id="215" name="Picture 214">
          <a:extLst>
            <a:ext uri="{FF2B5EF4-FFF2-40B4-BE49-F238E27FC236}">
              <a16:creationId xmlns:a16="http://schemas.microsoft.com/office/drawing/2014/main" id="{8E02D863-98C6-42A9-8F14-C07AFF981A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620</xdr:row>
      <xdr:rowOff>0</xdr:rowOff>
    </xdr:from>
    <xdr:ext cx="1068136" cy="916229"/>
    <xdr:pic>
      <xdr:nvPicPr>
        <xdr:cNvPr id="216" name="Picture 215" descr="Baker Wildcats - Wikipedia">
          <a:extLst>
            <a:ext uri="{FF2B5EF4-FFF2-40B4-BE49-F238E27FC236}">
              <a16:creationId xmlns:a16="http://schemas.microsoft.com/office/drawing/2014/main" id="{7F30FECA-3310-400B-9593-E92396FF60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621</xdr:row>
      <xdr:rowOff>51288</xdr:rowOff>
    </xdr:from>
    <xdr:ext cx="1501950" cy="723481"/>
    <xdr:pic>
      <xdr:nvPicPr>
        <xdr:cNvPr id="217" name="Picture 216">
          <a:extLst>
            <a:ext uri="{FF2B5EF4-FFF2-40B4-BE49-F238E27FC236}">
              <a16:creationId xmlns:a16="http://schemas.microsoft.com/office/drawing/2014/main" id="{AC5BAB46-764A-42EE-8055-E39C19D94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651</xdr:row>
      <xdr:rowOff>0</xdr:rowOff>
    </xdr:from>
    <xdr:ext cx="1068136" cy="916229"/>
    <xdr:pic>
      <xdr:nvPicPr>
        <xdr:cNvPr id="218" name="Picture 217" descr="Baker Wildcats - Wikipedia">
          <a:extLst>
            <a:ext uri="{FF2B5EF4-FFF2-40B4-BE49-F238E27FC236}">
              <a16:creationId xmlns:a16="http://schemas.microsoft.com/office/drawing/2014/main" id="{5C42972F-DC8E-440A-97DA-F3008EE56A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652</xdr:row>
      <xdr:rowOff>51288</xdr:rowOff>
    </xdr:from>
    <xdr:ext cx="1501950" cy="723481"/>
    <xdr:pic>
      <xdr:nvPicPr>
        <xdr:cNvPr id="219" name="Picture 218">
          <a:extLst>
            <a:ext uri="{FF2B5EF4-FFF2-40B4-BE49-F238E27FC236}">
              <a16:creationId xmlns:a16="http://schemas.microsoft.com/office/drawing/2014/main" id="{27DDE7D0-5506-4BCB-A2B4-B41974C16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682</xdr:row>
      <xdr:rowOff>0</xdr:rowOff>
    </xdr:from>
    <xdr:ext cx="1068136" cy="916229"/>
    <xdr:pic>
      <xdr:nvPicPr>
        <xdr:cNvPr id="220" name="Picture 219" descr="Baker Wildcats - Wikipedia">
          <a:extLst>
            <a:ext uri="{FF2B5EF4-FFF2-40B4-BE49-F238E27FC236}">
              <a16:creationId xmlns:a16="http://schemas.microsoft.com/office/drawing/2014/main" id="{34BF7210-E562-41FB-91E6-27F7013922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2444364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683</xdr:row>
      <xdr:rowOff>51288</xdr:rowOff>
    </xdr:from>
    <xdr:ext cx="1501950" cy="723481"/>
    <xdr:pic>
      <xdr:nvPicPr>
        <xdr:cNvPr id="221" name="Picture 220">
          <a:extLst>
            <a:ext uri="{FF2B5EF4-FFF2-40B4-BE49-F238E27FC236}">
              <a16:creationId xmlns:a16="http://schemas.microsoft.com/office/drawing/2014/main" id="{6433D1B3-2B42-4378-9C70-3C2F176CAD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263419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713</xdr:row>
      <xdr:rowOff>0</xdr:rowOff>
    </xdr:from>
    <xdr:ext cx="1068136" cy="916229"/>
    <xdr:pic>
      <xdr:nvPicPr>
        <xdr:cNvPr id="222" name="Picture 221" descr="Baker Wildcats - Wikipedia">
          <a:extLst>
            <a:ext uri="{FF2B5EF4-FFF2-40B4-BE49-F238E27FC236}">
              <a16:creationId xmlns:a16="http://schemas.microsoft.com/office/drawing/2014/main" id="{AC26CA02-8E0F-4CF9-86FA-2CB8D5A425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8055455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714</xdr:row>
      <xdr:rowOff>51288</xdr:rowOff>
    </xdr:from>
    <xdr:ext cx="1501950" cy="723481"/>
    <xdr:pic>
      <xdr:nvPicPr>
        <xdr:cNvPr id="223" name="Picture 222">
          <a:extLst>
            <a:ext uri="{FF2B5EF4-FFF2-40B4-BE49-F238E27FC236}">
              <a16:creationId xmlns:a16="http://schemas.microsoft.com/office/drawing/2014/main" id="{2D0BB181-55CD-4403-8510-6E67F6C0E4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8245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744</xdr:row>
      <xdr:rowOff>0</xdr:rowOff>
    </xdr:from>
    <xdr:ext cx="1068136" cy="916229"/>
    <xdr:pic>
      <xdr:nvPicPr>
        <xdr:cNvPr id="224" name="Picture 223" descr="Baker Wildcats - Wikipedia">
          <a:extLst>
            <a:ext uri="{FF2B5EF4-FFF2-40B4-BE49-F238E27FC236}">
              <a16:creationId xmlns:a16="http://schemas.microsoft.com/office/drawing/2014/main" id="{550E8928-6E47-47A6-830C-60D91301D2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745</xdr:row>
      <xdr:rowOff>51288</xdr:rowOff>
    </xdr:from>
    <xdr:ext cx="1501950" cy="723481"/>
    <xdr:pic>
      <xdr:nvPicPr>
        <xdr:cNvPr id="225" name="Picture 224">
          <a:extLst>
            <a:ext uri="{FF2B5EF4-FFF2-40B4-BE49-F238E27FC236}">
              <a16:creationId xmlns:a16="http://schemas.microsoft.com/office/drawing/2014/main" id="{02143E2C-C6B7-4A96-A4A4-2EEB18FEF0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775</xdr:row>
      <xdr:rowOff>0</xdr:rowOff>
    </xdr:from>
    <xdr:ext cx="1068136" cy="907570"/>
    <xdr:pic>
      <xdr:nvPicPr>
        <xdr:cNvPr id="226" name="Picture 225" descr="Baker Wildcats - Wikipedia">
          <a:extLst>
            <a:ext uri="{FF2B5EF4-FFF2-40B4-BE49-F238E27FC236}">
              <a16:creationId xmlns:a16="http://schemas.microsoft.com/office/drawing/2014/main" id="{ED714395-9EEA-421F-A98E-6ABE359A7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776</xdr:row>
      <xdr:rowOff>51288</xdr:rowOff>
    </xdr:from>
    <xdr:ext cx="1501950" cy="723481"/>
    <xdr:pic>
      <xdr:nvPicPr>
        <xdr:cNvPr id="227" name="Picture 226">
          <a:extLst>
            <a:ext uri="{FF2B5EF4-FFF2-40B4-BE49-F238E27FC236}">
              <a16:creationId xmlns:a16="http://schemas.microsoft.com/office/drawing/2014/main" id="{180A31F1-5CD4-48A1-932C-EB2B6BD27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806</xdr:row>
      <xdr:rowOff>0</xdr:rowOff>
    </xdr:from>
    <xdr:ext cx="1068136" cy="907570"/>
    <xdr:pic>
      <xdr:nvPicPr>
        <xdr:cNvPr id="228" name="Picture 227" descr="Baker Wildcats - Wikipedia">
          <a:extLst>
            <a:ext uri="{FF2B5EF4-FFF2-40B4-BE49-F238E27FC236}">
              <a16:creationId xmlns:a16="http://schemas.microsoft.com/office/drawing/2014/main" id="{D45E1A7A-5092-487C-A33A-4B9681074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807</xdr:row>
      <xdr:rowOff>51288</xdr:rowOff>
    </xdr:from>
    <xdr:ext cx="1501950" cy="723481"/>
    <xdr:pic>
      <xdr:nvPicPr>
        <xdr:cNvPr id="229" name="Picture 228">
          <a:extLst>
            <a:ext uri="{FF2B5EF4-FFF2-40B4-BE49-F238E27FC236}">
              <a16:creationId xmlns:a16="http://schemas.microsoft.com/office/drawing/2014/main" id="{A73E3D24-1B62-4D5C-9522-D7B4D52633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837</xdr:row>
      <xdr:rowOff>0</xdr:rowOff>
    </xdr:from>
    <xdr:ext cx="1068136" cy="907570"/>
    <xdr:pic>
      <xdr:nvPicPr>
        <xdr:cNvPr id="230" name="Picture 229" descr="Baker Wildcats - Wikipedia">
          <a:extLst>
            <a:ext uri="{FF2B5EF4-FFF2-40B4-BE49-F238E27FC236}">
              <a16:creationId xmlns:a16="http://schemas.microsoft.com/office/drawing/2014/main" id="{7B432ADF-CCD2-4890-9BA1-4A89B85CFD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838</xdr:row>
      <xdr:rowOff>51288</xdr:rowOff>
    </xdr:from>
    <xdr:ext cx="1501950" cy="723481"/>
    <xdr:pic>
      <xdr:nvPicPr>
        <xdr:cNvPr id="231" name="Picture 230">
          <a:extLst>
            <a:ext uri="{FF2B5EF4-FFF2-40B4-BE49-F238E27FC236}">
              <a16:creationId xmlns:a16="http://schemas.microsoft.com/office/drawing/2014/main" id="{8CD8AF04-5964-4991-B1DD-CFD57FEBB2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868</xdr:row>
      <xdr:rowOff>0</xdr:rowOff>
    </xdr:from>
    <xdr:ext cx="1068136" cy="907570"/>
    <xdr:pic>
      <xdr:nvPicPr>
        <xdr:cNvPr id="232" name="Picture 231" descr="Baker Wildcats - Wikipedia">
          <a:extLst>
            <a:ext uri="{FF2B5EF4-FFF2-40B4-BE49-F238E27FC236}">
              <a16:creationId xmlns:a16="http://schemas.microsoft.com/office/drawing/2014/main" id="{4F386818-1E44-4AA0-9841-2EEC9EA1DA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2444364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869</xdr:row>
      <xdr:rowOff>51288</xdr:rowOff>
    </xdr:from>
    <xdr:ext cx="1501950" cy="723481"/>
    <xdr:pic>
      <xdr:nvPicPr>
        <xdr:cNvPr id="233" name="Picture 232">
          <a:extLst>
            <a:ext uri="{FF2B5EF4-FFF2-40B4-BE49-F238E27FC236}">
              <a16:creationId xmlns:a16="http://schemas.microsoft.com/office/drawing/2014/main" id="{D492E477-2A39-482C-8D4E-FAECC08713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263419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899</xdr:row>
      <xdr:rowOff>0</xdr:rowOff>
    </xdr:from>
    <xdr:ext cx="1068136" cy="907570"/>
    <xdr:pic>
      <xdr:nvPicPr>
        <xdr:cNvPr id="234" name="Picture 233" descr="Baker Wildcats - Wikipedia">
          <a:extLst>
            <a:ext uri="{FF2B5EF4-FFF2-40B4-BE49-F238E27FC236}">
              <a16:creationId xmlns:a16="http://schemas.microsoft.com/office/drawing/2014/main" id="{92F7C5CC-2409-4128-8DB9-FCF762E78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8055455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900</xdr:row>
      <xdr:rowOff>51288</xdr:rowOff>
    </xdr:from>
    <xdr:ext cx="1501950" cy="723481"/>
    <xdr:pic>
      <xdr:nvPicPr>
        <xdr:cNvPr id="235" name="Picture 234">
          <a:extLst>
            <a:ext uri="{FF2B5EF4-FFF2-40B4-BE49-F238E27FC236}">
              <a16:creationId xmlns:a16="http://schemas.microsoft.com/office/drawing/2014/main" id="{A0CFA37C-BE7B-484B-9A9B-F97FE58BD2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8245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775</xdr:row>
      <xdr:rowOff>0</xdr:rowOff>
    </xdr:from>
    <xdr:ext cx="1068136" cy="907570"/>
    <xdr:pic>
      <xdr:nvPicPr>
        <xdr:cNvPr id="236" name="Picture 235" descr="Baker Wildcats - Wikipedia">
          <a:extLst>
            <a:ext uri="{FF2B5EF4-FFF2-40B4-BE49-F238E27FC236}">
              <a16:creationId xmlns:a16="http://schemas.microsoft.com/office/drawing/2014/main" id="{F1D54922-DCD4-47A8-AFC8-5280726AA8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776</xdr:row>
      <xdr:rowOff>51288</xdr:rowOff>
    </xdr:from>
    <xdr:ext cx="1501950" cy="723481"/>
    <xdr:pic>
      <xdr:nvPicPr>
        <xdr:cNvPr id="237" name="Picture 236">
          <a:extLst>
            <a:ext uri="{FF2B5EF4-FFF2-40B4-BE49-F238E27FC236}">
              <a16:creationId xmlns:a16="http://schemas.microsoft.com/office/drawing/2014/main" id="{53FBD375-834B-4B09-9E8C-C38C55F113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806</xdr:row>
      <xdr:rowOff>0</xdr:rowOff>
    </xdr:from>
    <xdr:ext cx="1068136" cy="907570"/>
    <xdr:pic>
      <xdr:nvPicPr>
        <xdr:cNvPr id="238" name="Picture 237" descr="Baker Wildcats - Wikipedia">
          <a:extLst>
            <a:ext uri="{FF2B5EF4-FFF2-40B4-BE49-F238E27FC236}">
              <a16:creationId xmlns:a16="http://schemas.microsoft.com/office/drawing/2014/main" id="{2F67D7BF-65D3-4280-983C-D1B0A132E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807</xdr:row>
      <xdr:rowOff>51288</xdr:rowOff>
    </xdr:from>
    <xdr:ext cx="1501950" cy="723481"/>
    <xdr:pic>
      <xdr:nvPicPr>
        <xdr:cNvPr id="239" name="Picture 238">
          <a:extLst>
            <a:ext uri="{FF2B5EF4-FFF2-40B4-BE49-F238E27FC236}">
              <a16:creationId xmlns:a16="http://schemas.microsoft.com/office/drawing/2014/main" id="{BAF0ECFE-436A-488E-BD20-FB6FBFF5C3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837</xdr:row>
      <xdr:rowOff>0</xdr:rowOff>
    </xdr:from>
    <xdr:ext cx="1068136" cy="907570"/>
    <xdr:pic>
      <xdr:nvPicPr>
        <xdr:cNvPr id="240" name="Picture 239" descr="Baker Wildcats - Wikipedia">
          <a:extLst>
            <a:ext uri="{FF2B5EF4-FFF2-40B4-BE49-F238E27FC236}">
              <a16:creationId xmlns:a16="http://schemas.microsoft.com/office/drawing/2014/main" id="{0AA11793-1D89-4770-AA8F-6BA83771D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838</xdr:row>
      <xdr:rowOff>51288</xdr:rowOff>
    </xdr:from>
    <xdr:ext cx="1501950" cy="723481"/>
    <xdr:pic>
      <xdr:nvPicPr>
        <xdr:cNvPr id="241" name="Picture 240">
          <a:extLst>
            <a:ext uri="{FF2B5EF4-FFF2-40B4-BE49-F238E27FC236}">
              <a16:creationId xmlns:a16="http://schemas.microsoft.com/office/drawing/2014/main" id="{1C52574A-F8CE-4089-9AE9-5152FC0892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868</xdr:row>
      <xdr:rowOff>0</xdr:rowOff>
    </xdr:from>
    <xdr:ext cx="1068136" cy="907570"/>
    <xdr:pic>
      <xdr:nvPicPr>
        <xdr:cNvPr id="242" name="Picture 241" descr="Baker Wildcats - Wikipedia">
          <a:extLst>
            <a:ext uri="{FF2B5EF4-FFF2-40B4-BE49-F238E27FC236}">
              <a16:creationId xmlns:a16="http://schemas.microsoft.com/office/drawing/2014/main" id="{6B8AE1A3-91C4-4C4E-A598-12A37D946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2444364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869</xdr:row>
      <xdr:rowOff>51288</xdr:rowOff>
    </xdr:from>
    <xdr:ext cx="1501950" cy="723481"/>
    <xdr:pic>
      <xdr:nvPicPr>
        <xdr:cNvPr id="243" name="Picture 242">
          <a:extLst>
            <a:ext uri="{FF2B5EF4-FFF2-40B4-BE49-F238E27FC236}">
              <a16:creationId xmlns:a16="http://schemas.microsoft.com/office/drawing/2014/main" id="{F285E198-A118-4368-B582-B0CF56ADC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263419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899</xdr:row>
      <xdr:rowOff>0</xdr:rowOff>
    </xdr:from>
    <xdr:ext cx="1068136" cy="907570"/>
    <xdr:pic>
      <xdr:nvPicPr>
        <xdr:cNvPr id="244" name="Picture 243" descr="Baker Wildcats - Wikipedia">
          <a:extLst>
            <a:ext uri="{FF2B5EF4-FFF2-40B4-BE49-F238E27FC236}">
              <a16:creationId xmlns:a16="http://schemas.microsoft.com/office/drawing/2014/main" id="{11A78BB7-CD4F-4076-BF8C-B62C82954F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8055455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900</xdr:row>
      <xdr:rowOff>51288</xdr:rowOff>
    </xdr:from>
    <xdr:ext cx="1501950" cy="723481"/>
    <xdr:pic>
      <xdr:nvPicPr>
        <xdr:cNvPr id="245" name="Picture 244">
          <a:extLst>
            <a:ext uri="{FF2B5EF4-FFF2-40B4-BE49-F238E27FC236}">
              <a16:creationId xmlns:a16="http://schemas.microsoft.com/office/drawing/2014/main" id="{349B3590-1747-4F36-8074-707D4FE65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8245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775</xdr:row>
      <xdr:rowOff>0</xdr:rowOff>
    </xdr:from>
    <xdr:ext cx="1068136" cy="916229"/>
    <xdr:pic>
      <xdr:nvPicPr>
        <xdr:cNvPr id="246" name="Picture 245" descr="Baker Wildcats - Wikipedia">
          <a:extLst>
            <a:ext uri="{FF2B5EF4-FFF2-40B4-BE49-F238E27FC236}">
              <a16:creationId xmlns:a16="http://schemas.microsoft.com/office/drawing/2014/main" id="{09C27723-D9BE-4088-BF86-E3A45E07E8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776</xdr:row>
      <xdr:rowOff>51288</xdr:rowOff>
    </xdr:from>
    <xdr:ext cx="1501950" cy="723481"/>
    <xdr:pic>
      <xdr:nvPicPr>
        <xdr:cNvPr id="247" name="Picture 246">
          <a:extLst>
            <a:ext uri="{FF2B5EF4-FFF2-40B4-BE49-F238E27FC236}">
              <a16:creationId xmlns:a16="http://schemas.microsoft.com/office/drawing/2014/main" id="{4155CC53-254A-4CD5-951E-1D926F060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806</xdr:row>
      <xdr:rowOff>0</xdr:rowOff>
    </xdr:from>
    <xdr:ext cx="1068136" cy="916229"/>
    <xdr:pic>
      <xdr:nvPicPr>
        <xdr:cNvPr id="248" name="Picture 247" descr="Baker Wildcats - Wikipedia">
          <a:extLst>
            <a:ext uri="{FF2B5EF4-FFF2-40B4-BE49-F238E27FC236}">
              <a16:creationId xmlns:a16="http://schemas.microsoft.com/office/drawing/2014/main" id="{57A239AB-A9EC-409E-A498-86CE0E3F3F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807</xdr:row>
      <xdr:rowOff>51288</xdr:rowOff>
    </xdr:from>
    <xdr:ext cx="1501950" cy="723481"/>
    <xdr:pic>
      <xdr:nvPicPr>
        <xdr:cNvPr id="249" name="Picture 248">
          <a:extLst>
            <a:ext uri="{FF2B5EF4-FFF2-40B4-BE49-F238E27FC236}">
              <a16:creationId xmlns:a16="http://schemas.microsoft.com/office/drawing/2014/main" id="{FF002239-6157-4B9A-BD08-F4ADB6C18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837</xdr:row>
      <xdr:rowOff>0</xdr:rowOff>
    </xdr:from>
    <xdr:ext cx="1068136" cy="916229"/>
    <xdr:pic>
      <xdr:nvPicPr>
        <xdr:cNvPr id="250" name="Picture 249" descr="Baker Wildcats - Wikipedia">
          <a:extLst>
            <a:ext uri="{FF2B5EF4-FFF2-40B4-BE49-F238E27FC236}">
              <a16:creationId xmlns:a16="http://schemas.microsoft.com/office/drawing/2014/main" id="{1DA3945A-7801-48FF-8035-66FC6C81F1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838</xdr:row>
      <xdr:rowOff>51288</xdr:rowOff>
    </xdr:from>
    <xdr:ext cx="1501950" cy="723481"/>
    <xdr:pic>
      <xdr:nvPicPr>
        <xdr:cNvPr id="251" name="Picture 250">
          <a:extLst>
            <a:ext uri="{FF2B5EF4-FFF2-40B4-BE49-F238E27FC236}">
              <a16:creationId xmlns:a16="http://schemas.microsoft.com/office/drawing/2014/main" id="{175E65C8-30B2-4066-83E7-EEB131DEA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868</xdr:row>
      <xdr:rowOff>0</xdr:rowOff>
    </xdr:from>
    <xdr:ext cx="1068136" cy="916229"/>
    <xdr:pic>
      <xdr:nvPicPr>
        <xdr:cNvPr id="252" name="Picture 251" descr="Baker Wildcats - Wikipedia">
          <a:extLst>
            <a:ext uri="{FF2B5EF4-FFF2-40B4-BE49-F238E27FC236}">
              <a16:creationId xmlns:a16="http://schemas.microsoft.com/office/drawing/2014/main" id="{B4EFA5C7-702A-4349-A3B5-A370C6E9D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2444364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869</xdr:row>
      <xdr:rowOff>51288</xdr:rowOff>
    </xdr:from>
    <xdr:ext cx="1501950" cy="723481"/>
    <xdr:pic>
      <xdr:nvPicPr>
        <xdr:cNvPr id="253" name="Picture 252">
          <a:extLst>
            <a:ext uri="{FF2B5EF4-FFF2-40B4-BE49-F238E27FC236}">
              <a16:creationId xmlns:a16="http://schemas.microsoft.com/office/drawing/2014/main" id="{A539C0AA-55C3-4FCE-AA1C-882E18B98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263419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899</xdr:row>
      <xdr:rowOff>0</xdr:rowOff>
    </xdr:from>
    <xdr:ext cx="1068136" cy="916229"/>
    <xdr:pic>
      <xdr:nvPicPr>
        <xdr:cNvPr id="254" name="Picture 253" descr="Baker Wildcats - Wikipedia">
          <a:extLst>
            <a:ext uri="{FF2B5EF4-FFF2-40B4-BE49-F238E27FC236}">
              <a16:creationId xmlns:a16="http://schemas.microsoft.com/office/drawing/2014/main" id="{BD16F86D-CDFD-4586-AE90-3988330DD7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8055455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900</xdr:row>
      <xdr:rowOff>51288</xdr:rowOff>
    </xdr:from>
    <xdr:ext cx="1501950" cy="723481"/>
    <xdr:pic>
      <xdr:nvPicPr>
        <xdr:cNvPr id="255" name="Picture 254">
          <a:extLst>
            <a:ext uri="{FF2B5EF4-FFF2-40B4-BE49-F238E27FC236}">
              <a16:creationId xmlns:a16="http://schemas.microsoft.com/office/drawing/2014/main" id="{9D7B20B8-7B09-46FC-BF4B-C56FBF1D3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8245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930</xdr:row>
      <xdr:rowOff>0</xdr:rowOff>
    </xdr:from>
    <xdr:ext cx="1068136" cy="916229"/>
    <xdr:pic>
      <xdr:nvPicPr>
        <xdr:cNvPr id="256" name="Picture 255" descr="Baker Wildcats - Wikipedia">
          <a:extLst>
            <a:ext uri="{FF2B5EF4-FFF2-40B4-BE49-F238E27FC236}">
              <a16:creationId xmlns:a16="http://schemas.microsoft.com/office/drawing/2014/main" id="{B769F4EA-E741-4FB5-80F1-18CDB9638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931</xdr:row>
      <xdr:rowOff>51288</xdr:rowOff>
    </xdr:from>
    <xdr:ext cx="1501950" cy="723481"/>
    <xdr:pic>
      <xdr:nvPicPr>
        <xdr:cNvPr id="257" name="Picture 256">
          <a:extLst>
            <a:ext uri="{FF2B5EF4-FFF2-40B4-BE49-F238E27FC236}">
              <a16:creationId xmlns:a16="http://schemas.microsoft.com/office/drawing/2014/main" id="{4824CDA4-24CB-49AF-A172-828138B77C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961</xdr:row>
      <xdr:rowOff>0</xdr:rowOff>
    </xdr:from>
    <xdr:ext cx="1068136" cy="907570"/>
    <xdr:pic>
      <xdr:nvPicPr>
        <xdr:cNvPr id="258" name="Picture 257" descr="Baker Wildcats - Wikipedia">
          <a:extLst>
            <a:ext uri="{FF2B5EF4-FFF2-40B4-BE49-F238E27FC236}">
              <a16:creationId xmlns:a16="http://schemas.microsoft.com/office/drawing/2014/main" id="{2A4FEC3E-668E-42F4-AF59-09AE9B8160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962</xdr:row>
      <xdr:rowOff>51288</xdr:rowOff>
    </xdr:from>
    <xdr:ext cx="1501950" cy="723481"/>
    <xdr:pic>
      <xdr:nvPicPr>
        <xdr:cNvPr id="259" name="Picture 258">
          <a:extLst>
            <a:ext uri="{FF2B5EF4-FFF2-40B4-BE49-F238E27FC236}">
              <a16:creationId xmlns:a16="http://schemas.microsoft.com/office/drawing/2014/main" id="{0A5480FA-611E-4D6F-813F-6FB57879DD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992</xdr:row>
      <xdr:rowOff>0</xdr:rowOff>
    </xdr:from>
    <xdr:ext cx="1068136" cy="907570"/>
    <xdr:pic>
      <xdr:nvPicPr>
        <xdr:cNvPr id="260" name="Picture 259" descr="Baker Wildcats - Wikipedia">
          <a:extLst>
            <a:ext uri="{FF2B5EF4-FFF2-40B4-BE49-F238E27FC236}">
              <a16:creationId xmlns:a16="http://schemas.microsoft.com/office/drawing/2014/main" id="{F04F6E56-E379-4261-975D-72772EFF9B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993</xdr:row>
      <xdr:rowOff>51288</xdr:rowOff>
    </xdr:from>
    <xdr:ext cx="1501950" cy="723481"/>
    <xdr:pic>
      <xdr:nvPicPr>
        <xdr:cNvPr id="261" name="Picture 260">
          <a:extLst>
            <a:ext uri="{FF2B5EF4-FFF2-40B4-BE49-F238E27FC236}">
              <a16:creationId xmlns:a16="http://schemas.microsoft.com/office/drawing/2014/main" id="{C3FEE104-6797-4811-B763-C49D52B5D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1023</xdr:row>
      <xdr:rowOff>0</xdr:rowOff>
    </xdr:from>
    <xdr:ext cx="1068136" cy="907570"/>
    <xdr:pic>
      <xdr:nvPicPr>
        <xdr:cNvPr id="262" name="Picture 261" descr="Baker Wildcats - Wikipedia">
          <a:extLst>
            <a:ext uri="{FF2B5EF4-FFF2-40B4-BE49-F238E27FC236}">
              <a16:creationId xmlns:a16="http://schemas.microsoft.com/office/drawing/2014/main" id="{68267CCF-016B-4EC4-8BE9-7F34941EB5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1024</xdr:row>
      <xdr:rowOff>51288</xdr:rowOff>
    </xdr:from>
    <xdr:ext cx="1501950" cy="723481"/>
    <xdr:pic>
      <xdr:nvPicPr>
        <xdr:cNvPr id="263" name="Picture 262">
          <a:extLst>
            <a:ext uri="{FF2B5EF4-FFF2-40B4-BE49-F238E27FC236}">
              <a16:creationId xmlns:a16="http://schemas.microsoft.com/office/drawing/2014/main" id="{5F426913-3907-4B62-B150-4F0A719A2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1054</xdr:row>
      <xdr:rowOff>0</xdr:rowOff>
    </xdr:from>
    <xdr:ext cx="1068136" cy="907570"/>
    <xdr:pic>
      <xdr:nvPicPr>
        <xdr:cNvPr id="264" name="Picture 263" descr="Baker Wildcats - Wikipedia">
          <a:extLst>
            <a:ext uri="{FF2B5EF4-FFF2-40B4-BE49-F238E27FC236}">
              <a16:creationId xmlns:a16="http://schemas.microsoft.com/office/drawing/2014/main" id="{86DD2EA8-5563-4382-A5A4-EA61B8C2C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2444364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1055</xdr:row>
      <xdr:rowOff>51288</xdr:rowOff>
    </xdr:from>
    <xdr:ext cx="1501950" cy="723481"/>
    <xdr:pic>
      <xdr:nvPicPr>
        <xdr:cNvPr id="265" name="Picture 264">
          <a:extLst>
            <a:ext uri="{FF2B5EF4-FFF2-40B4-BE49-F238E27FC236}">
              <a16:creationId xmlns:a16="http://schemas.microsoft.com/office/drawing/2014/main" id="{9C2A4071-6873-43D5-AFCD-60484BD947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263419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1085</xdr:row>
      <xdr:rowOff>0</xdr:rowOff>
    </xdr:from>
    <xdr:ext cx="1068136" cy="907570"/>
    <xdr:pic>
      <xdr:nvPicPr>
        <xdr:cNvPr id="266" name="Picture 265" descr="Baker Wildcats - Wikipedia">
          <a:extLst>
            <a:ext uri="{FF2B5EF4-FFF2-40B4-BE49-F238E27FC236}">
              <a16:creationId xmlns:a16="http://schemas.microsoft.com/office/drawing/2014/main" id="{E8DCF3AF-4615-4FFB-B935-D7757E10C9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8055455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1086</xdr:row>
      <xdr:rowOff>51288</xdr:rowOff>
    </xdr:from>
    <xdr:ext cx="1501950" cy="723481"/>
    <xdr:pic>
      <xdr:nvPicPr>
        <xdr:cNvPr id="267" name="Picture 266">
          <a:extLst>
            <a:ext uri="{FF2B5EF4-FFF2-40B4-BE49-F238E27FC236}">
              <a16:creationId xmlns:a16="http://schemas.microsoft.com/office/drawing/2014/main" id="{990F42FD-A365-45EC-8254-9C8E0EDF1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8245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961</xdr:row>
      <xdr:rowOff>0</xdr:rowOff>
    </xdr:from>
    <xdr:ext cx="1068136" cy="907570"/>
    <xdr:pic>
      <xdr:nvPicPr>
        <xdr:cNvPr id="268" name="Picture 267" descr="Baker Wildcats - Wikipedia">
          <a:extLst>
            <a:ext uri="{FF2B5EF4-FFF2-40B4-BE49-F238E27FC236}">
              <a16:creationId xmlns:a16="http://schemas.microsoft.com/office/drawing/2014/main" id="{B3086B11-9974-4F4A-B247-C76EB48B7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962</xdr:row>
      <xdr:rowOff>51288</xdr:rowOff>
    </xdr:from>
    <xdr:ext cx="1501950" cy="723481"/>
    <xdr:pic>
      <xdr:nvPicPr>
        <xdr:cNvPr id="269" name="Picture 268">
          <a:extLst>
            <a:ext uri="{FF2B5EF4-FFF2-40B4-BE49-F238E27FC236}">
              <a16:creationId xmlns:a16="http://schemas.microsoft.com/office/drawing/2014/main" id="{50520489-6AA5-4242-8FFC-D8FAA0E7C7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992</xdr:row>
      <xdr:rowOff>0</xdr:rowOff>
    </xdr:from>
    <xdr:ext cx="1068136" cy="907570"/>
    <xdr:pic>
      <xdr:nvPicPr>
        <xdr:cNvPr id="270" name="Picture 269" descr="Baker Wildcats - Wikipedia">
          <a:extLst>
            <a:ext uri="{FF2B5EF4-FFF2-40B4-BE49-F238E27FC236}">
              <a16:creationId xmlns:a16="http://schemas.microsoft.com/office/drawing/2014/main" id="{8549613D-497A-452C-913D-BEE13DDD9E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993</xdr:row>
      <xdr:rowOff>51288</xdr:rowOff>
    </xdr:from>
    <xdr:ext cx="1501950" cy="723481"/>
    <xdr:pic>
      <xdr:nvPicPr>
        <xdr:cNvPr id="271" name="Picture 270">
          <a:extLst>
            <a:ext uri="{FF2B5EF4-FFF2-40B4-BE49-F238E27FC236}">
              <a16:creationId xmlns:a16="http://schemas.microsoft.com/office/drawing/2014/main" id="{25F6FF56-CAC9-4A1D-A8A8-EF2447630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1023</xdr:row>
      <xdr:rowOff>0</xdr:rowOff>
    </xdr:from>
    <xdr:ext cx="1068136" cy="907570"/>
    <xdr:pic>
      <xdr:nvPicPr>
        <xdr:cNvPr id="272" name="Picture 271" descr="Baker Wildcats - Wikipedia">
          <a:extLst>
            <a:ext uri="{FF2B5EF4-FFF2-40B4-BE49-F238E27FC236}">
              <a16:creationId xmlns:a16="http://schemas.microsoft.com/office/drawing/2014/main" id="{DBB1C676-485A-40A9-8393-AAF896746D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1024</xdr:row>
      <xdr:rowOff>51288</xdr:rowOff>
    </xdr:from>
    <xdr:ext cx="1501950" cy="723481"/>
    <xdr:pic>
      <xdr:nvPicPr>
        <xdr:cNvPr id="273" name="Picture 272">
          <a:extLst>
            <a:ext uri="{FF2B5EF4-FFF2-40B4-BE49-F238E27FC236}">
              <a16:creationId xmlns:a16="http://schemas.microsoft.com/office/drawing/2014/main" id="{4BA8DC4A-3E8B-4869-9DB6-E92204C7C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1054</xdr:row>
      <xdr:rowOff>0</xdr:rowOff>
    </xdr:from>
    <xdr:ext cx="1068136" cy="907570"/>
    <xdr:pic>
      <xdr:nvPicPr>
        <xdr:cNvPr id="274" name="Picture 273" descr="Baker Wildcats - Wikipedia">
          <a:extLst>
            <a:ext uri="{FF2B5EF4-FFF2-40B4-BE49-F238E27FC236}">
              <a16:creationId xmlns:a16="http://schemas.microsoft.com/office/drawing/2014/main" id="{6F568591-9A41-4FD0-9B43-62483E37EE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2444364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1055</xdr:row>
      <xdr:rowOff>51288</xdr:rowOff>
    </xdr:from>
    <xdr:ext cx="1501950" cy="723481"/>
    <xdr:pic>
      <xdr:nvPicPr>
        <xdr:cNvPr id="275" name="Picture 274">
          <a:extLst>
            <a:ext uri="{FF2B5EF4-FFF2-40B4-BE49-F238E27FC236}">
              <a16:creationId xmlns:a16="http://schemas.microsoft.com/office/drawing/2014/main" id="{59F2AC30-37F7-4C4D-9664-48E540706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263419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1085</xdr:row>
      <xdr:rowOff>0</xdr:rowOff>
    </xdr:from>
    <xdr:ext cx="1068136" cy="907570"/>
    <xdr:pic>
      <xdr:nvPicPr>
        <xdr:cNvPr id="276" name="Picture 275" descr="Baker Wildcats - Wikipedia">
          <a:extLst>
            <a:ext uri="{FF2B5EF4-FFF2-40B4-BE49-F238E27FC236}">
              <a16:creationId xmlns:a16="http://schemas.microsoft.com/office/drawing/2014/main" id="{9162ECB9-4C8F-4318-A6D2-CB850DB0E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8055455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1086</xdr:row>
      <xdr:rowOff>51288</xdr:rowOff>
    </xdr:from>
    <xdr:ext cx="1501950" cy="723481"/>
    <xdr:pic>
      <xdr:nvPicPr>
        <xdr:cNvPr id="277" name="Picture 276">
          <a:extLst>
            <a:ext uri="{FF2B5EF4-FFF2-40B4-BE49-F238E27FC236}">
              <a16:creationId xmlns:a16="http://schemas.microsoft.com/office/drawing/2014/main" id="{D831176D-E52A-4C5C-AF89-EC6CC89385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8245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961</xdr:row>
      <xdr:rowOff>0</xdr:rowOff>
    </xdr:from>
    <xdr:ext cx="1068136" cy="916229"/>
    <xdr:pic>
      <xdr:nvPicPr>
        <xdr:cNvPr id="278" name="Picture 277" descr="Baker Wildcats - Wikipedia">
          <a:extLst>
            <a:ext uri="{FF2B5EF4-FFF2-40B4-BE49-F238E27FC236}">
              <a16:creationId xmlns:a16="http://schemas.microsoft.com/office/drawing/2014/main" id="{EB415326-B8FF-49EE-A9B6-C26178CD2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962</xdr:row>
      <xdr:rowOff>51288</xdr:rowOff>
    </xdr:from>
    <xdr:ext cx="1501950" cy="723481"/>
    <xdr:pic>
      <xdr:nvPicPr>
        <xdr:cNvPr id="279" name="Picture 278">
          <a:extLst>
            <a:ext uri="{FF2B5EF4-FFF2-40B4-BE49-F238E27FC236}">
              <a16:creationId xmlns:a16="http://schemas.microsoft.com/office/drawing/2014/main" id="{EAC6E32C-1686-4A23-9448-BDF1FAE34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992</xdr:row>
      <xdr:rowOff>0</xdr:rowOff>
    </xdr:from>
    <xdr:ext cx="1068136" cy="916229"/>
    <xdr:pic>
      <xdr:nvPicPr>
        <xdr:cNvPr id="280" name="Picture 279" descr="Baker Wildcats - Wikipedia">
          <a:extLst>
            <a:ext uri="{FF2B5EF4-FFF2-40B4-BE49-F238E27FC236}">
              <a16:creationId xmlns:a16="http://schemas.microsoft.com/office/drawing/2014/main" id="{89E0651C-CC40-4867-B27C-6CF0BC01E1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993</xdr:row>
      <xdr:rowOff>51288</xdr:rowOff>
    </xdr:from>
    <xdr:ext cx="1501950" cy="723481"/>
    <xdr:pic>
      <xdr:nvPicPr>
        <xdr:cNvPr id="281" name="Picture 280">
          <a:extLst>
            <a:ext uri="{FF2B5EF4-FFF2-40B4-BE49-F238E27FC236}">
              <a16:creationId xmlns:a16="http://schemas.microsoft.com/office/drawing/2014/main" id="{E178E219-5E4C-4253-A57E-113A44A054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1023</xdr:row>
      <xdr:rowOff>0</xdr:rowOff>
    </xdr:from>
    <xdr:ext cx="1068136" cy="916229"/>
    <xdr:pic>
      <xdr:nvPicPr>
        <xdr:cNvPr id="282" name="Picture 281" descr="Baker Wildcats - Wikipedia">
          <a:extLst>
            <a:ext uri="{FF2B5EF4-FFF2-40B4-BE49-F238E27FC236}">
              <a16:creationId xmlns:a16="http://schemas.microsoft.com/office/drawing/2014/main" id="{7CDFBA1B-7EC8-4AE1-B908-00D6CFBD20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1024</xdr:row>
      <xdr:rowOff>51288</xdr:rowOff>
    </xdr:from>
    <xdr:ext cx="1501950" cy="723481"/>
    <xdr:pic>
      <xdr:nvPicPr>
        <xdr:cNvPr id="283" name="Picture 282">
          <a:extLst>
            <a:ext uri="{FF2B5EF4-FFF2-40B4-BE49-F238E27FC236}">
              <a16:creationId xmlns:a16="http://schemas.microsoft.com/office/drawing/2014/main" id="{18159556-3D79-4EA6-872A-893C6D4C1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1054</xdr:row>
      <xdr:rowOff>0</xdr:rowOff>
    </xdr:from>
    <xdr:ext cx="1068136" cy="916229"/>
    <xdr:pic>
      <xdr:nvPicPr>
        <xdr:cNvPr id="284" name="Picture 283" descr="Baker Wildcats - Wikipedia">
          <a:extLst>
            <a:ext uri="{FF2B5EF4-FFF2-40B4-BE49-F238E27FC236}">
              <a16:creationId xmlns:a16="http://schemas.microsoft.com/office/drawing/2014/main" id="{139FE7BE-28B1-43E9-A6B7-A3D989DC0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2444364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1055</xdr:row>
      <xdr:rowOff>51288</xdr:rowOff>
    </xdr:from>
    <xdr:ext cx="1501950" cy="723481"/>
    <xdr:pic>
      <xdr:nvPicPr>
        <xdr:cNvPr id="285" name="Picture 284">
          <a:extLst>
            <a:ext uri="{FF2B5EF4-FFF2-40B4-BE49-F238E27FC236}">
              <a16:creationId xmlns:a16="http://schemas.microsoft.com/office/drawing/2014/main" id="{6139ED9A-FBA9-4657-9E3B-72B3CB1980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263419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1085</xdr:row>
      <xdr:rowOff>0</xdr:rowOff>
    </xdr:from>
    <xdr:ext cx="1068136" cy="916229"/>
    <xdr:pic>
      <xdr:nvPicPr>
        <xdr:cNvPr id="286" name="Picture 285" descr="Baker Wildcats - Wikipedia">
          <a:extLst>
            <a:ext uri="{FF2B5EF4-FFF2-40B4-BE49-F238E27FC236}">
              <a16:creationId xmlns:a16="http://schemas.microsoft.com/office/drawing/2014/main" id="{A838BDE9-E7AF-441D-A2CE-6C7EB663F3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28055455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1086</xdr:row>
      <xdr:rowOff>51288</xdr:rowOff>
    </xdr:from>
    <xdr:ext cx="1501950" cy="723481"/>
    <xdr:pic>
      <xdr:nvPicPr>
        <xdr:cNvPr id="287" name="Picture 286">
          <a:extLst>
            <a:ext uri="{FF2B5EF4-FFF2-40B4-BE49-F238E27FC236}">
              <a16:creationId xmlns:a16="http://schemas.microsoft.com/office/drawing/2014/main" id="{1B5BCADC-F10B-4ADC-B819-7DEBC92EA7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28245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1116</xdr:row>
      <xdr:rowOff>0</xdr:rowOff>
    </xdr:from>
    <xdr:ext cx="1068136" cy="916229"/>
    <xdr:pic>
      <xdr:nvPicPr>
        <xdr:cNvPr id="288" name="Picture 287" descr="Baker Wildcats - Wikipedia">
          <a:extLst>
            <a:ext uri="{FF2B5EF4-FFF2-40B4-BE49-F238E27FC236}">
              <a16:creationId xmlns:a16="http://schemas.microsoft.com/office/drawing/2014/main" id="{56FD52FE-3C04-47C3-B7BC-F89026ACA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0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1117</xdr:row>
      <xdr:rowOff>51288</xdr:rowOff>
    </xdr:from>
    <xdr:ext cx="1501950" cy="723481"/>
    <xdr:pic>
      <xdr:nvPicPr>
        <xdr:cNvPr id="289" name="Picture 288">
          <a:extLst>
            <a:ext uri="{FF2B5EF4-FFF2-40B4-BE49-F238E27FC236}">
              <a16:creationId xmlns:a16="http://schemas.microsoft.com/office/drawing/2014/main" id="{4404FA3E-4E5D-4866-BCC5-0D523C6E0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89833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1147</xdr:row>
      <xdr:rowOff>0</xdr:rowOff>
    </xdr:from>
    <xdr:ext cx="1068136" cy="907570"/>
    <xdr:pic>
      <xdr:nvPicPr>
        <xdr:cNvPr id="290" name="Picture 289" descr="Baker Wildcats - Wikipedia">
          <a:extLst>
            <a:ext uri="{FF2B5EF4-FFF2-40B4-BE49-F238E27FC236}">
              <a16:creationId xmlns:a16="http://schemas.microsoft.com/office/drawing/2014/main" id="{6A1D391A-05DD-48DA-BE8A-13FBC75E13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1148</xdr:row>
      <xdr:rowOff>51288</xdr:rowOff>
    </xdr:from>
    <xdr:ext cx="1501950" cy="723481"/>
    <xdr:pic>
      <xdr:nvPicPr>
        <xdr:cNvPr id="291" name="Picture 290">
          <a:extLst>
            <a:ext uri="{FF2B5EF4-FFF2-40B4-BE49-F238E27FC236}">
              <a16:creationId xmlns:a16="http://schemas.microsoft.com/office/drawing/2014/main" id="{36E5B739-A8EB-4587-9091-582D206A5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1178</xdr:row>
      <xdr:rowOff>0</xdr:rowOff>
    </xdr:from>
    <xdr:ext cx="1068136" cy="907570"/>
    <xdr:pic>
      <xdr:nvPicPr>
        <xdr:cNvPr id="292" name="Picture 291" descr="Baker Wildcats - Wikipedia">
          <a:extLst>
            <a:ext uri="{FF2B5EF4-FFF2-40B4-BE49-F238E27FC236}">
              <a16:creationId xmlns:a16="http://schemas.microsoft.com/office/drawing/2014/main" id="{BA5BF22A-7444-4DC3-82FF-55478E805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1179</xdr:row>
      <xdr:rowOff>51288</xdr:rowOff>
    </xdr:from>
    <xdr:ext cx="1501950" cy="723481"/>
    <xdr:pic>
      <xdr:nvPicPr>
        <xdr:cNvPr id="293" name="Picture 292">
          <a:extLst>
            <a:ext uri="{FF2B5EF4-FFF2-40B4-BE49-F238E27FC236}">
              <a16:creationId xmlns:a16="http://schemas.microsoft.com/office/drawing/2014/main" id="{C2A20111-C463-46B9-9B0A-EE1CFDA17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1209</xdr:row>
      <xdr:rowOff>0</xdr:rowOff>
    </xdr:from>
    <xdr:ext cx="1068136" cy="907570"/>
    <xdr:pic>
      <xdr:nvPicPr>
        <xdr:cNvPr id="294" name="Picture 293" descr="Baker Wildcats - Wikipedia">
          <a:extLst>
            <a:ext uri="{FF2B5EF4-FFF2-40B4-BE49-F238E27FC236}">
              <a16:creationId xmlns:a16="http://schemas.microsoft.com/office/drawing/2014/main" id="{989EED82-29C1-4890-A2D1-E8071E9FA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1210</xdr:row>
      <xdr:rowOff>51288</xdr:rowOff>
    </xdr:from>
    <xdr:ext cx="1501950" cy="723481"/>
    <xdr:pic>
      <xdr:nvPicPr>
        <xdr:cNvPr id="295" name="Picture 294">
          <a:extLst>
            <a:ext uri="{FF2B5EF4-FFF2-40B4-BE49-F238E27FC236}">
              <a16:creationId xmlns:a16="http://schemas.microsoft.com/office/drawing/2014/main" id="{FC346A62-01EC-4354-BFE6-7BF556BD6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1147</xdr:row>
      <xdr:rowOff>0</xdr:rowOff>
    </xdr:from>
    <xdr:ext cx="1068136" cy="907570"/>
    <xdr:pic>
      <xdr:nvPicPr>
        <xdr:cNvPr id="300" name="Picture 299" descr="Baker Wildcats - Wikipedia">
          <a:extLst>
            <a:ext uri="{FF2B5EF4-FFF2-40B4-BE49-F238E27FC236}">
              <a16:creationId xmlns:a16="http://schemas.microsoft.com/office/drawing/2014/main" id="{63CB1611-9E64-442B-82BB-AA01995976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1148</xdr:row>
      <xdr:rowOff>51288</xdr:rowOff>
    </xdr:from>
    <xdr:ext cx="1501950" cy="723481"/>
    <xdr:pic>
      <xdr:nvPicPr>
        <xdr:cNvPr id="301" name="Picture 300">
          <a:extLst>
            <a:ext uri="{FF2B5EF4-FFF2-40B4-BE49-F238E27FC236}">
              <a16:creationId xmlns:a16="http://schemas.microsoft.com/office/drawing/2014/main" id="{B5CC5DCD-F23C-4866-91C9-CD4AB2DC11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1178</xdr:row>
      <xdr:rowOff>0</xdr:rowOff>
    </xdr:from>
    <xdr:ext cx="1068136" cy="907570"/>
    <xdr:pic>
      <xdr:nvPicPr>
        <xdr:cNvPr id="302" name="Picture 301" descr="Baker Wildcats - Wikipedia">
          <a:extLst>
            <a:ext uri="{FF2B5EF4-FFF2-40B4-BE49-F238E27FC236}">
              <a16:creationId xmlns:a16="http://schemas.microsoft.com/office/drawing/2014/main" id="{356A6E66-C04C-45C8-8B9F-26205AFCC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1179</xdr:row>
      <xdr:rowOff>51288</xdr:rowOff>
    </xdr:from>
    <xdr:ext cx="1501950" cy="723481"/>
    <xdr:pic>
      <xdr:nvPicPr>
        <xdr:cNvPr id="303" name="Picture 302">
          <a:extLst>
            <a:ext uri="{FF2B5EF4-FFF2-40B4-BE49-F238E27FC236}">
              <a16:creationId xmlns:a16="http://schemas.microsoft.com/office/drawing/2014/main" id="{3717EA21-EE89-4B84-91AF-D63F76FA7F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1209</xdr:row>
      <xdr:rowOff>0</xdr:rowOff>
    </xdr:from>
    <xdr:ext cx="1068136" cy="907570"/>
    <xdr:pic>
      <xdr:nvPicPr>
        <xdr:cNvPr id="304" name="Picture 303" descr="Baker Wildcats - Wikipedia">
          <a:extLst>
            <a:ext uri="{FF2B5EF4-FFF2-40B4-BE49-F238E27FC236}">
              <a16:creationId xmlns:a16="http://schemas.microsoft.com/office/drawing/2014/main" id="{4F3E50D2-D940-46DC-8D10-BB058B781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1210</xdr:row>
      <xdr:rowOff>51288</xdr:rowOff>
    </xdr:from>
    <xdr:ext cx="1501950" cy="723481"/>
    <xdr:pic>
      <xdr:nvPicPr>
        <xdr:cNvPr id="305" name="Picture 304">
          <a:extLst>
            <a:ext uri="{FF2B5EF4-FFF2-40B4-BE49-F238E27FC236}">
              <a16:creationId xmlns:a16="http://schemas.microsoft.com/office/drawing/2014/main" id="{1E3F509B-9F60-4BA3-A068-EF6018E16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1147</xdr:row>
      <xdr:rowOff>0</xdr:rowOff>
    </xdr:from>
    <xdr:ext cx="1068136" cy="916229"/>
    <xdr:pic>
      <xdr:nvPicPr>
        <xdr:cNvPr id="310" name="Picture 309" descr="Baker Wildcats - Wikipedia">
          <a:extLst>
            <a:ext uri="{FF2B5EF4-FFF2-40B4-BE49-F238E27FC236}">
              <a16:creationId xmlns:a16="http://schemas.microsoft.com/office/drawing/2014/main" id="{70E05230-E3DC-4B78-99DF-45FF909AA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5611091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1148</xdr:row>
      <xdr:rowOff>51288</xdr:rowOff>
    </xdr:from>
    <xdr:ext cx="1501950" cy="723481"/>
    <xdr:pic>
      <xdr:nvPicPr>
        <xdr:cNvPr id="311" name="Picture 310">
          <a:extLst>
            <a:ext uri="{FF2B5EF4-FFF2-40B4-BE49-F238E27FC236}">
              <a16:creationId xmlns:a16="http://schemas.microsoft.com/office/drawing/2014/main" id="{8EA09B79-6167-4FB1-BD93-DF81F70D5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580092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1178</xdr:row>
      <xdr:rowOff>0</xdr:rowOff>
    </xdr:from>
    <xdr:ext cx="1068136" cy="916229"/>
    <xdr:pic>
      <xdr:nvPicPr>
        <xdr:cNvPr id="312" name="Picture 311" descr="Baker Wildcats - Wikipedia">
          <a:extLst>
            <a:ext uri="{FF2B5EF4-FFF2-40B4-BE49-F238E27FC236}">
              <a16:creationId xmlns:a16="http://schemas.microsoft.com/office/drawing/2014/main" id="{F76BF094-E7D8-42B7-8E79-1489FE8E1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1222182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1179</xdr:row>
      <xdr:rowOff>51288</xdr:rowOff>
    </xdr:from>
    <xdr:ext cx="1501950" cy="723481"/>
    <xdr:pic>
      <xdr:nvPicPr>
        <xdr:cNvPr id="313" name="Picture 312">
          <a:extLst>
            <a:ext uri="{FF2B5EF4-FFF2-40B4-BE49-F238E27FC236}">
              <a16:creationId xmlns:a16="http://schemas.microsoft.com/office/drawing/2014/main" id="{ED5C33D9-C497-40D2-BEC8-A525C85E3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141201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1209</xdr:row>
      <xdr:rowOff>0</xdr:rowOff>
    </xdr:from>
    <xdr:ext cx="1068136" cy="916229"/>
    <xdr:pic>
      <xdr:nvPicPr>
        <xdr:cNvPr id="314" name="Picture 313" descr="Baker Wildcats - Wikipedia">
          <a:extLst>
            <a:ext uri="{FF2B5EF4-FFF2-40B4-BE49-F238E27FC236}">
              <a16:creationId xmlns:a16="http://schemas.microsoft.com/office/drawing/2014/main" id="{FB3624E0-A256-4A01-82C2-C391A267C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2170" y="16833273"/>
          <a:ext cx="1068136" cy="91622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1210</xdr:row>
      <xdr:rowOff>51288</xdr:rowOff>
    </xdr:from>
    <xdr:ext cx="1501950" cy="723481"/>
    <xdr:pic>
      <xdr:nvPicPr>
        <xdr:cNvPr id="315" name="Picture 314">
          <a:extLst>
            <a:ext uri="{FF2B5EF4-FFF2-40B4-BE49-F238E27FC236}">
              <a16:creationId xmlns:a16="http://schemas.microsoft.com/office/drawing/2014/main" id="{8C2B4F2C-17E6-4029-A08F-71B446AA12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6323" y="17023106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</xdr:row>
      <xdr:rowOff>0</xdr:rowOff>
    </xdr:from>
    <xdr:ext cx="1061208" cy="911034"/>
    <xdr:pic>
      <xdr:nvPicPr>
        <xdr:cNvPr id="296" name="Picture 295" descr="Baker Wildcats - Wikipedia">
          <a:extLst>
            <a:ext uri="{FF2B5EF4-FFF2-40B4-BE49-F238E27FC236}">
              <a16:creationId xmlns:a16="http://schemas.microsoft.com/office/drawing/2014/main" id="{570DE60E-7B15-4901-A8F4-66BE81C920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32</xdr:row>
      <xdr:rowOff>51288</xdr:rowOff>
    </xdr:from>
    <xdr:ext cx="1495022" cy="723481"/>
    <xdr:pic>
      <xdr:nvPicPr>
        <xdr:cNvPr id="297" name="Picture 296">
          <a:extLst>
            <a:ext uri="{FF2B5EF4-FFF2-40B4-BE49-F238E27FC236}">
              <a16:creationId xmlns:a16="http://schemas.microsoft.com/office/drawing/2014/main" id="{BB9C7FCD-BE74-4DB1-BFAE-8F8D081CA4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</xdr:row>
      <xdr:rowOff>0</xdr:rowOff>
    </xdr:from>
    <xdr:ext cx="1061208" cy="911034"/>
    <xdr:pic>
      <xdr:nvPicPr>
        <xdr:cNvPr id="298" name="Picture 297" descr="Baker Wildcats - Wikipedia">
          <a:extLst>
            <a:ext uri="{FF2B5EF4-FFF2-40B4-BE49-F238E27FC236}">
              <a16:creationId xmlns:a16="http://schemas.microsoft.com/office/drawing/2014/main" id="{6157C1E8-FC3A-4F6D-B409-FBFAC5DF3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63</xdr:row>
      <xdr:rowOff>51288</xdr:rowOff>
    </xdr:from>
    <xdr:ext cx="1495022" cy="723481"/>
    <xdr:pic>
      <xdr:nvPicPr>
        <xdr:cNvPr id="299" name="Picture 298">
          <a:extLst>
            <a:ext uri="{FF2B5EF4-FFF2-40B4-BE49-F238E27FC236}">
              <a16:creationId xmlns:a16="http://schemas.microsoft.com/office/drawing/2014/main" id="{5A318407-7D48-40F6-97FB-3B2762A92C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93</xdr:row>
      <xdr:rowOff>0</xdr:rowOff>
    </xdr:from>
    <xdr:ext cx="1061208" cy="911034"/>
    <xdr:pic>
      <xdr:nvPicPr>
        <xdr:cNvPr id="306" name="Picture 305" descr="Baker Wildcats - Wikipedia">
          <a:extLst>
            <a:ext uri="{FF2B5EF4-FFF2-40B4-BE49-F238E27FC236}">
              <a16:creationId xmlns:a16="http://schemas.microsoft.com/office/drawing/2014/main" id="{5731DA38-EF40-427C-BA3E-2EA8F920EB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94</xdr:row>
      <xdr:rowOff>51288</xdr:rowOff>
    </xdr:from>
    <xdr:ext cx="1495022" cy="723481"/>
    <xdr:pic>
      <xdr:nvPicPr>
        <xdr:cNvPr id="307" name="Picture 306">
          <a:extLst>
            <a:ext uri="{FF2B5EF4-FFF2-40B4-BE49-F238E27FC236}">
              <a16:creationId xmlns:a16="http://schemas.microsoft.com/office/drawing/2014/main" id="{11EEB096-2481-4A92-8AC2-067EA9FCAF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124</xdr:row>
      <xdr:rowOff>0</xdr:rowOff>
    </xdr:from>
    <xdr:ext cx="1061208" cy="911034"/>
    <xdr:pic>
      <xdr:nvPicPr>
        <xdr:cNvPr id="308" name="Picture 307" descr="Baker Wildcats - Wikipedia">
          <a:extLst>
            <a:ext uri="{FF2B5EF4-FFF2-40B4-BE49-F238E27FC236}">
              <a16:creationId xmlns:a16="http://schemas.microsoft.com/office/drawing/2014/main" id="{4BE454B0-5D91-447D-91BA-34B2C35D5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125</xdr:row>
      <xdr:rowOff>51288</xdr:rowOff>
    </xdr:from>
    <xdr:ext cx="1495022" cy="723481"/>
    <xdr:pic>
      <xdr:nvPicPr>
        <xdr:cNvPr id="309" name="Picture 308">
          <a:extLst>
            <a:ext uri="{FF2B5EF4-FFF2-40B4-BE49-F238E27FC236}">
              <a16:creationId xmlns:a16="http://schemas.microsoft.com/office/drawing/2014/main" id="{06E2DDDF-C383-42A1-BCC3-AC1A82611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155</xdr:row>
      <xdr:rowOff>0</xdr:rowOff>
    </xdr:from>
    <xdr:ext cx="1061208" cy="911034"/>
    <xdr:pic>
      <xdr:nvPicPr>
        <xdr:cNvPr id="316" name="Picture 315" descr="Baker Wildcats - Wikipedia">
          <a:extLst>
            <a:ext uri="{FF2B5EF4-FFF2-40B4-BE49-F238E27FC236}">
              <a16:creationId xmlns:a16="http://schemas.microsoft.com/office/drawing/2014/main" id="{AAF93B0A-14DD-4BCB-8AAB-4343D5D25E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156</xdr:row>
      <xdr:rowOff>51288</xdr:rowOff>
    </xdr:from>
    <xdr:ext cx="1495022" cy="723481"/>
    <xdr:pic>
      <xdr:nvPicPr>
        <xdr:cNvPr id="317" name="Picture 316">
          <a:extLst>
            <a:ext uri="{FF2B5EF4-FFF2-40B4-BE49-F238E27FC236}">
              <a16:creationId xmlns:a16="http://schemas.microsoft.com/office/drawing/2014/main" id="{3AB9B5C8-F581-412F-B114-887D86899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186</xdr:row>
      <xdr:rowOff>0</xdr:rowOff>
    </xdr:from>
    <xdr:ext cx="1061208" cy="911034"/>
    <xdr:pic>
      <xdr:nvPicPr>
        <xdr:cNvPr id="318" name="Picture 317" descr="Baker Wildcats - Wikipedia">
          <a:extLst>
            <a:ext uri="{FF2B5EF4-FFF2-40B4-BE49-F238E27FC236}">
              <a16:creationId xmlns:a16="http://schemas.microsoft.com/office/drawing/2014/main" id="{734AC3BE-F8A3-4F4C-8E70-6100B024E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187</xdr:row>
      <xdr:rowOff>51288</xdr:rowOff>
    </xdr:from>
    <xdr:ext cx="1495022" cy="723481"/>
    <xdr:pic>
      <xdr:nvPicPr>
        <xdr:cNvPr id="319" name="Picture 318">
          <a:extLst>
            <a:ext uri="{FF2B5EF4-FFF2-40B4-BE49-F238E27FC236}">
              <a16:creationId xmlns:a16="http://schemas.microsoft.com/office/drawing/2014/main" id="{0E1D0C32-127B-4CA8-AB7E-144A19CEC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217</xdr:row>
      <xdr:rowOff>0</xdr:rowOff>
    </xdr:from>
    <xdr:ext cx="1061208" cy="911034"/>
    <xdr:pic>
      <xdr:nvPicPr>
        <xdr:cNvPr id="114" name="Picture 113" descr="Baker Wildcats - Wikipedia">
          <a:extLst>
            <a:ext uri="{FF2B5EF4-FFF2-40B4-BE49-F238E27FC236}">
              <a16:creationId xmlns:a16="http://schemas.microsoft.com/office/drawing/2014/main" id="{F4E9D7CC-71DC-4402-B96E-9E77E29A3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218</xdr:row>
      <xdr:rowOff>51288</xdr:rowOff>
    </xdr:from>
    <xdr:ext cx="1495022" cy="723481"/>
    <xdr:pic>
      <xdr:nvPicPr>
        <xdr:cNvPr id="115" name="Picture 114">
          <a:extLst>
            <a:ext uri="{FF2B5EF4-FFF2-40B4-BE49-F238E27FC236}">
              <a16:creationId xmlns:a16="http://schemas.microsoft.com/office/drawing/2014/main" id="{88EEAD1C-2871-4F7E-B82E-94B89AD97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248</xdr:row>
      <xdr:rowOff>0</xdr:rowOff>
    </xdr:from>
    <xdr:ext cx="1061208" cy="911034"/>
    <xdr:pic>
      <xdr:nvPicPr>
        <xdr:cNvPr id="116" name="Picture 115" descr="Baker Wildcats - Wikipedia">
          <a:extLst>
            <a:ext uri="{FF2B5EF4-FFF2-40B4-BE49-F238E27FC236}">
              <a16:creationId xmlns:a16="http://schemas.microsoft.com/office/drawing/2014/main" id="{BB6FFA0B-09F9-47E5-8153-880770DFC1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249</xdr:row>
      <xdr:rowOff>51288</xdr:rowOff>
    </xdr:from>
    <xdr:ext cx="1495022" cy="723481"/>
    <xdr:pic>
      <xdr:nvPicPr>
        <xdr:cNvPr id="117" name="Picture 116">
          <a:extLst>
            <a:ext uri="{FF2B5EF4-FFF2-40B4-BE49-F238E27FC236}">
              <a16:creationId xmlns:a16="http://schemas.microsoft.com/office/drawing/2014/main" id="{D841EB13-9AE8-4B02-B0C7-4ACD83A812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279</xdr:row>
      <xdr:rowOff>0</xdr:rowOff>
    </xdr:from>
    <xdr:ext cx="1061208" cy="911034"/>
    <xdr:pic>
      <xdr:nvPicPr>
        <xdr:cNvPr id="320" name="Picture 319" descr="Baker Wildcats - Wikipedia">
          <a:extLst>
            <a:ext uri="{FF2B5EF4-FFF2-40B4-BE49-F238E27FC236}">
              <a16:creationId xmlns:a16="http://schemas.microsoft.com/office/drawing/2014/main" id="{A7479C97-799E-4D8F-A84B-07414A6C56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280</xdr:row>
      <xdr:rowOff>51288</xdr:rowOff>
    </xdr:from>
    <xdr:ext cx="1495022" cy="723481"/>
    <xdr:pic>
      <xdr:nvPicPr>
        <xdr:cNvPr id="321" name="Picture 320">
          <a:extLst>
            <a:ext uri="{FF2B5EF4-FFF2-40B4-BE49-F238E27FC236}">
              <a16:creationId xmlns:a16="http://schemas.microsoft.com/office/drawing/2014/main" id="{C5266306-EB3C-4B60-BA3A-42577AE459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310</xdr:row>
      <xdr:rowOff>0</xdr:rowOff>
    </xdr:from>
    <xdr:ext cx="1061208" cy="911034"/>
    <xdr:pic>
      <xdr:nvPicPr>
        <xdr:cNvPr id="322" name="Picture 321" descr="Baker Wildcats - Wikipedia">
          <a:extLst>
            <a:ext uri="{FF2B5EF4-FFF2-40B4-BE49-F238E27FC236}">
              <a16:creationId xmlns:a16="http://schemas.microsoft.com/office/drawing/2014/main" id="{1008E42F-601E-463A-A872-8582096B43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311</xdr:row>
      <xdr:rowOff>51288</xdr:rowOff>
    </xdr:from>
    <xdr:ext cx="1495022" cy="723481"/>
    <xdr:pic>
      <xdr:nvPicPr>
        <xdr:cNvPr id="323" name="Picture 322">
          <a:extLst>
            <a:ext uri="{FF2B5EF4-FFF2-40B4-BE49-F238E27FC236}">
              <a16:creationId xmlns:a16="http://schemas.microsoft.com/office/drawing/2014/main" id="{B14F06BC-AC69-453D-BCC2-5794E666E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341</xdr:row>
      <xdr:rowOff>0</xdr:rowOff>
    </xdr:from>
    <xdr:ext cx="1061208" cy="911034"/>
    <xdr:pic>
      <xdr:nvPicPr>
        <xdr:cNvPr id="324" name="Picture 323" descr="Baker Wildcats - Wikipedia">
          <a:extLst>
            <a:ext uri="{FF2B5EF4-FFF2-40B4-BE49-F238E27FC236}">
              <a16:creationId xmlns:a16="http://schemas.microsoft.com/office/drawing/2014/main" id="{618A2D75-A122-449B-B08A-1AF218874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342</xdr:row>
      <xdr:rowOff>51288</xdr:rowOff>
    </xdr:from>
    <xdr:ext cx="1495022" cy="723481"/>
    <xdr:pic>
      <xdr:nvPicPr>
        <xdr:cNvPr id="325" name="Picture 324">
          <a:extLst>
            <a:ext uri="{FF2B5EF4-FFF2-40B4-BE49-F238E27FC236}">
              <a16:creationId xmlns:a16="http://schemas.microsoft.com/office/drawing/2014/main" id="{62784B47-BE6E-45FB-920E-0AAAEC9D7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372</xdr:row>
      <xdr:rowOff>0</xdr:rowOff>
    </xdr:from>
    <xdr:ext cx="1061208" cy="911034"/>
    <xdr:pic>
      <xdr:nvPicPr>
        <xdr:cNvPr id="326" name="Picture 325" descr="Baker Wildcats - Wikipedia">
          <a:extLst>
            <a:ext uri="{FF2B5EF4-FFF2-40B4-BE49-F238E27FC236}">
              <a16:creationId xmlns:a16="http://schemas.microsoft.com/office/drawing/2014/main" id="{2CB7DF3F-8C83-4AF6-A2B8-D64C7BE47C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373</xdr:row>
      <xdr:rowOff>51288</xdr:rowOff>
    </xdr:from>
    <xdr:ext cx="1495022" cy="723481"/>
    <xdr:pic>
      <xdr:nvPicPr>
        <xdr:cNvPr id="327" name="Picture 326">
          <a:extLst>
            <a:ext uri="{FF2B5EF4-FFF2-40B4-BE49-F238E27FC236}">
              <a16:creationId xmlns:a16="http://schemas.microsoft.com/office/drawing/2014/main" id="{8E9FBF3C-3196-4AE2-B3EE-01AD8F3584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403</xdr:row>
      <xdr:rowOff>0</xdr:rowOff>
    </xdr:from>
    <xdr:ext cx="1061208" cy="911034"/>
    <xdr:pic>
      <xdr:nvPicPr>
        <xdr:cNvPr id="328" name="Picture 327" descr="Baker Wildcats - Wikipedia">
          <a:extLst>
            <a:ext uri="{FF2B5EF4-FFF2-40B4-BE49-F238E27FC236}">
              <a16:creationId xmlns:a16="http://schemas.microsoft.com/office/drawing/2014/main" id="{BC8AC8EA-7502-437C-A949-7D8D7671C1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404</xdr:row>
      <xdr:rowOff>51288</xdr:rowOff>
    </xdr:from>
    <xdr:ext cx="1495022" cy="723481"/>
    <xdr:pic>
      <xdr:nvPicPr>
        <xdr:cNvPr id="329" name="Picture 328">
          <a:extLst>
            <a:ext uri="{FF2B5EF4-FFF2-40B4-BE49-F238E27FC236}">
              <a16:creationId xmlns:a16="http://schemas.microsoft.com/office/drawing/2014/main" id="{301EAFD9-8019-4166-BC72-8A69BFAF8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434</xdr:row>
      <xdr:rowOff>0</xdr:rowOff>
    </xdr:from>
    <xdr:ext cx="1061208" cy="911034"/>
    <xdr:pic>
      <xdr:nvPicPr>
        <xdr:cNvPr id="330" name="Picture 329" descr="Baker Wildcats - Wikipedia">
          <a:extLst>
            <a:ext uri="{FF2B5EF4-FFF2-40B4-BE49-F238E27FC236}">
              <a16:creationId xmlns:a16="http://schemas.microsoft.com/office/drawing/2014/main" id="{D37EA912-2B6B-4EAF-80C0-D574CEB22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435</xdr:row>
      <xdr:rowOff>51288</xdr:rowOff>
    </xdr:from>
    <xdr:ext cx="1495022" cy="723481"/>
    <xdr:pic>
      <xdr:nvPicPr>
        <xdr:cNvPr id="331" name="Picture 330">
          <a:extLst>
            <a:ext uri="{FF2B5EF4-FFF2-40B4-BE49-F238E27FC236}">
              <a16:creationId xmlns:a16="http://schemas.microsoft.com/office/drawing/2014/main" id="{D419703D-8F0F-471F-A5D7-F21D7C7995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465</xdr:row>
      <xdr:rowOff>0</xdr:rowOff>
    </xdr:from>
    <xdr:ext cx="1061208" cy="911034"/>
    <xdr:pic>
      <xdr:nvPicPr>
        <xdr:cNvPr id="332" name="Picture 331" descr="Baker Wildcats - Wikipedia">
          <a:extLst>
            <a:ext uri="{FF2B5EF4-FFF2-40B4-BE49-F238E27FC236}">
              <a16:creationId xmlns:a16="http://schemas.microsoft.com/office/drawing/2014/main" id="{F1B04D4A-2EE5-479B-A103-3C7A89E4C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466</xdr:row>
      <xdr:rowOff>51288</xdr:rowOff>
    </xdr:from>
    <xdr:ext cx="1495022" cy="723481"/>
    <xdr:pic>
      <xdr:nvPicPr>
        <xdr:cNvPr id="333" name="Picture 332">
          <a:extLst>
            <a:ext uri="{FF2B5EF4-FFF2-40B4-BE49-F238E27FC236}">
              <a16:creationId xmlns:a16="http://schemas.microsoft.com/office/drawing/2014/main" id="{6C0C3DCB-DFBF-4873-B1BC-3CCE755C83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496</xdr:row>
      <xdr:rowOff>0</xdr:rowOff>
    </xdr:from>
    <xdr:ext cx="1061208" cy="911034"/>
    <xdr:pic>
      <xdr:nvPicPr>
        <xdr:cNvPr id="334" name="Picture 333" descr="Baker Wildcats - Wikipedia">
          <a:extLst>
            <a:ext uri="{FF2B5EF4-FFF2-40B4-BE49-F238E27FC236}">
              <a16:creationId xmlns:a16="http://schemas.microsoft.com/office/drawing/2014/main" id="{D4FEEC58-83CE-4B7B-BF10-F172FF168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497</xdr:row>
      <xdr:rowOff>51288</xdr:rowOff>
    </xdr:from>
    <xdr:ext cx="1495022" cy="723481"/>
    <xdr:pic>
      <xdr:nvPicPr>
        <xdr:cNvPr id="335" name="Picture 334">
          <a:extLst>
            <a:ext uri="{FF2B5EF4-FFF2-40B4-BE49-F238E27FC236}">
              <a16:creationId xmlns:a16="http://schemas.microsoft.com/office/drawing/2014/main" id="{DA881D51-1C5B-4762-9CEA-A5862C792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527</xdr:row>
      <xdr:rowOff>0</xdr:rowOff>
    </xdr:from>
    <xdr:ext cx="1061208" cy="911034"/>
    <xdr:pic>
      <xdr:nvPicPr>
        <xdr:cNvPr id="336" name="Picture 335" descr="Baker Wildcats - Wikipedia">
          <a:extLst>
            <a:ext uri="{FF2B5EF4-FFF2-40B4-BE49-F238E27FC236}">
              <a16:creationId xmlns:a16="http://schemas.microsoft.com/office/drawing/2014/main" id="{3FF1A4EE-EDEA-40CF-990F-8725EFBB5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528</xdr:row>
      <xdr:rowOff>51288</xdr:rowOff>
    </xdr:from>
    <xdr:ext cx="1495022" cy="723481"/>
    <xdr:pic>
      <xdr:nvPicPr>
        <xdr:cNvPr id="337" name="Picture 336">
          <a:extLst>
            <a:ext uri="{FF2B5EF4-FFF2-40B4-BE49-F238E27FC236}">
              <a16:creationId xmlns:a16="http://schemas.microsoft.com/office/drawing/2014/main" id="{53448EFB-76C0-4D31-A4F2-50A3383974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558</xdr:row>
      <xdr:rowOff>0</xdr:rowOff>
    </xdr:from>
    <xdr:ext cx="1061208" cy="911034"/>
    <xdr:pic>
      <xdr:nvPicPr>
        <xdr:cNvPr id="338" name="Picture 337" descr="Baker Wildcats - Wikipedia">
          <a:extLst>
            <a:ext uri="{FF2B5EF4-FFF2-40B4-BE49-F238E27FC236}">
              <a16:creationId xmlns:a16="http://schemas.microsoft.com/office/drawing/2014/main" id="{E9B24AE6-D146-444E-9191-76D4D26AA0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559</xdr:row>
      <xdr:rowOff>51288</xdr:rowOff>
    </xdr:from>
    <xdr:ext cx="1495022" cy="723481"/>
    <xdr:pic>
      <xdr:nvPicPr>
        <xdr:cNvPr id="339" name="Picture 338">
          <a:extLst>
            <a:ext uri="{FF2B5EF4-FFF2-40B4-BE49-F238E27FC236}">
              <a16:creationId xmlns:a16="http://schemas.microsoft.com/office/drawing/2014/main" id="{880ABB8B-97CF-42C1-BA4F-56FA60638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589</xdr:row>
      <xdr:rowOff>0</xdr:rowOff>
    </xdr:from>
    <xdr:ext cx="1061208" cy="911034"/>
    <xdr:pic>
      <xdr:nvPicPr>
        <xdr:cNvPr id="340" name="Picture 339" descr="Baker Wildcats - Wikipedia">
          <a:extLst>
            <a:ext uri="{FF2B5EF4-FFF2-40B4-BE49-F238E27FC236}">
              <a16:creationId xmlns:a16="http://schemas.microsoft.com/office/drawing/2014/main" id="{255AB579-76D7-4117-8839-56C5B28EE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590</xdr:row>
      <xdr:rowOff>51288</xdr:rowOff>
    </xdr:from>
    <xdr:ext cx="1495022" cy="723481"/>
    <xdr:pic>
      <xdr:nvPicPr>
        <xdr:cNvPr id="341" name="Picture 340">
          <a:extLst>
            <a:ext uri="{FF2B5EF4-FFF2-40B4-BE49-F238E27FC236}">
              <a16:creationId xmlns:a16="http://schemas.microsoft.com/office/drawing/2014/main" id="{803A485A-C423-4C41-90F4-BC491FD20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620</xdr:row>
      <xdr:rowOff>0</xdr:rowOff>
    </xdr:from>
    <xdr:ext cx="1061208" cy="911034"/>
    <xdr:pic>
      <xdr:nvPicPr>
        <xdr:cNvPr id="342" name="Picture 341" descr="Baker Wildcats - Wikipedia">
          <a:extLst>
            <a:ext uri="{FF2B5EF4-FFF2-40B4-BE49-F238E27FC236}">
              <a16:creationId xmlns:a16="http://schemas.microsoft.com/office/drawing/2014/main" id="{505C062B-0E1A-4435-BEC1-6D6A7827E7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621</xdr:row>
      <xdr:rowOff>51288</xdr:rowOff>
    </xdr:from>
    <xdr:ext cx="1495022" cy="723481"/>
    <xdr:pic>
      <xdr:nvPicPr>
        <xdr:cNvPr id="343" name="Picture 342">
          <a:extLst>
            <a:ext uri="{FF2B5EF4-FFF2-40B4-BE49-F238E27FC236}">
              <a16:creationId xmlns:a16="http://schemas.microsoft.com/office/drawing/2014/main" id="{B8BF1FF0-DA3C-4C5B-BA81-4D6AD9218B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651</xdr:row>
      <xdr:rowOff>0</xdr:rowOff>
    </xdr:from>
    <xdr:ext cx="1061208" cy="911034"/>
    <xdr:pic>
      <xdr:nvPicPr>
        <xdr:cNvPr id="344" name="Picture 343" descr="Baker Wildcats - Wikipedia">
          <a:extLst>
            <a:ext uri="{FF2B5EF4-FFF2-40B4-BE49-F238E27FC236}">
              <a16:creationId xmlns:a16="http://schemas.microsoft.com/office/drawing/2014/main" id="{9178EDA1-456C-420A-A838-0408A323A6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652</xdr:row>
      <xdr:rowOff>51288</xdr:rowOff>
    </xdr:from>
    <xdr:ext cx="1495022" cy="723481"/>
    <xdr:pic>
      <xdr:nvPicPr>
        <xdr:cNvPr id="345" name="Picture 344">
          <a:extLst>
            <a:ext uri="{FF2B5EF4-FFF2-40B4-BE49-F238E27FC236}">
              <a16:creationId xmlns:a16="http://schemas.microsoft.com/office/drawing/2014/main" id="{95336274-0757-496F-817A-ED32CB540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682</xdr:row>
      <xdr:rowOff>0</xdr:rowOff>
    </xdr:from>
    <xdr:ext cx="1061208" cy="911034"/>
    <xdr:pic>
      <xdr:nvPicPr>
        <xdr:cNvPr id="346" name="Picture 345" descr="Baker Wildcats - Wikipedia">
          <a:extLst>
            <a:ext uri="{FF2B5EF4-FFF2-40B4-BE49-F238E27FC236}">
              <a16:creationId xmlns:a16="http://schemas.microsoft.com/office/drawing/2014/main" id="{AC346D22-3105-4A29-92A3-6DDBF23FF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683</xdr:row>
      <xdr:rowOff>51288</xdr:rowOff>
    </xdr:from>
    <xdr:ext cx="1495022" cy="723481"/>
    <xdr:pic>
      <xdr:nvPicPr>
        <xdr:cNvPr id="347" name="Picture 346">
          <a:extLst>
            <a:ext uri="{FF2B5EF4-FFF2-40B4-BE49-F238E27FC236}">
              <a16:creationId xmlns:a16="http://schemas.microsoft.com/office/drawing/2014/main" id="{E7B76228-8D8E-4047-91CB-87FEECF187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713</xdr:row>
      <xdr:rowOff>0</xdr:rowOff>
    </xdr:from>
    <xdr:ext cx="1061208" cy="911034"/>
    <xdr:pic>
      <xdr:nvPicPr>
        <xdr:cNvPr id="348" name="Picture 347" descr="Baker Wildcats - Wikipedia">
          <a:extLst>
            <a:ext uri="{FF2B5EF4-FFF2-40B4-BE49-F238E27FC236}">
              <a16:creationId xmlns:a16="http://schemas.microsoft.com/office/drawing/2014/main" id="{3C97996C-C2A1-4149-87D1-B44AEF1B2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714</xdr:row>
      <xdr:rowOff>51288</xdr:rowOff>
    </xdr:from>
    <xdr:ext cx="1495022" cy="723481"/>
    <xdr:pic>
      <xdr:nvPicPr>
        <xdr:cNvPr id="349" name="Picture 348">
          <a:extLst>
            <a:ext uri="{FF2B5EF4-FFF2-40B4-BE49-F238E27FC236}">
              <a16:creationId xmlns:a16="http://schemas.microsoft.com/office/drawing/2014/main" id="{D7C7A319-ECF3-4B78-8A71-8799D5CB9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744</xdr:row>
      <xdr:rowOff>0</xdr:rowOff>
    </xdr:from>
    <xdr:ext cx="1061208" cy="911034"/>
    <xdr:pic>
      <xdr:nvPicPr>
        <xdr:cNvPr id="350" name="Picture 349" descr="Baker Wildcats - Wikipedia">
          <a:extLst>
            <a:ext uri="{FF2B5EF4-FFF2-40B4-BE49-F238E27FC236}">
              <a16:creationId xmlns:a16="http://schemas.microsoft.com/office/drawing/2014/main" id="{845DD485-283D-412E-81E5-31279F459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745</xdr:row>
      <xdr:rowOff>51288</xdr:rowOff>
    </xdr:from>
    <xdr:ext cx="1495022" cy="723481"/>
    <xdr:pic>
      <xdr:nvPicPr>
        <xdr:cNvPr id="351" name="Picture 350">
          <a:extLst>
            <a:ext uri="{FF2B5EF4-FFF2-40B4-BE49-F238E27FC236}">
              <a16:creationId xmlns:a16="http://schemas.microsoft.com/office/drawing/2014/main" id="{2A0F48C4-2DA1-44B0-BEBF-538BB41FD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775</xdr:row>
      <xdr:rowOff>0</xdr:rowOff>
    </xdr:from>
    <xdr:ext cx="1061208" cy="911034"/>
    <xdr:pic>
      <xdr:nvPicPr>
        <xdr:cNvPr id="352" name="Picture 351" descr="Baker Wildcats - Wikipedia">
          <a:extLst>
            <a:ext uri="{FF2B5EF4-FFF2-40B4-BE49-F238E27FC236}">
              <a16:creationId xmlns:a16="http://schemas.microsoft.com/office/drawing/2014/main" id="{4D2C8B13-B8F3-4222-A1E5-E009CD8A73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776</xdr:row>
      <xdr:rowOff>51288</xdr:rowOff>
    </xdr:from>
    <xdr:ext cx="1495022" cy="723481"/>
    <xdr:pic>
      <xdr:nvPicPr>
        <xdr:cNvPr id="353" name="Picture 352">
          <a:extLst>
            <a:ext uri="{FF2B5EF4-FFF2-40B4-BE49-F238E27FC236}">
              <a16:creationId xmlns:a16="http://schemas.microsoft.com/office/drawing/2014/main" id="{DFBD509D-8490-4181-839F-265C89A80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806</xdr:row>
      <xdr:rowOff>0</xdr:rowOff>
    </xdr:from>
    <xdr:ext cx="1061208" cy="911034"/>
    <xdr:pic>
      <xdr:nvPicPr>
        <xdr:cNvPr id="354" name="Picture 353" descr="Baker Wildcats - Wikipedia">
          <a:extLst>
            <a:ext uri="{FF2B5EF4-FFF2-40B4-BE49-F238E27FC236}">
              <a16:creationId xmlns:a16="http://schemas.microsoft.com/office/drawing/2014/main" id="{3C938503-5DA7-4BE0-93A5-9C3229F240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807</xdr:row>
      <xdr:rowOff>51288</xdr:rowOff>
    </xdr:from>
    <xdr:ext cx="1495022" cy="723481"/>
    <xdr:pic>
      <xdr:nvPicPr>
        <xdr:cNvPr id="355" name="Picture 354">
          <a:extLst>
            <a:ext uri="{FF2B5EF4-FFF2-40B4-BE49-F238E27FC236}">
              <a16:creationId xmlns:a16="http://schemas.microsoft.com/office/drawing/2014/main" id="{145B8EC8-37C7-4C38-BDF2-83D6C66D54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837</xdr:row>
      <xdr:rowOff>0</xdr:rowOff>
    </xdr:from>
    <xdr:ext cx="1061208" cy="911034"/>
    <xdr:pic>
      <xdr:nvPicPr>
        <xdr:cNvPr id="356" name="Picture 355" descr="Baker Wildcats - Wikipedia">
          <a:extLst>
            <a:ext uri="{FF2B5EF4-FFF2-40B4-BE49-F238E27FC236}">
              <a16:creationId xmlns:a16="http://schemas.microsoft.com/office/drawing/2014/main" id="{AA76F9C0-AE58-460D-BDEB-490A93F6FE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838</xdr:row>
      <xdr:rowOff>51288</xdr:rowOff>
    </xdr:from>
    <xdr:ext cx="1495022" cy="723481"/>
    <xdr:pic>
      <xdr:nvPicPr>
        <xdr:cNvPr id="357" name="Picture 356">
          <a:extLst>
            <a:ext uri="{FF2B5EF4-FFF2-40B4-BE49-F238E27FC236}">
              <a16:creationId xmlns:a16="http://schemas.microsoft.com/office/drawing/2014/main" id="{2C66B645-29EB-4EFE-822E-409D8C78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868</xdr:row>
      <xdr:rowOff>0</xdr:rowOff>
    </xdr:from>
    <xdr:ext cx="1061208" cy="911034"/>
    <xdr:pic>
      <xdr:nvPicPr>
        <xdr:cNvPr id="358" name="Picture 357" descr="Baker Wildcats - Wikipedia">
          <a:extLst>
            <a:ext uri="{FF2B5EF4-FFF2-40B4-BE49-F238E27FC236}">
              <a16:creationId xmlns:a16="http://schemas.microsoft.com/office/drawing/2014/main" id="{724998AE-C659-4E4E-9FEC-1D48C778B6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869</xdr:row>
      <xdr:rowOff>51288</xdr:rowOff>
    </xdr:from>
    <xdr:ext cx="1495022" cy="723481"/>
    <xdr:pic>
      <xdr:nvPicPr>
        <xdr:cNvPr id="359" name="Picture 358">
          <a:extLst>
            <a:ext uri="{FF2B5EF4-FFF2-40B4-BE49-F238E27FC236}">
              <a16:creationId xmlns:a16="http://schemas.microsoft.com/office/drawing/2014/main" id="{E45DF848-4B44-4F90-BC87-E927CAAF7B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899</xdr:row>
      <xdr:rowOff>0</xdr:rowOff>
    </xdr:from>
    <xdr:ext cx="1061208" cy="911034"/>
    <xdr:pic>
      <xdr:nvPicPr>
        <xdr:cNvPr id="360" name="Picture 359" descr="Baker Wildcats - Wikipedia">
          <a:extLst>
            <a:ext uri="{FF2B5EF4-FFF2-40B4-BE49-F238E27FC236}">
              <a16:creationId xmlns:a16="http://schemas.microsoft.com/office/drawing/2014/main" id="{175E93F9-C092-4B74-AA50-20C7DFC194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900</xdr:row>
      <xdr:rowOff>51288</xdr:rowOff>
    </xdr:from>
    <xdr:ext cx="1495022" cy="723481"/>
    <xdr:pic>
      <xdr:nvPicPr>
        <xdr:cNvPr id="361" name="Picture 360">
          <a:extLst>
            <a:ext uri="{FF2B5EF4-FFF2-40B4-BE49-F238E27FC236}">
              <a16:creationId xmlns:a16="http://schemas.microsoft.com/office/drawing/2014/main" id="{06808AF1-3552-4FF8-880D-52C6D3E1A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930</xdr:row>
      <xdr:rowOff>0</xdr:rowOff>
    </xdr:from>
    <xdr:ext cx="1061208" cy="911034"/>
    <xdr:pic>
      <xdr:nvPicPr>
        <xdr:cNvPr id="362" name="Picture 361" descr="Baker Wildcats - Wikipedia">
          <a:extLst>
            <a:ext uri="{FF2B5EF4-FFF2-40B4-BE49-F238E27FC236}">
              <a16:creationId xmlns:a16="http://schemas.microsoft.com/office/drawing/2014/main" id="{A30F4E5D-9790-460B-83E2-E50EADEDF4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931</xdr:row>
      <xdr:rowOff>51288</xdr:rowOff>
    </xdr:from>
    <xdr:ext cx="1495022" cy="723481"/>
    <xdr:pic>
      <xdr:nvPicPr>
        <xdr:cNvPr id="363" name="Picture 362">
          <a:extLst>
            <a:ext uri="{FF2B5EF4-FFF2-40B4-BE49-F238E27FC236}">
              <a16:creationId xmlns:a16="http://schemas.microsoft.com/office/drawing/2014/main" id="{0C926BD3-E355-47EE-9278-CE0B5247F5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961</xdr:row>
      <xdr:rowOff>0</xdr:rowOff>
    </xdr:from>
    <xdr:ext cx="1061208" cy="911034"/>
    <xdr:pic>
      <xdr:nvPicPr>
        <xdr:cNvPr id="364" name="Picture 363" descr="Baker Wildcats - Wikipedia">
          <a:extLst>
            <a:ext uri="{FF2B5EF4-FFF2-40B4-BE49-F238E27FC236}">
              <a16:creationId xmlns:a16="http://schemas.microsoft.com/office/drawing/2014/main" id="{7DDE0114-9038-49CF-92B4-7AEC73FCB9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962</xdr:row>
      <xdr:rowOff>51288</xdr:rowOff>
    </xdr:from>
    <xdr:ext cx="1495022" cy="723481"/>
    <xdr:pic>
      <xdr:nvPicPr>
        <xdr:cNvPr id="365" name="Picture 364">
          <a:extLst>
            <a:ext uri="{FF2B5EF4-FFF2-40B4-BE49-F238E27FC236}">
              <a16:creationId xmlns:a16="http://schemas.microsoft.com/office/drawing/2014/main" id="{DCA76986-F160-40D0-A508-5D04E0C2C3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992</xdr:row>
      <xdr:rowOff>0</xdr:rowOff>
    </xdr:from>
    <xdr:ext cx="1061208" cy="911034"/>
    <xdr:pic>
      <xdr:nvPicPr>
        <xdr:cNvPr id="366" name="Picture 365" descr="Baker Wildcats - Wikipedia">
          <a:extLst>
            <a:ext uri="{FF2B5EF4-FFF2-40B4-BE49-F238E27FC236}">
              <a16:creationId xmlns:a16="http://schemas.microsoft.com/office/drawing/2014/main" id="{5F47909D-8CFA-42D8-876D-A91B3732AA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993</xdr:row>
      <xdr:rowOff>51288</xdr:rowOff>
    </xdr:from>
    <xdr:ext cx="1495022" cy="723481"/>
    <xdr:pic>
      <xdr:nvPicPr>
        <xdr:cNvPr id="367" name="Picture 366">
          <a:extLst>
            <a:ext uri="{FF2B5EF4-FFF2-40B4-BE49-F238E27FC236}">
              <a16:creationId xmlns:a16="http://schemas.microsoft.com/office/drawing/2014/main" id="{7497DE34-2ED7-4FF0-9D08-A60E40FFB5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1023</xdr:row>
      <xdr:rowOff>0</xdr:rowOff>
    </xdr:from>
    <xdr:ext cx="1061208" cy="911034"/>
    <xdr:pic>
      <xdr:nvPicPr>
        <xdr:cNvPr id="368" name="Picture 367" descr="Baker Wildcats - Wikipedia">
          <a:extLst>
            <a:ext uri="{FF2B5EF4-FFF2-40B4-BE49-F238E27FC236}">
              <a16:creationId xmlns:a16="http://schemas.microsoft.com/office/drawing/2014/main" id="{DE3C1A9F-3F9E-4F60-BC90-5ECD2C2DE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1024</xdr:row>
      <xdr:rowOff>51288</xdr:rowOff>
    </xdr:from>
    <xdr:ext cx="1495022" cy="723481"/>
    <xdr:pic>
      <xdr:nvPicPr>
        <xdr:cNvPr id="369" name="Picture 368">
          <a:extLst>
            <a:ext uri="{FF2B5EF4-FFF2-40B4-BE49-F238E27FC236}">
              <a16:creationId xmlns:a16="http://schemas.microsoft.com/office/drawing/2014/main" id="{82EA336C-BC6A-48EB-B73A-37DB0763F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1054</xdr:row>
      <xdr:rowOff>0</xdr:rowOff>
    </xdr:from>
    <xdr:ext cx="1061208" cy="911034"/>
    <xdr:pic>
      <xdr:nvPicPr>
        <xdr:cNvPr id="370" name="Picture 369" descr="Baker Wildcats - Wikipedia">
          <a:extLst>
            <a:ext uri="{FF2B5EF4-FFF2-40B4-BE49-F238E27FC236}">
              <a16:creationId xmlns:a16="http://schemas.microsoft.com/office/drawing/2014/main" id="{0970C6B3-53A8-4104-AE1F-7FB4FDD933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1055</xdr:row>
      <xdr:rowOff>51288</xdr:rowOff>
    </xdr:from>
    <xdr:ext cx="1495022" cy="723481"/>
    <xdr:pic>
      <xdr:nvPicPr>
        <xdr:cNvPr id="371" name="Picture 370">
          <a:extLst>
            <a:ext uri="{FF2B5EF4-FFF2-40B4-BE49-F238E27FC236}">
              <a16:creationId xmlns:a16="http://schemas.microsoft.com/office/drawing/2014/main" id="{55E88363-E740-4D97-88EA-EB15D4B89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1085</xdr:row>
      <xdr:rowOff>0</xdr:rowOff>
    </xdr:from>
    <xdr:ext cx="1061208" cy="911034"/>
    <xdr:pic>
      <xdr:nvPicPr>
        <xdr:cNvPr id="372" name="Picture 371" descr="Baker Wildcats - Wikipedia">
          <a:extLst>
            <a:ext uri="{FF2B5EF4-FFF2-40B4-BE49-F238E27FC236}">
              <a16:creationId xmlns:a16="http://schemas.microsoft.com/office/drawing/2014/main" id="{022F1F91-6F0C-4D49-A8F7-D041549A6E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1086</xdr:row>
      <xdr:rowOff>51288</xdr:rowOff>
    </xdr:from>
    <xdr:ext cx="1495022" cy="723481"/>
    <xdr:pic>
      <xdr:nvPicPr>
        <xdr:cNvPr id="373" name="Picture 372">
          <a:extLst>
            <a:ext uri="{FF2B5EF4-FFF2-40B4-BE49-F238E27FC236}">
              <a16:creationId xmlns:a16="http://schemas.microsoft.com/office/drawing/2014/main" id="{8C21487B-8AF7-40C8-B24E-0D25552DE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1116</xdr:row>
      <xdr:rowOff>0</xdr:rowOff>
    </xdr:from>
    <xdr:ext cx="1061208" cy="911034"/>
    <xdr:pic>
      <xdr:nvPicPr>
        <xdr:cNvPr id="374" name="Picture 373" descr="Baker Wildcats - Wikipedia">
          <a:extLst>
            <a:ext uri="{FF2B5EF4-FFF2-40B4-BE49-F238E27FC236}">
              <a16:creationId xmlns:a16="http://schemas.microsoft.com/office/drawing/2014/main" id="{DA21F3A7-733D-4793-85FA-0F4AAD72AA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1117</xdr:row>
      <xdr:rowOff>51288</xdr:rowOff>
    </xdr:from>
    <xdr:ext cx="1495022" cy="723481"/>
    <xdr:pic>
      <xdr:nvPicPr>
        <xdr:cNvPr id="375" name="Picture 374">
          <a:extLst>
            <a:ext uri="{FF2B5EF4-FFF2-40B4-BE49-F238E27FC236}">
              <a16:creationId xmlns:a16="http://schemas.microsoft.com/office/drawing/2014/main" id="{E05FE001-3F55-446D-A4BA-9E0CC9A57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1147</xdr:row>
      <xdr:rowOff>0</xdr:rowOff>
    </xdr:from>
    <xdr:ext cx="1061208" cy="911034"/>
    <xdr:pic>
      <xdr:nvPicPr>
        <xdr:cNvPr id="376" name="Picture 375" descr="Baker Wildcats - Wikipedia">
          <a:extLst>
            <a:ext uri="{FF2B5EF4-FFF2-40B4-BE49-F238E27FC236}">
              <a16:creationId xmlns:a16="http://schemas.microsoft.com/office/drawing/2014/main" id="{7F215C1D-F8D3-4D34-8B76-288178F6A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1148</xdr:row>
      <xdr:rowOff>51288</xdr:rowOff>
    </xdr:from>
    <xdr:ext cx="1495022" cy="723481"/>
    <xdr:pic>
      <xdr:nvPicPr>
        <xdr:cNvPr id="377" name="Picture 376">
          <a:extLst>
            <a:ext uri="{FF2B5EF4-FFF2-40B4-BE49-F238E27FC236}">
              <a16:creationId xmlns:a16="http://schemas.microsoft.com/office/drawing/2014/main" id="{875CD6F8-DA45-4718-9E37-B3034284D8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1178</xdr:row>
      <xdr:rowOff>0</xdr:rowOff>
    </xdr:from>
    <xdr:ext cx="1061208" cy="911034"/>
    <xdr:pic>
      <xdr:nvPicPr>
        <xdr:cNvPr id="378" name="Picture 377" descr="Baker Wildcats - Wikipedia">
          <a:extLst>
            <a:ext uri="{FF2B5EF4-FFF2-40B4-BE49-F238E27FC236}">
              <a16:creationId xmlns:a16="http://schemas.microsoft.com/office/drawing/2014/main" id="{0E203065-6D34-41C2-89AD-4E307D048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1179</xdr:row>
      <xdr:rowOff>51288</xdr:rowOff>
    </xdr:from>
    <xdr:ext cx="1495022" cy="723481"/>
    <xdr:pic>
      <xdr:nvPicPr>
        <xdr:cNvPr id="379" name="Picture 378">
          <a:extLst>
            <a:ext uri="{FF2B5EF4-FFF2-40B4-BE49-F238E27FC236}">
              <a16:creationId xmlns:a16="http://schemas.microsoft.com/office/drawing/2014/main" id="{12096F13-FBA6-4B90-B128-A7E15D10C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1209</xdr:row>
      <xdr:rowOff>0</xdr:rowOff>
    </xdr:from>
    <xdr:ext cx="1061208" cy="911034"/>
    <xdr:pic>
      <xdr:nvPicPr>
        <xdr:cNvPr id="380" name="Picture 379" descr="Baker Wildcats - Wikipedia">
          <a:extLst>
            <a:ext uri="{FF2B5EF4-FFF2-40B4-BE49-F238E27FC236}">
              <a16:creationId xmlns:a16="http://schemas.microsoft.com/office/drawing/2014/main" id="{6875160D-8A80-463E-BD03-31059622C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1210</xdr:row>
      <xdr:rowOff>51288</xdr:rowOff>
    </xdr:from>
    <xdr:ext cx="1495022" cy="723481"/>
    <xdr:pic>
      <xdr:nvPicPr>
        <xdr:cNvPr id="381" name="Picture 380">
          <a:extLst>
            <a:ext uri="{FF2B5EF4-FFF2-40B4-BE49-F238E27FC236}">
              <a16:creationId xmlns:a16="http://schemas.microsoft.com/office/drawing/2014/main" id="{26B5D9E7-D539-4A30-8240-32D1905E96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428625</xdr:colOff>
      <xdr:row>0</xdr:row>
      <xdr:rowOff>0</xdr:rowOff>
    </xdr:from>
    <xdr:to>
      <xdr:col>20</xdr:col>
      <xdr:colOff>423033</xdr:colOff>
      <xdr:row>7</xdr:row>
      <xdr:rowOff>15684</xdr:rowOff>
    </xdr:to>
    <xdr:pic>
      <xdr:nvPicPr>
        <xdr:cNvPr id="2" name="Picture 1" descr="Baker Wildcats - Wikipedia">
          <a:extLst>
            <a:ext uri="{FF2B5EF4-FFF2-40B4-BE49-F238E27FC236}">
              <a16:creationId xmlns:a16="http://schemas.microsoft.com/office/drawing/2014/main" id="{9D93097F-2802-4489-8759-FEA56A5C43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0"/>
          <a:ext cx="1061208" cy="91103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72596</xdr:colOff>
      <xdr:row>1</xdr:row>
      <xdr:rowOff>51288</xdr:rowOff>
    </xdr:from>
    <xdr:to>
      <xdr:col>4</xdr:col>
      <xdr:colOff>500818</xdr:colOff>
      <xdr:row>7</xdr:row>
      <xdr:rowOff>12769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9DBD0BC5-9934-4F43-A42F-609E680DC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4638"/>
          <a:ext cx="1495022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18</xdr:col>
      <xdr:colOff>428625</xdr:colOff>
      <xdr:row>31</xdr:row>
      <xdr:rowOff>0</xdr:rowOff>
    </xdr:from>
    <xdr:ext cx="1068136" cy="907570"/>
    <xdr:pic>
      <xdr:nvPicPr>
        <xdr:cNvPr id="4" name="Picture 3" descr="Baker Wildcats - Wikipedia">
          <a:extLst>
            <a:ext uri="{FF2B5EF4-FFF2-40B4-BE49-F238E27FC236}">
              <a16:creationId xmlns:a16="http://schemas.microsoft.com/office/drawing/2014/main" id="{B3B26F48-9F28-4FBE-9A8E-9691E94B02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54483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32</xdr:row>
      <xdr:rowOff>51288</xdr:rowOff>
    </xdr:from>
    <xdr:ext cx="1501950" cy="723481"/>
    <xdr:pic>
      <xdr:nvPicPr>
        <xdr:cNvPr id="5" name="Picture 4">
          <a:extLst>
            <a:ext uri="{FF2B5EF4-FFF2-40B4-BE49-F238E27FC236}">
              <a16:creationId xmlns:a16="http://schemas.microsoft.com/office/drawing/2014/main" id="{CF622693-5D40-4F9D-8602-207E3B614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56329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</xdr:row>
      <xdr:rowOff>0</xdr:rowOff>
    </xdr:from>
    <xdr:ext cx="1068136" cy="907570"/>
    <xdr:pic>
      <xdr:nvPicPr>
        <xdr:cNvPr id="6" name="Picture 5" descr="Baker Wildcats - Wikipedia">
          <a:extLst>
            <a:ext uri="{FF2B5EF4-FFF2-40B4-BE49-F238E27FC236}">
              <a16:creationId xmlns:a16="http://schemas.microsoft.com/office/drawing/2014/main" id="{A1FF9EAE-76F3-434D-9600-AFD1A883C9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08966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63</xdr:row>
      <xdr:rowOff>51288</xdr:rowOff>
    </xdr:from>
    <xdr:ext cx="1501950" cy="723481"/>
    <xdr:pic>
      <xdr:nvPicPr>
        <xdr:cNvPr id="7" name="Picture 6">
          <a:extLst>
            <a:ext uri="{FF2B5EF4-FFF2-40B4-BE49-F238E27FC236}">
              <a16:creationId xmlns:a16="http://schemas.microsoft.com/office/drawing/2014/main" id="{29EC1BD3-6E57-4523-8DCD-E0A8EA811A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10812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93</xdr:row>
      <xdr:rowOff>0</xdr:rowOff>
    </xdr:from>
    <xdr:ext cx="1068136" cy="907570"/>
    <xdr:pic>
      <xdr:nvPicPr>
        <xdr:cNvPr id="8" name="Picture 7" descr="Baker Wildcats - Wikipedia">
          <a:extLst>
            <a:ext uri="{FF2B5EF4-FFF2-40B4-BE49-F238E27FC236}">
              <a16:creationId xmlns:a16="http://schemas.microsoft.com/office/drawing/2014/main" id="{E5F73335-3A35-4412-8CE7-CC342D27C6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63449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94</xdr:row>
      <xdr:rowOff>51288</xdr:rowOff>
    </xdr:from>
    <xdr:ext cx="1501950" cy="723481"/>
    <xdr:pic>
      <xdr:nvPicPr>
        <xdr:cNvPr id="9" name="Picture 8">
          <a:extLst>
            <a:ext uri="{FF2B5EF4-FFF2-40B4-BE49-F238E27FC236}">
              <a16:creationId xmlns:a16="http://schemas.microsoft.com/office/drawing/2014/main" id="{0FA81385-2121-42B3-8B31-EA20966EEC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65295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124</xdr:row>
      <xdr:rowOff>0</xdr:rowOff>
    </xdr:from>
    <xdr:ext cx="1068136" cy="907570"/>
    <xdr:pic>
      <xdr:nvPicPr>
        <xdr:cNvPr id="10" name="Picture 9" descr="Baker Wildcats - Wikipedia">
          <a:extLst>
            <a:ext uri="{FF2B5EF4-FFF2-40B4-BE49-F238E27FC236}">
              <a16:creationId xmlns:a16="http://schemas.microsoft.com/office/drawing/2014/main" id="{DCD6E564-84EF-4218-8141-86C62FFD6A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217932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125</xdr:row>
      <xdr:rowOff>51288</xdr:rowOff>
    </xdr:from>
    <xdr:ext cx="1501950" cy="723481"/>
    <xdr:pic>
      <xdr:nvPicPr>
        <xdr:cNvPr id="11" name="Picture 10">
          <a:extLst>
            <a:ext uri="{FF2B5EF4-FFF2-40B4-BE49-F238E27FC236}">
              <a16:creationId xmlns:a16="http://schemas.microsoft.com/office/drawing/2014/main" id="{F60DE508-60A4-469D-B2D3-060CB2C797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219778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155</xdr:row>
      <xdr:rowOff>0</xdr:rowOff>
    </xdr:from>
    <xdr:ext cx="1068136" cy="907570"/>
    <xdr:pic>
      <xdr:nvPicPr>
        <xdr:cNvPr id="12" name="Picture 11" descr="Baker Wildcats - Wikipedia">
          <a:extLst>
            <a:ext uri="{FF2B5EF4-FFF2-40B4-BE49-F238E27FC236}">
              <a16:creationId xmlns:a16="http://schemas.microsoft.com/office/drawing/2014/main" id="{E78FC413-C414-46DD-9495-97B22C5BBF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272415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156</xdr:row>
      <xdr:rowOff>51288</xdr:rowOff>
    </xdr:from>
    <xdr:ext cx="1501950" cy="723481"/>
    <xdr:pic>
      <xdr:nvPicPr>
        <xdr:cNvPr id="13" name="Picture 12">
          <a:extLst>
            <a:ext uri="{FF2B5EF4-FFF2-40B4-BE49-F238E27FC236}">
              <a16:creationId xmlns:a16="http://schemas.microsoft.com/office/drawing/2014/main" id="{77BF523F-6458-45FC-B71A-141D68570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274261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186</xdr:row>
      <xdr:rowOff>0</xdr:rowOff>
    </xdr:from>
    <xdr:ext cx="1068136" cy="907570"/>
    <xdr:pic>
      <xdr:nvPicPr>
        <xdr:cNvPr id="14" name="Picture 13" descr="Baker Wildcats - Wikipedia">
          <a:extLst>
            <a:ext uri="{FF2B5EF4-FFF2-40B4-BE49-F238E27FC236}">
              <a16:creationId xmlns:a16="http://schemas.microsoft.com/office/drawing/2014/main" id="{95301557-5C87-4DBC-9CCC-B30AE27EE3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326898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187</xdr:row>
      <xdr:rowOff>51288</xdr:rowOff>
    </xdr:from>
    <xdr:ext cx="1501950" cy="723481"/>
    <xdr:pic>
      <xdr:nvPicPr>
        <xdr:cNvPr id="15" name="Picture 14">
          <a:extLst>
            <a:ext uri="{FF2B5EF4-FFF2-40B4-BE49-F238E27FC236}">
              <a16:creationId xmlns:a16="http://schemas.microsoft.com/office/drawing/2014/main" id="{F69B1458-394C-40CF-BFFA-641F8E67B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328744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217</xdr:row>
      <xdr:rowOff>0</xdr:rowOff>
    </xdr:from>
    <xdr:ext cx="1068136" cy="907570"/>
    <xdr:pic>
      <xdr:nvPicPr>
        <xdr:cNvPr id="16" name="Picture 15" descr="Baker Wildcats - Wikipedia">
          <a:extLst>
            <a:ext uri="{FF2B5EF4-FFF2-40B4-BE49-F238E27FC236}">
              <a16:creationId xmlns:a16="http://schemas.microsoft.com/office/drawing/2014/main" id="{7CD6D5C0-C1F6-4C81-8A37-9EDD070D41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381381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218</xdr:row>
      <xdr:rowOff>51288</xdr:rowOff>
    </xdr:from>
    <xdr:ext cx="1501950" cy="723481"/>
    <xdr:pic>
      <xdr:nvPicPr>
        <xdr:cNvPr id="17" name="Picture 16">
          <a:extLst>
            <a:ext uri="{FF2B5EF4-FFF2-40B4-BE49-F238E27FC236}">
              <a16:creationId xmlns:a16="http://schemas.microsoft.com/office/drawing/2014/main" id="{FDC6BEA0-9DE6-456D-B8EB-D9679FF95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383227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248</xdr:row>
      <xdr:rowOff>0</xdr:rowOff>
    </xdr:from>
    <xdr:ext cx="1068136" cy="907570"/>
    <xdr:pic>
      <xdr:nvPicPr>
        <xdr:cNvPr id="18" name="Picture 17" descr="Baker Wildcats - Wikipedia">
          <a:extLst>
            <a:ext uri="{FF2B5EF4-FFF2-40B4-BE49-F238E27FC236}">
              <a16:creationId xmlns:a16="http://schemas.microsoft.com/office/drawing/2014/main" id="{029EFE60-B035-41A0-BF54-AAA01CC83C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435864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249</xdr:row>
      <xdr:rowOff>51288</xdr:rowOff>
    </xdr:from>
    <xdr:ext cx="1501950" cy="723481"/>
    <xdr:pic>
      <xdr:nvPicPr>
        <xdr:cNvPr id="19" name="Picture 18">
          <a:extLst>
            <a:ext uri="{FF2B5EF4-FFF2-40B4-BE49-F238E27FC236}">
              <a16:creationId xmlns:a16="http://schemas.microsoft.com/office/drawing/2014/main" id="{541595C3-53DF-4793-BD35-08A1A5503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437710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279</xdr:row>
      <xdr:rowOff>0</xdr:rowOff>
    </xdr:from>
    <xdr:ext cx="1068136" cy="907570"/>
    <xdr:pic>
      <xdr:nvPicPr>
        <xdr:cNvPr id="20" name="Picture 19" descr="Baker Wildcats - Wikipedia">
          <a:extLst>
            <a:ext uri="{FF2B5EF4-FFF2-40B4-BE49-F238E27FC236}">
              <a16:creationId xmlns:a16="http://schemas.microsoft.com/office/drawing/2014/main" id="{88D7001F-16CE-4DCF-A51C-64C7FB0E9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490347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280</xdr:row>
      <xdr:rowOff>51288</xdr:rowOff>
    </xdr:from>
    <xdr:ext cx="1501950" cy="723481"/>
    <xdr:pic>
      <xdr:nvPicPr>
        <xdr:cNvPr id="21" name="Picture 20">
          <a:extLst>
            <a:ext uri="{FF2B5EF4-FFF2-40B4-BE49-F238E27FC236}">
              <a16:creationId xmlns:a16="http://schemas.microsoft.com/office/drawing/2014/main" id="{7939EECF-7055-444C-A58D-A575F9ACDB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492193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310</xdr:row>
      <xdr:rowOff>0</xdr:rowOff>
    </xdr:from>
    <xdr:ext cx="1068136" cy="907570"/>
    <xdr:pic>
      <xdr:nvPicPr>
        <xdr:cNvPr id="22" name="Picture 21" descr="Baker Wildcats - Wikipedia">
          <a:extLst>
            <a:ext uri="{FF2B5EF4-FFF2-40B4-BE49-F238E27FC236}">
              <a16:creationId xmlns:a16="http://schemas.microsoft.com/office/drawing/2014/main" id="{A1FA80C3-DC72-4B50-9640-267E40A7F1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544830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311</xdr:row>
      <xdr:rowOff>51288</xdr:rowOff>
    </xdr:from>
    <xdr:ext cx="1501950" cy="723481"/>
    <xdr:pic>
      <xdr:nvPicPr>
        <xdr:cNvPr id="23" name="Picture 22">
          <a:extLst>
            <a:ext uri="{FF2B5EF4-FFF2-40B4-BE49-F238E27FC236}">
              <a16:creationId xmlns:a16="http://schemas.microsoft.com/office/drawing/2014/main" id="{64EAFB2E-6D59-4376-82B5-B1529817FD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546676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341</xdr:row>
      <xdr:rowOff>0</xdr:rowOff>
    </xdr:from>
    <xdr:ext cx="1068136" cy="907570"/>
    <xdr:pic>
      <xdr:nvPicPr>
        <xdr:cNvPr id="24" name="Picture 23" descr="Baker Wildcats - Wikipedia">
          <a:extLst>
            <a:ext uri="{FF2B5EF4-FFF2-40B4-BE49-F238E27FC236}">
              <a16:creationId xmlns:a16="http://schemas.microsoft.com/office/drawing/2014/main" id="{BF948006-1B90-4E57-A0EA-8DE34AF932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599313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342</xdr:row>
      <xdr:rowOff>51288</xdr:rowOff>
    </xdr:from>
    <xdr:ext cx="1501950" cy="723481"/>
    <xdr:pic>
      <xdr:nvPicPr>
        <xdr:cNvPr id="25" name="Picture 24">
          <a:extLst>
            <a:ext uri="{FF2B5EF4-FFF2-40B4-BE49-F238E27FC236}">
              <a16:creationId xmlns:a16="http://schemas.microsoft.com/office/drawing/2014/main" id="{0E197E21-4287-45A4-957B-107435092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601159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372</xdr:row>
      <xdr:rowOff>0</xdr:rowOff>
    </xdr:from>
    <xdr:ext cx="1068136" cy="907570"/>
    <xdr:pic>
      <xdr:nvPicPr>
        <xdr:cNvPr id="26" name="Picture 25" descr="Baker Wildcats - Wikipedia">
          <a:extLst>
            <a:ext uri="{FF2B5EF4-FFF2-40B4-BE49-F238E27FC236}">
              <a16:creationId xmlns:a16="http://schemas.microsoft.com/office/drawing/2014/main" id="{D9280042-A3B1-4417-B64A-B604D3BCE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653796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373</xdr:row>
      <xdr:rowOff>51288</xdr:rowOff>
    </xdr:from>
    <xdr:ext cx="1501950" cy="723481"/>
    <xdr:pic>
      <xdr:nvPicPr>
        <xdr:cNvPr id="27" name="Picture 26">
          <a:extLst>
            <a:ext uri="{FF2B5EF4-FFF2-40B4-BE49-F238E27FC236}">
              <a16:creationId xmlns:a16="http://schemas.microsoft.com/office/drawing/2014/main" id="{58C13450-16C7-4633-A5E2-24B3B274C3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655642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403</xdr:row>
      <xdr:rowOff>0</xdr:rowOff>
    </xdr:from>
    <xdr:ext cx="1068136" cy="907570"/>
    <xdr:pic>
      <xdr:nvPicPr>
        <xdr:cNvPr id="28" name="Picture 27" descr="Baker Wildcats - Wikipedia">
          <a:extLst>
            <a:ext uri="{FF2B5EF4-FFF2-40B4-BE49-F238E27FC236}">
              <a16:creationId xmlns:a16="http://schemas.microsoft.com/office/drawing/2014/main" id="{721325BC-5DE2-41B6-AFDF-7044D07E11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708279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404</xdr:row>
      <xdr:rowOff>51288</xdr:rowOff>
    </xdr:from>
    <xdr:ext cx="1501950" cy="723481"/>
    <xdr:pic>
      <xdr:nvPicPr>
        <xdr:cNvPr id="29" name="Picture 28">
          <a:extLst>
            <a:ext uri="{FF2B5EF4-FFF2-40B4-BE49-F238E27FC236}">
              <a16:creationId xmlns:a16="http://schemas.microsoft.com/office/drawing/2014/main" id="{76E40DCE-18F8-410D-8AB7-92AB64430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710125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434</xdr:row>
      <xdr:rowOff>0</xdr:rowOff>
    </xdr:from>
    <xdr:ext cx="1068136" cy="907570"/>
    <xdr:pic>
      <xdr:nvPicPr>
        <xdr:cNvPr id="30" name="Picture 29" descr="Baker Wildcats - Wikipedia">
          <a:extLst>
            <a:ext uri="{FF2B5EF4-FFF2-40B4-BE49-F238E27FC236}">
              <a16:creationId xmlns:a16="http://schemas.microsoft.com/office/drawing/2014/main" id="{8B2C315C-EBFD-4B30-9151-34DB485A5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762762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435</xdr:row>
      <xdr:rowOff>51288</xdr:rowOff>
    </xdr:from>
    <xdr:ext cx="1501950" cy="723481"/>
    <xdr:pic>
      <xdr:nvPicPr>
        <xdr:cNvPr id="31" name="Picture 30">
          <a:extLst>
            <a:ext uri="{FF2B5EF4-FFF2-40B4-BE49-F238E27FC236}">
              <a16:creationId xmlns:a16="http://schemas.microsoft.com/office/drawing/2014/main" id="{2FC882AA-0377-43B5-A648-20E67319C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764608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465</xdr:row>
      <xdr:rowOff>0</xdr:rowOff>
    </xdr:from>
    <xdr:ext cx="1068136" cy="907570"/>
    <xdr:pic>
      <xdr:nvPicPr>
        <xdr:cNvPr id="32" name="Picture 31" descr="Baker Wildcats - Wikipedia">
          <a:extLst>
            <a:ext uri="{FF2B5EF4-FFF2-40B4-BE49-F238E27FC236}">
              <a16:creationId xmlns:a16="http://schemas.microsoft.com/office/drawing/2014/main" id="{F2A313D6-2B58-483D-A696-6B0BE06019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817245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466</xdr:row>
      <xdr:rowOff>51288</xdr:rowOff>
    </xdr:from>
    <xdr:ext cx="1501950" cy="723481"/>
    <xdr:pic>
      <xdr:nvPicPr>
        <xdr:cNvPr id="33" name="Picture 32">
          <a:extLst>
            <a:ext uri="{FF2B5EF4-FFF2-40B4-BE49-F238E27FC236}">
              <a16:creationId xmlns:a16="http://schemas.microsoft.com/office/drawing/2014/main" id="{3167EAB1-177A-4312-8223-7921FDE15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819091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496</xdr:row>
      <xdr:rowOff>0</xdr:rowOff>
    </xdr:from>
    <xdr:ext cx="1068136" cy="907570"/>
    <xdr:pic>
      <xdr:nvPicPr>
        <xdr:cNvPr id="34" name="Picture 33" descr="Baker Wildcats - Wikipedia">
          <a:extLst>
            <a:ext uri="{FF2B5EF4-FFF2-40B4-BE49-F238E27FC236}">
              <a16:creationId xmlns:a16="http://schemas.microsoft.com/office/drawing/2014/main" id="{1C4CD357-7377-4933-9E06-07D3786EC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871728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497</xdr:row>
      <xdr:rowOff>51288</xdr:rowOff>
    </xdr:from>
    <xdr:ext cx="1501950" cy="723481"/>
    <xdr:pic>
      <xdr:nvPicPr>
        <xdr:cNvPr id="35" name="Picture 34">
          <a:extLst>
            <a:ext uri="{FF2B5EF4-FFF2-40B4-BE49-F238E27FC236}">
              <a16:creationId xmlns:a16="http://schemas.microsoft.com/office/drawing/2014/main" id="{EB8D5F64-8D3A-46DF-8D04-646C1FE52E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873574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</xdr:row>
      <xdr:rowOff>0</xdr:rowOff>
    </xdr:from>
    <xdr:ext cx="1068136" cy="907570"/>
    <xdr:pic>
      <xdr:nvPicPr>
        <xdr:cNvPr id="36" name="Picture 35" descr="Baker Wildcats - Wikipedia">
          <a:extLst>
            <a:ext uri="{FF2B5EF4-FFF2-40B4-BE49-F238E27FC236}">
              <a16:creationId xmlns:a16="http://schemas.microsoft.com/office/drawing/2014/main" id="{294C18A2-E375-4427-ACAD-74E1A6782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54483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32</xdr:row>
      <xdr:rowOff>51288</xdr:rowOff>
    </xdr:from>
    <xdr:ext cx="1501950" cy="723481"/>
    <xdr:pic>
      <xdr:nvPicPr>
        <xdr:cNvPr id="37" name="Picture 36">
          <a:extLst>
            <a:ext uri="{FF2B5EF4-FFF2-40B4-BE49-F238E27FC236}">
              <a16:creationId xmlns:a16="http://schemas.microsoft.com/office/drawing/2014/main" id="{EDE28B83-1F09-4DFD-8764-40A0468886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56329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</xdr:row>
      <xdr:rowOff>0</xdr:rowOff>
    </xdr:from>
    <xdr:ext cx="1068136" cy="907570"/>
    <xdr:pic>
      <xdr:nvPicPr>
        <xdr:cNvPr id="38" name="Picture 37" descr="Baker Wildcats - Wikipedia">
          <a:extLst>
            <a:ext uri="{FF2B5EF4-FFF2-40B4-BE49-F238E27FC236}">
              <a16:creationId xmlns:a16="http://schemas.microsoft.com/office/drawing/2014/main" id="{C35DF9B9-3E52-49AF-BCA5-CE70C249E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08966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63</xdr:row>
      <xdr:rowOff>51288</xdr:rowOff>
    </xdr:from>
    <xdr:ext cx="1501950" cy="723481"/>
    <xdr:pic>
      <xdr:nvPicPr>
        <xdr:cNvPr id="39" name="Picture 38">
          <a:extLst>
            <a:ext uri="{FF2B5EF4-FFF2-40B4-BE49-F238E27FC236}">
              <a16:creationId xmlns:a16="http://schemas.microsoft.com/office/drawing/2014/main" id="{BB253C14-8552-4B29-BD90-142C565EF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10812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93</xdr:row>
      <xdr:rowOff>0</xdr:rowOff>
    </xdr:from>
    <xdr:ext cx="1068136" cy="907570"/>
    <xdr:pic>
      <xdr:nvPicPr>
        <xdr:cNvPr id="40" name="Picture 39" descr="Baker Wildcats - Wikipedia">
          <a:extLst>
            <a:ext uri="{FF2B5EF4-FFF2-40B4-BE49-F238E27FC236}">
              <a16:creationId xmlns:a16="http://schemas.microsoft.com/office/drawing/2014/main" id="{67B38A71-CF8C-4713-B327-43EEDBF9C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63449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94</xdr:row>
      <xdr:rowOff>51288</xdr:rowOff>
    </xdr:from>
    <xdr:ext cx="1501950" cy="723481"/>
    <xdr:pic>
      <xdr:nvPicPr>
        <xdr:cNvPr id="41" name="Picture 40">
          <a:extLst>
            <a:ext uri="{FF2B5EF4-FFF2-40B4-BE49-F238E27FC236}">
              <a16:creationId xmlns:a16="http://schemas.microsoft.com/office/drawing/2014/main" id="{8F5C2A7D-E765-4359-904D-AB17A3634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65295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124</xdr:row>
      <xdr:rowOff>0</xdr:rowOff>
    </xdr:from>
    <xdr:ext cx="1068136" cy="907570"/>
    <xdr:pic>
      <xdr:nvPicPr>
        <xdr:cNvPr id="42" name="Picture 41" descr="Baker Wildcats - Wikipedia">
          <a:extLst>
            <a:ext uri="{FF2B5EF4-FFF2-40B4-BE49-F238E27FC236}">
              <a16:creationId xmlns:a16="http://schemas.microsoft.com/office/drawing/2014/main" id="{D66B709D-B174-4BC5-A93A-0853AD5C6B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217932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125</xdr:row>
      <xdr:rowOff>51288</xdr:rowOff>
    </xdr:from>
    <xdr:ext cx="1501950" cy="723481"/>
    <xdr:pic>
      <xdr:nvPicPr>
        <xdr:cNvPr id="43" name="Picture 42">
          <a:extLst>
            <a:ext uri="{FF2B5EF4-FFF2-40B4-BE49-F238E27FC236}">
              <a16:creationId xmlns:a16="http://schemas.microsoft.com/office/drawing/2014/main" id="{15845490-4936-4CA3-8682-48BC3CD40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219778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155</xdr:row>
      <xdr:rowOff>0</xdr:rowOff>
    </xdr:from>
    <xdr:ext cx="1068136" cy="907570"/>
    <xdr:pic>
      <xdr:nvPicPr>
        <xdr:cNvPr id="44" name="Picture 43" descr="Baker Wildcats - Wikipedia">
          <a:extLst>
            <a:ext uri="{FF2B5EF4-FFF2-40B4-BE49-F238E27FC236}">
              <a16:creationId xmlns:a16="http://schemas.microsoft.com/office/drawing/2014/main" id="{0554227F-B9D8-4500-AFA4-E0513B3C3C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272415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156</xdr:row>
      <xdr:rowOff>51288</xdr:rowOff>
    </xdr:from>
    <xdr:ext cx="1501950" cy="723481"/>
    <xdr:pic>
      <xdr:nvPicPr>
        <xdr:cNvPr id="45" name="Picture 44">
          <a:extLst>
            <a:ext uri="{FF2B5EF4-FFF2-40B4-BE49-F238E27FC236}">
              <a16:creationId xmlns:a16="http://schemas.microsoft.com/office/drawing/2014/main" id="{949D2D41-F412-4BBB-B50D-F7ADDBF02F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274261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186</xdr:row>
      <xdr:rowOff>0</xdr:rowOff>
    </xdr:from>
    <xdr:ext cx="1068136" cy="907570"/>
    <xdr:pic>
      <xdr:nvPicPr>
        <xdr:cNvPr id="46" name="Picture 45" descr="Baker Wildcats - Wikipedia">
          <a:extLst>
            <a:ext uri="{FF2B5EF4-FFF2-40B4-BE49-F238E27FC236}">
              <a16:creationId xmlns:a16="http://schemas.microsoft.com/office/drawing/2014/main" id="{AEA598DF-21FE-4EA5-AA1A-0818BE876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326898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187</xdr:row>
      <xdr:rowOff>51288</xdr:rowOff>
    </xdr:from>
    <xdr:ext cx="1501950" cy="723481"/>
    <xdr:pic>
      <xdr:nvPicPr>
        <xdr:cNvPr id="47" name="Picture 46">
          <a:extLst>
            <a:ext uri="{FF2B5EF4-FFF2-40B4-BE49-F238E27FC236}">
              <a16:creationId xmlns:a16="http://schemas.microsoft.com/office/drawing/2014/main" id="{725259EB-4290-436A-9A0F-75CB2B1144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328744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217</xdr:row>
      <xdr:rowOff>0</xdr:rowOff>
    </xdr:from>
    <xdr:ext cx="1068136" cy="907570"/>
    <xdr:pic>
      <xdr:nvPicPr>
        <xdr:cNvPr id="48" name="Picture 47" descr="Baker Wildcats - Wikipedia">
          <a:extLst>
            <a:ext uri="{FF2B5EF4-FFF2-40B4-BE49-F238E27FC236}">
              <a16:creationId xmlns:a16="http://schemas.microsoft.com/office/drawing/2014/main" id="{FEF93AC5-BE42-490D-AAFC-F70A4951C8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381381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218</xdr:row>
      <xdr:rowOff>51288</xdr:rowOff>
    </xdr:from>
    <xdr:ext cx="1501950" cy="723481"/>
    <xdr:pic>
      <xdr:nvPicPr>
        <xdr:cNvPr id="49" name="Picture 48">
          <a:extLst>
            <a:ext uri="{FF2B5EF4-FFF2-40B4-BE49-F238E27FC236}">
              <a16:creationId xmlns:a16="http://schemas.microsoft.com/office/drawing/2014/main" id="{7741CAF8-CF43-4639-9319-37E80CDFF0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383227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248</xdr:row>
      <xdr:rowOff>0</xdr:rowOff>
    </xdr:from>
    <xdr:ext cx="1068136" cy="907570"/>
    <xdr:pic>
      <xdr:nvPicPr>
        <xdr:cNvPr id="50" name="Picture 49" descr="Baker Wildcats - Wikipedia">
          <a:extLst>
            <a:ext uri="{FF2B5EF4-FFF2-40B4-BE49-F238E27FC236}">
              <a16:creationId xmlns:a16="http://schemas.microsoft.com/office/drawing/2014/main" id="{E48A4928-721F-4D7B-A980-618E4296C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435864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249</xdr:row>
      <xdr:rowOff>51288</xdr:rowOff>
    </xdr:from>
    <xdr:ext cx="1501950" cy="723481"/>
    <xdr:pic>
      <xdr:nvPicPr>
        <xdr:cNvPr id="51" name="Picture 50">
          <a:extLst>
            <a:ext uri="{FF2B5EF4-FFF2-40B4-BE49-F238E27FC236}">
              <a16:creationId xmlns:a16="http://schemas.microsoft.com/office/drawing/2014/main" id="{D4AF0BB0-F6C0-48A8-86AB-1823F7846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437710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279</xdr:row>
      <xdr:rowOff>0</xdr:rowOff>
    </xdr:from>
    <xdr:ext cx="1068136" cy="907570"/>
    <xdr:pic>
      <xdr:nvPicPr>
        <xdr:cNvPr id="52" name="Picture 51" descr="Baker Wildcats - Wikipedia">
          <a:extLst>
            <a:ext uri="{FF2B5EF4-FFF2-40B4-BE49-F238E27FC236}">
              <a16:creationId xmlns:a16="http://schemas.microsoft.com/office/drawing/2014/main" id="{8EB7B64E-3F86-4D0E-8070-E846ACA29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490347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280</xdr:row>
      <xdr:rowOff>51288</xdr:rowOff>
    </xdr:from>
    <xdr:ext cx="1501950" cy="723481"/>
    <xdr:pic>
      <xdr:nvPicPr>
        <xdr:cNvPr id="53" name="Picture 52">
          <a:extLst>
            <a:ext uri="{FF2B5EF4-FFF2-40B4-BE49-F238E27FC236}">
              <a16:creationId xmlns:a16="http://schemas.microsoft.com/office/drawing/2014/main" id="{AE7E7C12-9DBA-43F3-9AD8-99DF20F9C9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492193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310</xdr:row>
      <xdr:rowOff>0</xdr:rowOff>
    </xdr:from>
    <xdr:ext cx="1068136" cy="907570"/>
    <xdr:pic>
      <xdr:nvPicPr>
        <xdr:cNvPr id="54" name="Picture 53" descr="Baker Wildcats - Wikipedia">
          <a:extLst>
            <a:ext uri="{FF2B5EF4-FFF2-40B4-BE49-F238E27FC236}">
              <a16:creationId xmlns:a16="http://schemas.microsoft.com/office/drawing/2014/main" id="{BD80C501-4503-4C7F-B087-6A6D698468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544830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311</xdr:row>
      <xdr:rowOff>51288</xdr:rowOff>
    </xdr:from>
    <xdr:ext cx="1501950" cy="723481"/>
    <xdr:pic>
      <xdr:nvPicPr>
        <xdr:cNvPr id="55" name="Picture 54">
          <a:extLst>
            <a:ext uri="{FF2B5EF4-FFF2-40B4-BE49-F238E27FC236}">
              <a16:creationId xmlns:a16="http://schemas.microsoft.com/office/drawing/2014/main" id="{63B8F3B3-4F86-4940-BE6A-CAF804008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546676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341</xdr:row>
      <xdr:rowOff>0</xdr:rowOff>
    </xdr:from>
    <xdr:ext cx="1068136" cy="907570"/>
    <xdr:pic>
      <xdr:nvPicPr>
        <xdr:cNvPr id="56" name="Picture 55" descr="Baker Wildcats - Wikipedia">
          <a:extLst>
            <a:ext uri="{FF2B5EF4-FFF2-40B4-BE49-F238E27FC236}">
              <a16:creationId xmlns:a16="http://schemas.microsoft.com/office/drawing/2014/main" id="{259F6B1D-DB05-49E2-A88D-1D7823489A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599313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342</xdr:row>
      <xdr:rowOff>51288</xdr:rowOff>
    </xdr:from>
    <xdr:ext cx="1501950" cy="723481"/>
    <xdr:pic>
      <xdr:nvPicPr>
        <xdr:cNvPr id="57" name="Picture 56">
          <a:extLst>
            <a:ext uri="{FF2B5EF4-FFF2-40B4-BE49-F238E27FC236}">
              <a16:creationId xmlns:a16="http://schemas.microsoft.com/office/drawing/2014/main" id="{60824463-A961-4E14-83D0-AAD0E4169F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601159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372</xdr:row>
      <xdr:rowOff>0</xdr:rowOff>
    </xdr:from>
    <xdr:ext cx="1068136" cy="907570"/>
    <xdr:pic>
      <xdr:nvPicPr>
        <xdr:cNvPr id="58" name="Picture 57" descr="Baker Wildcats - Wikipedia">
          <a:extLst>
            <a:ext uri="{FF2B5EF4-FFF2-40B4-BE49-F238E27FC236}">
              <a16:creationId xmlns:a16="http://schemas.microsoft.com/office/drawing/2014/main" id="{1C358ACD-ECB0-4C74-83E4-8FC7FDDCE2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653796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373</xdr:row>
      <xdr:rowOff>51288</xdr:rowOff>
    </xdr:from>
    <xdr:ext cx="1501950" cy="723481"/>
    <xdr:pic>
      <xdr:nvPicPr>
        <xdr:cNvPr id="59" name="Picture 58">
          <a:extLst>
            <a:ext uri="{FF2B5EF4-FFF2-40B4-BE49-F238E27FC236}">
              <a16:creationId xmlns:a16="http://schemas.microsoft.com/office/drawing/2014/main" id="{CA11D5D4-8425-4CA1-B363-AA090BB44F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655642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403</xdr:row>
      <xdr:rowOff>0</xdr:rowOff>
    </xdr:from>
    <xdr:ext cx="1068136" cy="907570"/>
    <xdr:pic>
      <xdr:nvPicPr>
        <xdr:cNvPr id="60" name="Picture 59" descr="Baker Wildcats - Wikipedia">
          <a:extLst>
            <a:ext uri="{FF2B5EF4-FFF2-40B4-BE49-F238E27FC236}">
              <a16:creationId xmlns:a16="http://schemas.microsoft.com/office/drawing/2014/main" id="{47D17803-EDD4-4C81-B982-01D1CDBB45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708279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404</xdr:row>
      <xdr:rowOff>51288</xdr:rowOff>
    </xdr:from>
    <xdr:ext cx="1501950" cy="723481"/>
    <xdr:pic>
      <xdr:nvPicPr>
        <xdr:cNvPr id="61" name="Picture 60">
          <a:extLst>
            <a:ext uri="{FF2B5EF4-FFF2-40B4-BE49-F238E27FC236}">
              <a16:creationId xmlns:a16="http://schemas.microsoft.com/office/drawing/2014/main" id="{94378A84-7339-4205-8473-875E3F2092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710125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434</xdr:row>
      <xdr:rowOff>0</xdr:rowOff>
    </xdr:from>
    <xdr:ext cx="1068136" cy="907570"/>
    <xdr:pic>
      <xdr:nvPicPr>
        <xdr:cNvPr id="62" name="Picture 61" descr="Baker Wildcats - Wikipedia">
          <a:extLst>
            <a:ext uri="{FF2B5EF4-FFF2-40B4-BE49-F238E27FC236}">
              <a16:creationId xmlns:a16="http://schemas.microsoft.com/office/drawing/2014/main" id="{666E0A86-6FB6-436E-B0ED-69B96C7FA5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762762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435</xdr:row>
      <xdr:rowOff>51288</xdr:rowOff>
    </xdr:from>
    <xdr:ext cx="1501950" cy="723481"/>
    <xdr:pic>
      <xdr:nvPicPr>
        <xdr:cNvPr id="63" name="Picture 62">
          <a:extLst>
            <a:ext uri="{FF2B5EF4-FFF2-40B4-BE49-F238E27FC236}">
              <a16:creationId xmlns:a16="http://schemas.microsoft.com/office/drawing/2014/main" id="{95BF561F-09DC-4F7E-9850-55C9FCED8B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764608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465</xdr:row>
      <xdr:rowOff>0</xdr:rowOff>
    </xdr:from>
    <xdr:ext cx="1068136" cy="907570"/>
    <xdr:pic>
      <xdr:nvPicPr>
        <xdr:cNvPr id="64" name="Picture 63" descr="Baker Wildcats - Wikipedia">
          <a:extLst>
            <a:ext uri="{FF2B5EF4-FFF2-40B4-BE49-F238E27FC236}">
              <a16:creationId xmlns:a16="http://schemas.microsoft.com/office/drawing/2014/main" id="{954FF484-4061-4DF9-B4BC-C96ABB9DDA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817245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466</xdr:row>
      <xdr:rowOff>51288</xdr:rowOff>
    </xdr:from>
    <xdr:ext cx="1501950" cy="723481"/>
    <xdr:pic>
      <xdr:nvPicPr>
        <xdr:cNvPr id="65" name="Picture 64">
          <a:extLst>
            <a:ext uri="{FF2B5EF4-FFF2-40B4-BE49-F238E27FC236}">
              <a16:creationId xmlns:a16="http://schemas.microsoft.com/office/drawing/2014/main" id="{D853588C-5EC5-4026-81CA-AA4A295D4A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819091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496</xdr:row>
      <xdr:rowOff>0</xdr:rowOff>
    </xdr:from>
    <xdr:ext cx="1068136" cy="907570"/>
    <xdr:pic>
      <xdr:nvPicPr>
        <xdr:cNvPr id="66" name="Picture 65" descr="Baker Wildcats - Wikipedia">
          <a:extLst>
            <a:ext uri="{FF2B5EF4-FFF2-40B4-BE49-F238E27FC236}">
              <a16:creationId xmlns:a16="http://schemas.microsoft.com/office/drawing/2014/main" id="{BA913844-6577-4D4A-8599-6F4837D87B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871728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497</xdr:row>
      <xdr:rowOff>51288</xdr:rowOff>
    </xdr:from>
    <xdr:ext cx="1501950" cy="723481"/>
    <xdr:pic>
      <xdr:nvPicPr>
        <xdr:cNvPr id="67" name="Picture 66">
          <a:extLst>
            <a:ext uri="{FF2B5EF4-FFF2-40B4-BE49-F238E27FC236}">
              <a16:creationId xmlns:a16="http://schemas.microsoft.com/office/drawing/2014/main" id="{D55BBCF4-9CD9-411A-A148-38D41B367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873574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527</xdr:row>
      <xdr:rowOff>0</xdr:rowOff>
    </xdr:from>
    <xdr:ext cx="1068136" cy="907570"/>
    <xdr:pic>
      <xdr:nvPicPr>
        <xdr:cNvPr id="68" name="Picture 67" descr="Baker Wildcats - Wikipedia">
          <a:extLst>
            <a:ext uri="{FF2B5EF4-FFF2-40B4-BE49-F238E27FC236}">
              <a16:creationId xmlns:a16="http://schemas.microsoft.com/office/drawing/2014/main" id="{E3AE2120-48EC-4B03-8D1B-FD5F44430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926211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528</xdr:row>
      <xdr:rowOff>51288</xdr:rowOff>
    </xdr:from>
    <xdr:ext cx="1501950" cy="723481"/>
    <xdr:pic>
      <xdr:nvPicPr>
        <xdr:cNvPr id="69" name="Picture 68">
          <a:extLst>
            <a:ext uri="{FF2B5EF4-FFF2-40B4-BE49-F238E27FC236}">
              <a16:creationId xmlns:a16="http://schemas.microsoft.com/office/drawing/2014/main" id="{2ED0AD5A-0F26-4AE7-9156-BE1917468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928057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558</xdr:row>
      <xdr:rowOff>0</xdr:rowOff>
    </xdr:from>
    <xdr:ext cx="1068136" cy="907570"/>
    <xdr:pic>
      <xdr:nvPicPr>
        <xdr:cNvPr id="70" name="Picture 69" descr="Baker Wildcats - Wikipedia">
          <a:extLst>
            <a:ext uri="{FF2B5EF4-FFF2-40B4-BE49-F238E27FC236}">
              <a16:creationId xmlns:a16="http://schemas.microsoft.com/office/drawing/2014/main" id="{C37EAB03-F1F2-4D8B-A0BC-AD66E9399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980694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559</xdr:row>
      <xdr:rowOff>51288</xdr:rowOff>
    </xdr:from>
    <xdr:ext cx="1501950" cy="723481"/>
    <xdr:pic>
      <xdr:nvPicPr>
        <xdr:cNvPr id="71" name="Picture 70">
          <a:extLst>
            <a:ext uri="{FF2B5EF4-FFF2-40B4-BE49-F238E27FC236}">
              <a16:creationId xmlns:a16="http://schemas.microsoft.com/office/drawing/2014/main" id="{EC9EDCF3-FD62-4BD3-AC60-C7C134E14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982540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589</xdr:row>
      <xdr:rowOff>0</xdr:rowOff>
    </xdr:from>
    <xdr:ext cx="1068136" cy="907570"/>
    <xdr:pic>
      <xdr:nvPicPr>
        <xdr:cNvPr id="72" name="Picture 71" descr="Baker Wildcats - Wikipedia">
          <a:extLst>
            <a:ext uri="{FF2B5EF4-FFF2-40B4-BE49-F238E27FC236}">
              <a16:creationId xmlns:a16="http://schemas.microsoft.com/office/drawing/2014/main" id="{4C5366A0-776A-4E2C-9A86-AA800E1EB2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035177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590</xdr:row>
      <xdr:rowOff>51288</xdr:rowOff>
    </xdr:from>
    <xdr:ext cx="1501950" cy="723481"/>
    <xdr:pic>
      <xdr:nvPicPr>
        <xdr:cNvPr id="73" name="Picture 72">
          <a:extLst>
            <a:ext uri="{FF2B5EF4-FFF2-40B4-BE49-F238E27FC236}">
              <a16:creationId xmlns:a16="http://schemas.microsoft.com/office/drawing/2014/main" id="{ABEBB872-E2B6-4F10-A3B4-BB8599A82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037023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620</xdr:row>
      <xdr:rowOff>0</xdr:rowOff>
    </xdr:from>
    <xdr:ext cx="1068136" cy="907570"/>
    <xdr:pic>
      <xdr:nvPicPr>
        <xdr:cNvPr id="74" name="Picture 73" descr="Baker Wildcats - Wikipedia">
          <a:extLst>
            <a:ext uri="{FF2B5EF4-FFF2-40B4-BE49-F238E27FC236}">
              <a16:creationId xmlns:a16="http://schemas.microsoft.com/office/drawing/2014/main" id="{1861D41B-0CF2-46E9-BEA1-B905C2812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089660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621</xdr:row>
      <xdr:rowOff>51288</xdr:rowOff>
    </xdr:from>
    <xdr:ext cx="1501950" cy="723481"/>
    <xdr:pic>
      <xdr:nvPicPr>
        <xdr:cNvPr id="75" name="Picture 74">
          <a:extLst>
            <a:ext uri="{FF2B5EF4-FFF2-40B4-BE49-F238E27FC236}">
              <a16:creationId xmlns:a16="http://schemas.microsoft.com/office/drawing/2014/main" id="{A60DDDCB-F2AE-4898-BAA6-33417FCBAB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091506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651</xdr:row>
      <xdr:rowOff>0</xdr:rowOff>
    </xdr:from>
    <xdr:ext cx="1068136" cy="907570"/>
    <xdr:pic>
      <xdr:nvPicPr>
        <xdr:cNvPr id="76" name="Picture 75" descr="Baker Wildcats - Wikipedia">
          <a:extLst>
            <a:ext uri="{FF2B5EF4-FFF2-40B4-BE49-F238E27FC236}">
              <a16:creationId xmlns:a16="http://schemas.microsoft.com/office/drawing/2014/main" id="{914D9A51-3EE4-4AF5-8BAB-73299D1D59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144143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652</xdr:row>
      <xdr:rowOff>51288</xdr:rowOff>
    </xdr:from>
    <xdr:ext cx="1501950" cy="723481"/>
    <xdr:pic>
      <xdr:nvPicPr>
        <xdr:cNvPr id="77" name="Picture 76">
          <a:extLst>
            <a:ext uri="{FF2B5EF4-FFF2-40B4-BE49-F238E27FC236}">
              <a16:creationId xmlns:a16="http://schemas.microsoft.com/office/drawing/2014/main" id="{29AD0435-FB55-4DC8-9AF9-DFA36689ED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145989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682</xdr:row>
      <xdr:rowOff>0</xdr:rowOff>
    </xdr:from>
    <xdr:ext cx="1068136" cy="907570"/>
    <xdr:pic>
      <xdr:nvPicPr>
        <xdr:cNvPr id="78" name="Picture 77" descr="Baker Wildcats - Wikipedia">
          <a:extLst>
            <a:ext uri="{FF2B5EF4-FFF2-40B4-BE49-F238E27FC236}">
              <a16:creationId xmlns:a16="http://schemas.microsoft.com/office/drawing/2014/main" id="{A097ADB7-6ED9-407C-8668-8A93B4B0A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198626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683</xdr:row>
      <xdr:rowOff>51288</xdr:rowOff>
    </xdr:from>
    <xdr:ext cx="1501950" cy="723481"/>
    <xdr:pic>
      <xdr:nvPicPr>
        <xdr:cNvPr id="79" name="Picture 78">
          <a:extLst>
            <a:ext uri="{FF2B5EF4-FFF2-40B4-BE49-F238E27FC236}">
              <a16:creationId xmlns:a16="http://schemas.microsoft.com/office/drawing/2014/main" id="{DFC15D39-074D-4C68-A25B-33F6DBAFD1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200472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713</xdr:row>
      <xdr:rowOff>0</xdr:rowOff>
    </xdr:from>
    <xdr:ext cx="1068136" cy="907570"/>
    <xdr:pic>
      <xdr:nvPicPr>
        <xdr:cNvPr id="80" name="Picture 79" descr="Baker Wildcats - Wikipedia">
          <a:extLst>
            <a:ext uri="{FF2B5EF4-FFF2-40B4-BE49-F238E27FC236}">
              <a16:creationId xmlns:a16="http://schemas.microsoft.com/office/drawing/2014/main" id="{1D8C719D-55F5-4A20-BE13-6F61048C3C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253109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714</xdr:row>
      <xdr:rowOff>51288</xdr:rowOff>
    </xdr:from>
    <xdr:ext cx="1501950" cy="723481"/>
    <xdr:pic>
      <xdr:nvPicPr>
        <xdr:cNvPr id="81" name="Picture 80">
          <a:extLst>
            <a:ext uri="{FF2B5EF4-FFF2-40B4-BE49-F238E27FC236}">
              <a16:creationId xmlns:a16="http://schemas.microsoft.com/office/drawing/2014/main" id="{578D6217-FE43-479E-98D8-990C8BC36C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254955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744</xdr:row>
      <xdr:rowOff>0</xdr:rowOff>
    </xdr:from>
    <xdr:ext cx="1068136" cy="907570"/>
    <xdr:pic>
      <xdr:nvPicPr>
        <xdr:cNvPr id="82" name="Picture 81" descr="Baker Wildcats - Wikipedia">
          <a:extLst>
            <a:ext uri="{FF2B5EF4-FFF2-40B4-BE49-F238E27FC236}">
              <a16:creationId xmlns:a16="http://schemas.microsoft.com/office/drawing/2014/main" id="{FC20E83B-EC40-41E7-A89B-6150E6E64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307592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745</xdr:row>
      <xdr:rowOff>51288</xdr:rowOff>
    </xdr:from>
    <xdr:ext cx="1501950" cy="723481"/>
    <xdr:pic>
      <xdr:nvPicPr>
        <xdr:cNvPr id="83" name="Picture 82">
          <a:extLst>
            <a:ext uri="{FF2B5EF4-FFF2-40B4-BE49-F238E27FC236}">
              <a16:creationId xmlns:a16="http://schemas.microsoft.com/office/drawing/2014/main" id="{C7992931-C51F-4736-A912-9B90A5913F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309438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775</xdr:row>
      <xdr:rowOff>0</xdr:rowOff>
    </xdr:from>
    <xdr:ext cx="1068136" cy="907570"/>
    <xdr:pic>
      <xdr:nvPicPr>
        <xdr:cNvPr id="84" name="Picture 83" descr="Baker Wildcats - Wikipedia">
          <a:extLst>
            <a:ext uri="{FF2B5EF4-FFF2-40B4-BE49-F238E27FC236}">
              <a16:creationId xmlns:a16="http://schemas.microsoft.com/office/drawing/2014/main" id="{3BB3E5FB-6645-4E74-81B4-398648FDC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362075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776</xdr:row>
      <xdr:rowOff>51288</xdr:rowOff>
    </xdr:from>
    <xdr:ext cx="1501950" cy="723481"/>
    <xdr:pic>
      <xdr:nvPicPr>
        <xdr:cNvPr id="85" name="Picture 84">
          <a:extLst>
            <a:ext uri="{FF2B5EF4-FFF2-40B4-BE49-F238E27FC236}">
              <a16:creationId xmlns:a16="http://schemas.microsoft.com/office/drawing/2014/main" id="{B232094D-6259-4FB5-9737-AAF23F846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363921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806</xdr:row>
      <xdr:rowOff>0</xdr:rowOff>
    </xdr:from>
    <xdr:ext cx="1068136" cy="907570"/>
    <xdr:pic>
      <xdr:nvPicPr>
        <xdr:cNvPr id="86" name="Picture 85" descr="Baker Wildcats - Wikipedia">
          <a:extLst>
            <a:ext uri="{FF2B5EF4-FFF2-40B4-BE49-F238E27FC236}">
              <a16:creationId xmlns:a16="http://schemas.microsoft.com/office/drawing/2014/main" id="{27A37AF3-85B9-48D7-8530-E14066C09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416558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807</xdr:row>
      <xdr:rowOff>51288</xdr:rowOff>
    </xdr:from>
    <xdr:ext cx="1501950" cy="723481"/>
    <xdr:pic>
      <xdr:nvPicPr>
        <xdr:cNvPr id="87" name="Picture 86">
          <a:extLst>
            <a:ext uri="{FF2B5EF4-FFF2-40B4-BE49-F238E27FC236}">
              <a16:creationId xmlns:a16="http://schemas.microsoft.com/office/drawing/2014/main" id="{9C432CF4-5327-46B9-9DD0-47AD72C82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418404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837</xdr:row>
      <xdr:rowOff>0</xdr:rowOff>
    </xdr:from>
    <xdr:ext cx="1068136" cy="907570"/>
    <xdr:pic>
      <xdr:nvPicPr>
        <xdr:cNvPr id="88" name="Picture 87" descr="Baker Wildcats - Wikipedia">
          <a:extLst>
            <a:ext uri="{FF2B5EF4-FFF2-40B4-BE49-F238E27FC236}">
              <a16:creationId xmlns:a16="http://schemas.microsoft.com/office/drawing/2014/main" id="{9E89E758-1FA6-42A8-839D-E9B75BE84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471041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838</xdr:row>
      <xdr:rowOff>51288</xdr:rowOff>
    </xdr:from>
    <xdr:ext cx="1501950" cy="723481"/>
    <xdr:pic>
      <xdr:nvPicPr>
        <xdr:cNvPr id="89" name="Picture 88">
          <a:extLst>
            <a:ext uri="{FF2B5EF4-FFF2-40B4-BE49-F238E27FC236}">
              <a16:creationId xmlns:a16="http://schemas.microsoft.com/office/drawing/2014/main" id="{8E25F9EE-78D8-4589-824D-BD4F727E8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472887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868</xdr:row>
      <xdr:rowOff>0</xdr:rowOff>
    </xdr:from>
    <xdr:ext cx="1068136" cy="907570"/>
    <xdr:pic>
      <xdr:nvPicPr>
        <xdr:cNvPr id="90" name="Picture 89" descr="Baker Wildcats - Wikipedia">
          <a:extLst>
            <a:ext uri="{FF2B5EF4-FFF2-40B4-BE49-F238E27FC236}">
              <a16:creationId xmlns:a16="http://schemas.microsoft.com/office/drawing/2014/main" id="{5FA561E1-7A38-4CFF-B3AC-4BFB845278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525524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869</xdr:row>
      <xdr:rowOff>51288</xdr:rowOff>
    </xdr:from>
    <xdr:ext cx="1501950" cy="723481"/>
    <xdr:pic>
      <xdr:nvPicPr>
        <xdr:cNvPr id="91" name="Picture 90">
          <a:extLst>
            <a:ext uri="{FF2B5EF4-FFF2-40B4-BE49-F238E27FC236}">
              <a16:creationId xmlns:a16="http://schemas.microsoft.com/office/drawing/2014/main" id="{56C983C4-BC8D-4A0C-94E6-44696A449D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527370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899</xdr:row>
      <xdr:rowOff>0</xdr:rowOff>
    </xdr:from>
    <xdr:ext cx="1068136" cy="907570"/>
    <xdr:pic>
      <xdr:nvPicPr>
        <xdr:cNvPr id="92" name="Picture 91" descr="Baker Wildcats - Wikipedia">
          <a:extLst>
            <a:ext uri="{FF2B5EF4-FFF2-40B4-BE49-F238E27FC236}">
              <a16:creationId xmlns:a16="http://schemas.microsoft.com/office/drawing/2014/main" id="{C6D73CC1-89FA-43D1-B16F-8C80936F86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580007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900</xdr:row>
      <xdr:rowOff>51288</xdr:rowOff>
    </xdr:from>
    <xdr:ext cx="1501950" cy="723481"/>
    <xdr:pic>
      <xdr:nvPicPr>
        <xdr:cNvPr id="93" name="Picture 92">
          <a:extLst>
            <a:ext uri="{FF2B5EF4-FFF2-40B4-BE49-F238E27FC236}">
              <a16:creationId xmlns:a16="http://schemas.microsoft.com/office/drawing/2014/main" id="{078A67D0-F09B-4324-B51E-01D8049053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581853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930</xdr:row>
      <xdr:rowOff>0</xdr:rowOff>
    </xdr:from>
    <xdr:ext cx="1068136" cy="907570"/>
    <xdr:pic>
      <xdr:nvPicPr>
        <xdr:cNvPr id="94" name="Picture 93" descr="Baker Wildcats - Wikipedia">
          <a:extLst>
            <a:ext uri="{FF2B5EF4-FFF2-40B4-BE49-F238E27FC236}">
              <a16:creationId xmlns:a16="http://schemas.microsoft.com/office/drawing/2014/main" id="{02C0A44D-61CA-4038-AF03-47DB651DA2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634490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931</xdr:row>
      <xdr:rowOff>51288</xdr:rowOff>
    </xdr:from>
    <xdr:ext cx="1501950" cy="723481"/>
    <xdr:pic>
      <xdr:nvPicPr>
        <xdr:cNvPr id="95" name="Picture 94">
          <a:extLst>
            <a:ext uri="{FF2B5EF4-FFF2-40B4-BE49-F238E27FC236}">
              <a16:creationId xmlns:a16="http://schemas.microsoft.com/office/drawing/2014/main" id="{F620401E-09AD-42ED-A511-7E7CAD06C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636336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961</xdr:row>
      <xdr:rowOff>0</xdr:rowOff>
    </xdr:from>
    <xdr:ext cx="1068136" cy="907570"/>
    <xdr:pic>
      <xdr:nvPicPr>
        <xdr:cNvPr id="96" name="Picture 95" descr="Baker Wildcats - Wikipedia">
          <a:extLst>
            <a:ext uri="{FF2B5EF4-FFF2-40B4-BE49-F238E27FC236}">
              <a16:creationId xmlns:a16="http://schemas.microsoft.com/office/drawing/2014/main" id="{3D36496C-7260-484E-BBCC-778D317695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688973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962</xdr:row>
      <xdr:rowOff>51288</xdr:rowOff>
    </xdr:from>
    <xdr:ext cx="1501950" cy="723481"/>
    <xdr:pic>
      <xdr:nvPicPr>
        <xdr:cNvPr id="97" name="Picture 96">
          <a:extLst>
            <a:ext uri="{FF2B5EF4-FFF2-40B4-BE49-F238E27FC236}">
              <a16:creationId xmlns:a16="http://schemas.microsoft.com/office/drawing/2014/main" id="{60857CF6-AEF6-4A9B-A5FC-9572E9A69F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690819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992</xdr:row>
      <xdr:rowOff>0</xdr:rowOff>
    </xdr:from>
    <xdr:ext cx="1068136" cy="907570"/>
    <xdr:pic>
      <xdr:nvPicPr>
        <xdr:cNvPr id="98" name="Picture 97" descr="Baker Wildcats - Wikipedia">
          <a:extLst>
            <a:ext uri="{FF2B5EF4-FFF2-40B4-BE49-F238E27FC236}">
              <a16:creationId xmlns:a16="http://schemas.microsoft.com/office/drawing/2014/main" id="{8BC8A26E-0FA7-4535-A541-822B66260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743456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993</xdr:row>
      <xdr:rowOff>51288</xdr:rowOff>
    </xdr:from>
    <xdr:ext cx="1501950" cy="723481"/>
    <xdr:pic>
      <xdr:nvPicPr>
        <xdr:cNvPr id="99" name="Picture 98">
          <a:extLst>
            <a:ext uri="{FF2B5EF4-FFF2-40B4-BE49-F238E27FC236}">
              <a16:creationId xmlns:a16="http://schemas.microsoft.com/office/drawing/2014/main" id="{A7B28BAA-C0DF-42A8-A335-1E396C265B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745302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1023</xdr:row>
      <xdr:rowOff>0</xdr:rowOff>
    </xdr:from>
    <xdr:ext cx="1068136" cy="907570"/>
    <xdr:pic>
      <xdr:nvPicPr>
        <xdr:cNvPr id="100" name="Picture 99" descr="Baker Wildcats - Wikipedia">
          <a:extLst>
            <a:ext uri="{FF2B5EF4-FFF2-40B4-BE49-F238E27FC236}">
              <a16:creationId xmlns:a16="http://schemas.microsoft.com/office/drawing/2014/main" id="{61AAF902-A86E-46DD-85D6-9CFE19313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797939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1024</xdr:row>
      <xdr:rowOff>51288</xdr:rowOff>
    </xdr:from>
    <xdr:ext cx="1501950" cy="723481"/>
    <xdr:pic>
      <xdr:nvPicPr>
        <xdr:cNvPr id="101" name="Picture 100">
          <a:extLst>
            <a:ext uri="{FF2B5EF4-FFF2-40B4-BE49-F238E27FC236}">
              <a16:creationId xmlns:a16="http://schemas.microsoft.com/office/drawing/2014/main" id="{145C5D70-50BE-40BB-8626-742189F80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799785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1054</xdr:row>
      <xdr:rowOff>0</xdr:rowOff>
    </xdr:from>
    <xdr:ext cx="1068136" cy="907570"/>
    <xdr:pic>
      <xdr:nvPicPr>
        <xdr:cNvPr id="102" name="Picture 101" descr="Baker Wildcats - Wikipedia">
          <a:extLst>
            <a:ext uri="{FF2B5EF4-FFF2-40B4-BE49-F238E27FC236}">
              <a16:creationId xmlns:a16="http://schemas.microsoft.com/office/drawing/2014/main" id="{385F6BFA-9CBC-4CD1-B7BB-90FD43765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852422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1055</xdr:row>
      <xdr:rowOff>51288</xdr:rowOff>
    </xdr:from>
    <xdr:ext cx="1501950" cy="723481"/>
    <xdr:pic>
      <xdr:nvPicPr>
        <xdr:cNvPr id="103" name="Picture 102">
          <a:extLst>
            <a:ext uri="{FF2B5EF4-FFF2-40B4-BE49-F238E27FC236}">
              <a16:creationId xmlns:a16="http://schemas.microsoft.com/office/drawing/2014/main" id="{0B103D05-E00B-4F5D-9FA3-0CBC3660C8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854268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1085</xdr:row>
      <xdr:rowOff>0</xdr:rowOff>
    </xdr:from>
    <xdr:ext cx="1068136" cy="907570"/>
    <xdr:pic>
      <xdr:nvPicPr>
        <xdr:cNvPr id="104" name="Picture 103" descr="Baker Wildcats - Wikipedia">
          <a:extLst>
            <a:ext uri="{FF2B5EF4-FFF2-40B4-BE49-F238E27FC236}">
              <a16:creationId xmlns:a16="http://schemas.microsoft.com/office/drawing/2014/main" id="{AEA5D9DF-C0A0-4581-AAA7-18C493C0B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906905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1086</xdr:row>
      <xdr:rowOff>51288</xdr:rowOff>
    </xdr:from>
    <xdr:ext cx="1501950" cy="723481"/>
    <xdr:pic>
      <xdr:nvPicPr>
        <xdr:cNvPr id="105" name="Picture 104">
          <a:extLst>
            <a:ext uri="{FF2B5EF4-FFF2-40B4-BE49-F238E27FC236}">
              <a16:creationId xmlns:a16="http://schemas.microsoft.com/office/drawing/2014/main" id="{FD1879DD-D676-4346-B5BA-E311746D4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908751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1116</xdr:row>
      <xdr:rowOff>0</xdr:rowOff>
    </xdr:from>
    <xdr:ext cx="1068136" cy="907570"/>
    <xdr:pic>
      <xdr:nvPicPr>
        <xdr:cNvPr id="106" name="Picture 105" descr="Baker Wildcats - Wikipedia">
          <a:extLst>
            <a:ext uri="{FF2B5EF4-FFF2-40B4-BE49-F238E27FC236}">
              <a16:creationId xmlns:a16="http://schemas.microsoft.com/office/drawing/2014/main" id="{4B3ECE31-EB1F-4407-A25B-E03F572B2F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1961388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1117</xdr:row>
      <xdr:rowOff>51288</xdr:rowOff>
    </xdr:from>
    <xdr:ext cx="1501950" cy="723481"/>
    <xdr:pic>
      <xdr:nvPicPr>
        <xdr:cNvPr id="107" name="Picture 106">
          <a:extLst>
            <a:ext uri="{FF2B5EF4-FFF2-40B4-BE49-F238E27FC236}">
              <a16:creationId xmlns:a16="http://schemas.microsoft.com/office/drawing/2014/main" id="{A70C7765-DE94-40BD-9279-2054486E2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1963234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1147</xdr:row>
      <xdr:rowOff>0</xdr:rowOff>
    </xdr:from>
    <xdr:ext cx="1068136" cy="907570"/>
    <xdr:pic>
      <xdr:nvPicPr>
        <xdr:cNvPr id="108" name="Picture 107" descr="Baker Wildcats - Wikipedia">
          <a:extLst>
            <a:ext uri="{FF2B5EF4-FFF2-40B4-BE49-F238E27FC236}">
              <a16:creationId xmlns:a16="http://schemas.microsoft.com/office/drawing/2014/main" id="{228EA2F2-ED69-4665-B186-7BEDE86D4E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2015871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1148</xdr:row>
      <xdr:rowOff>51288</xdr:rowOff>
    </xdr:from>
    <xdr:ext cx="1501950" cy="723481"/>
    <xdr:pic>
      <xdr:nvPicPr>
        <xdr:cNvPr id="109" name="Picture 108">
          <a:extLst>
            <a:ext uri="{FF2B5EF4-FFF2-40B4-BE49-F238E27FC236}">
              <a16:creationId xmlns:a16="http://schemas.microsoft.com/office/drawing/2014/main" id="{C965F0B0-CAC2-48A9-8889-A9D30AD3AD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2017717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1178</xdr:row>
      <xdr:rowOff>0</xdr:rowOff>
    </xdr:from>
    <xdr:ext cx="1068136" cy="907570"/>
    <xdr:pic>
      <xdr:nvPicPr>
        <xdr:cNvPr id="110" name="Picture 109" descr="Baker Wildcats - Wikipedia">
          <a:extLst>
            <a:ext uri="{FF2B5EF4-FFF2-40B4-BE49-F238E27FC236}">
              <a16:creationId xmlns:a16="http://schemas.microsoft.com/office/drawing/2014/main" id="{DE802834-02D2-41DB-88E5-1E0F2A820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2070354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1179</xdr:row>
      <xdr:rowOff>51288</xdr:rowOff>
    </xdr:from>
    <xdr:ext cx="1501950" cy="723481"/>
    <xdr:pic>
      <xdr:nvPicPr>
        <xdr:cNvPr id="111" name="Picture 110">
          <a:extLst>
            <a:ext uri="{FF2B5EF4-FFF2-40B4-BE49-F238E27FC236}">
              <a16:creationId xmlns:a16="http://schemas.microsoft.com/office/drawing/2014/main" id="{7B1CD41D-FAB2-4F63-886E-2629D05741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2072200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1209</xdr:row>
      <xdr:rowOff>0</xdr:rowOff>
    </xdr:from>
    <xdr:ext cx="1068136" cy="907570"/>
    <xdr:pic>
      <xdr:nvPicPr>
        <xdr:cNvPr id="112" name="Picture 111" descr="Baker Wildcats - Wikipedia">
          <a:extLst>
            <a:ext uri="{FF2B5EF4-FFF2-40B4-BE49-F238E27FC236}">
              <a16:creationId xmlns:a16="http://schemas.microsoft.com/office/drawing/2014/main" id="{6C5D22E4-30B2-4F86-84B9-A4059A023A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29825" y="212483700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1210</xdr:row>
      <xdr:rowOff>51288</xdr:rowOff>
    </xdr:from>
    <xdr:ext cx="1501950" cy="723481"/>
    <xdr:pic>
      <xdr:nvPicPr>
        <xdr:cNvPr id="113" name="Picture 112">
          <a:extLst>
            <a:ext uri="{FF2B5EF4-FFF2-40B4-BE49-F238E27FC236}">
              <a16:creationId xmlns:a16="http://schemas.microsoft.com/office/drawing/2014/main" id="{BB108335-B6FD-4BBD-9449-913D4898A2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9396" y="21266833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</xdr:row>
      <xdr:rowOff>0</xdr:rowOff>
    </xdr:from>
    <xdr:ext cx="1055765" cy="940970"/>
    <xdr:pic>
      <xdr:nvPicPr>
        <xdr:cNvPr id="118" name="Picture 117" descr="Baker Wildcats - Wikipedia">
          <a:extLst>
            <a:ext uri="{FF2B5EF4-FFF2-40B4-BE49-F238E27FC236}">
              <a16:creationId xmlns:a16="http://schemas.microsoft.com/office/drawing/2014/main" id="{A29FA871-659E-415A-9BD6-1EF95BA7B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32</xdr:row>
      <xdr:rowOff>51288</xdr:rowOff>
    </xdr:from>
    <xdr:ext cx="1489579" cy="750696"/>
    <xdr:pic>
      <xdr:nvPicPr>
        <xdr:cNvPr id="119" name="Picture 118">
          <a:extLst>
            <a:ext uri="{FF2B5EF4-FFF2-40B4-BE49-F238E27FC236}">
              <a16:creationId xmlns:a16="http://schemas.microsoft.com/office/drawing/2014/main" id="{D367299B-E160-4355-BBE1-F5C39437C5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</xdr:row>
      <xdr:rowOff>0</xdr:rowOff>
    </xdr:from>
    <xdr:ext cx="1055765" cy="940970"/>
    <xdr:pic>
      <xdr:nvPicPr>
        <xdr:cNvPr id="120" name="Picture 119" descr="Baker Wildcats - Wikipedia">
          <a:extLst>
            <a:ext uri="{FF2B5EF4-FFF2-40B4-BE49-F238E27FC236}">
              <a16:creationId xmlns:a16="http://schemas.microsoft.com/office/drawing/2014/main" id="{3FA424B1-AC08-4396-B83C-35EF3DD18A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63</xdr:row>
      <xdr:rowOff>51288</xdr:rowOff>
    </xdr:from>
    <xdr:ext cx="1489579" cy="750696"/>
    <xdr:pic>
      <xdr:nvPicPr>
        <xdr:cNvPr id="121" name="Picture 120">
          <a:extLst>
            <a:ext uri="{FF2B5EF4-FFF2-40B4-BE49-F238E27FC236}">
              <a16:creationId xmlns:a16="http://schemas.microsoft.com/office/drawing/2014/main" id="{C17FF300-1778-4D96-91D1-1BD01193B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93</xdr:row>
      <xdr:rowOff>0</xdr:rowOff>
    </xdr:from>
    <xdr:ext cx="1055765" cy="940970"/>
    <xdr:pic>
      <xdr:nvPicPr>
        <xdr:cNvPr id="122" name="Picture 121" descr="Baker Wildcats - Wikipedia">
          <a:extLst>
            <a:ext uri="{FF2B5EF4-FFF2-40B4-BE49-F238E27FC236}">
              <a16:creationId xmlns:a16="http://schemas.microsoft.com/office/drawing/2014/main" id="{1F109F9E-1134-4C18-BA14-ACE9E0AD1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94</xdr:row>
      <xdr:rowOff>51288</xdr:rowOff>
    </xdr:from>
    <xdr:ext cx="1489579" cy="750696"/>
    <xdr:pic>
      <xdr:nvPicPr>
        <xdr:cNvPr id="123" name="Picture 122">
          <a:extLst>
            <a:ext uri="{FF2B5EF4-FFF2-40B4-BE49-F238E27FC236}">
              <a16:creationId xmlns:a16="http://schemas.microsoft.com/office/drawing/2014/main" id="{F685A966-24A6-4FF9-AC7C-9587985253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124</xdr:row>
      <xdr:rowOff>0</xdr:rowOff>
    </xdr:from>
    <xdr:ext cx="1055765" cy="940970"/>
    <xdr:pic>
      <xdr:nvPicPr>
        <xdr:cNvPr id="124" name="Picture 123" descr="Baker Wildcats - Wikipedia">
          <a:extLst>
            <a:ext uri="{FF2B5EF4-FFF2-40B4-BE49-F238E27FC236}">
              <a16:creationId xmlns:a16="http://schemas.microsoft.com/office/drawing/2014/main" id="{CDAB5717-5BFD-4D17-97CC-4B82D0A46E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125</xdr:row>
      <xdr:rowOff>51288</xdr:rowOff>
    </xdr:from>
    <xdr:ext cx="1489579" cy="750696"/>
    <xdr:pic>
      <xdr:nvPicPr>
        <xdr:cNvPr id="125" name="Picture 124">
          <a:extLst>
            <a:ext uri="{FF2B5EF4-FFF2-40B4-BE49-F238E27FC236}">
              <a16:creationId xmlns:a16="http://schemas.microsoft.com/office/drawing/2014/main" id="{28FAC98E-D7E9-45B9-96D6-9E933B6A9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155</xdr:row>
      <xdr:rowOff>0</xdr:rowOff>
    </xdr:from>
    <xdr:ext cx="1055765" cy="940970"/>
    <xdr:pic>
      <xdr:nvPicPr>
        <xdr:cNvPr id="126" name="Picture 125" descr="Baker Wildcats - Wikipedia">
          <a:extLst>
            <a:ext uri="{FF2B5EF4-FFF2-40B4-BE49-F238E27FC236}">
              <a16:creationId xmlns:a16="http://schemas.microsoft.com/office/drawing/2014/main" id="{AC282311-6C65-4147-BE9B-9B66FCFB7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156</xdr:row>
      <xdr:rowOff>51288</xdr:rowOff>
    </xdr:from>
    <xdr:ext cx="1489579" cy="750696"/>
    <xdr:pic>
      <xdr:nvPicPr>
        <xdr:cNvPr id="127" name="Picture 126">
          <a:extLst>
            <a:ext uri="{FF2B5EF4-FFF2-40B4-BE49-F238E27FC236}">
              <a16:creationId xmlns:a16="http://schemas.microsoft.com/office/drawing/2014/main" id="{73D46B53-14B7-4641-8146-85F224218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186</xdr:row>
      <xdr:rowOff>0</xdr:rowOff>
    </xdr:from>
    <xdr:ext cx="1068136" cy="907570"/>
    <xdr:pic>
      <xdr:nvPicPr>
        <xdr:cNvPr id="128" name="Picture 127" descr="Baker Wildcats - Wikipedia">
          <a:extLst>
            <a:ext uri="{FF2B5EF4-FFF2-40B4-BE49-F238E27FC236}">
              <a16:creationId xmlns:a16="http://schemas.microsoft.com/office/drawing/2014/main" id="{739394BE-791A-4579-9DC1-91052AF4C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5578929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187</xdr:row>
      <xdr:rowOff>51288</xdr:rowOff>
    </xdr:from>
    <xdr:ext cx="1501950" cy="723481"/>
    <xdr:pic>
      <xdr:nvPicPr>
        <xdr:cNvPr id="129" name="Picture 128">
          <a:extLst>
            <a:ext uri="{FF2B5EF4-FFF2-40B4-BE49-F238E27FC236}">
              <a16:creationId xmlns:a16="http://schemas.microsoft.com/office/drawing/2014/main" id="{830F5793-4B4F-483B-8EC7-57A0121A81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5766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217</xdr:row>
      <xdr:rowOff>0</xdr:rowOff>
    </xdr:from>
    <xdr:ext cx="1068136" cy="907570"/>
    <xdr:pic>
      <xdr:nvPicPr>
        <xdr:cNvPr id="130" name="Picture 129" descr="Baker Wildcats - Wikipedia">
          <a:extLst>
            <a:ext uri="{FF2B5EF4-FFF2-40B4-BE49-F238E27FC236}">
              <a16:creationId xmlns:a16="http://schemas.microsoft.com/office/drawing/2014/main" id="{A75976D6-2EDA-41BD-A2F7-BCF9AE876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1157857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218</xdr:row>
      <xdr:rowOff>51288</xdr:rowOff>
    </xdr:from>
    <xdr:ext cx="1501950" cy="723481"/>
    <xdr:pic>
      <xdr:nvPicPr>
        <xdr:cNvPr id="131" name="Picture 130">
          <a:extLst>
            <a:ext uri="{FF2B5EF4-FFF2-40B4-BE49-F238E27FC236}">
              <a16:creationId xmlns:a16="http://schemas.microsoft.com/office/drawing/2014/main" id="{18080CE3-3461-4FC2-8D3B-1DA7CEA88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134521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248</xdr:row>
      <xdr:rowOff>0</xdr:rowOff>
    </xdr:from>
    <xdr:ext cx="1068136" cy="907570"/>
    <xdr:pic>
      <xdr:nvPicPr>
        <xdr:cNvPr id="132" name="Picture 131" descr="Baker Wildcats - Wikipedia">
          <a:extLst>
            <a:ext uri="{FF2B5EF4-FFF2-40B4-BE49-F238E27FC236}">
              <a16:creationId xmlns:a16="http://schemas.microsoft.com/office/drawing/2014/main" id="{2DF1C599-A111-4418-939A-6FEFFA408E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6736786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249</xdr:row>
      <xdr:rowOff>51288</xdr:rowOff>
    </xdr:from>
    <xdr:ext cx="1501950" cy="723481"/>
    <xdr:pic>
      <xdr:nvPicPr>
        <xdr:cNvPr id="133" name="Picture 132">
          <a:extLst>
            <a:ext uri="{FF2B5EF4-FFF2-40B4-BE49-F238E27FC236}">
              <a16:creationId xmlns:a16="http://schemas.microsoft.com/office/drawing/2014/main" id="{4BF5126D-9AAB-4EF7-B954-C61BFBF254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692414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279</xdr:row>
      <xdr:rowOff>0</xdr:rowOff>
    </xdr:from>
    <xdr:ext cx="1068136" cy="907570"/>
    <xdr:pic>
      <xdr:nvPicPr>
        <xdr:cNvPr id="134" name="Picture 133" descr="Baker Wildcats - Wikipedia">
          <a:extLst>
            <a:ext uri="{FF2B5EF4-FFF2-40B4-BE49-F238E27FC236}">
              <a16:creationId xmlns:a16="http://schemas.microsoft.com/office/drawing/2014/main" id="{3B15CE66-0AF3-4A02-BC2E-22A10E60C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22315714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280</xdr:row>
      <xdr:rowOff>51288</xdr:rowOff>
    </xdr:from>
    <xdr:ext cx="1501950" cy="723481"/>
    <xdr:pic>
      <xdr:nvPicPr>
        <xdr:cNvPr id="135" name="Picture 134">
          <a:extLst>
            <a:ext uri="{FF2B5EF4-FFF2-40B4-BE49-F238E27FC236}">
              <a16:creationId xmlns:a16="http://schemas.microsoft.com/office/drawing/2014/main" id="{603F4799-698A-474D-A268-B1F3DC5D2C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225030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186</xdr:row>
      <xdr:rowOff>0</xdr:rowOff>
    </xdr:from>
    <xdr:ext cx="1068136" cy="907570"/>
    <xdr:pic>
      <xdr:nvPicPr>
        <xdr:cNvPr id="136" name="Picture 135" descr="Baker Wildcats - Wikipedia">
          <a:extLst>
            <a:ext uri="{FF2B5EF4-FFF2-40B4-BE49-F238E27FC236}">
              <a16:creationId xmlns:a16="http://schemas.microsoft.com/office/drawing/2014/main" id="{409C486E-A433-4D1E-9E6B-9F022D3A52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5578929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187</xdr:row>
      <xdr:rowOff>51288</xdr:rowOff>
    </xdr:from>
    <xdr:ext cx="1501950" cy="723481"/>
    <xdr:pic>
      <xdr:nvPicPr>
        <xdr:cNvPr id="137" name="Picture 136">
          <a:extLst>
            <a:ext uri="{FF2B5EF4-FFF2-40B4-BE49-F238E27FC236}">
              <a16:creationId xmlns:a16="http://schemas.microsoft.com/office/drawing/2014/main" id="{67B337BB-09AA-4305-839B-B4764D0AF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5766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217</xdr:row>
      <xdr:rowOff>0</xdr:rowOff>
    </xdr:from>
    <xdr:ext cx="1068136" cy="907570"/>
    <xdr:pic>
      <xdr:nvPicPr>
        <xdr:cNvPr id="138" name="Picture 137" descr="Baker Wildcats - Wikipedia">
          <a:extLst>
            <a:ext uri="{FF2B5EF4-FFF2-40B4-BE49-F238E27FC236}">
              <a16:creationId xmlns:a16="http://schemas.microsoft.com/office/drawing/2014/main" id="{4E7A0457-A03E-4C35-86D9-4EBEF6EBC1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1157857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218</xdr:row>
      <xdr:rowOff>51288</xdr:rowOff>
    </xdr:from>
    <xdr:ext cx="1501950" cy="723481"/>
    <xdr:pic>
      <xdr:nvPicPr>
        <xdr:cNvPr id="139" name="Picture 138">
          <a:extLst>
            <a:ext uri="{FF2B5EF4-FFF2-40B4-BE49-F238E27FC236}">
              <a16:creationId xmlns:a16="http://schemas.microsoft.com/office/drawing/2014/main" id="{A4F15BF9-E8B9-4A04-8EBD-837E739B6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134521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248</xdr:row>
      <xdr:rowOff>0</xdr:rowOff>
    </xdr:from>
    <xdr:ext cx="1068136" cy="907570"/>
    <xdr:pic>
      <xdr:nvPicPr>
        <xdr:cNvPr id="140" name="Picture 139" descr="Baker Wildcats - Wikipedia">
          <a:extLst>
            <a:ext uri="{FF2B5EF4-FFF2-40B4-BE49-F238E27FC236}">
              <a16:creationId xmlns:a16="http://schemas.microsoft.com/office/drawing/2014/main" id="{4F3B90C3-D62A-465F-A7F2-45300F8EB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6736786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249</xdr:row>
      <xdr:rowOff>51288</xdr:rowOff>
    </xdr:from>
    <xdr:ext cx="1501950" cy="723481"/>
    <xdr:pic>
      <xdr:nvPicPr>
        <xdr:cNvPr id="141" name="Picture 140">
          <a:extLst>
            <a:ext uri="{FF2B5EF4-FFF2-40B4-BE49-F238E27FC236}">
              <a16:creationId xmlns:a16="http://schemas.microsoft.com/office/drawing/2014/main" id="{368CCCD6-B7C6-4BA1-92B3-ED3222F38D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692414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279</xdr:row>
      <xdr:rowOff>0</xdr:rowOff>
    </xdr:from>
    <xdr:ext cx="1068136" cy="907570"/>
    <xdr:pic>
      <xdr:nvPicPr>
        <xdr:cNvPr id="142" name="Picture 141" descr="Baker Wildcats - Wikipedia">
          <a:extLst>
            <a:ext uri="{FF2B5EF4-FFF2-40B4-BE49-F238E27FC236}">
              <a16:creationId xmlns:a16="http://schemas.microsoft.com/office/drawing/2014/main" id="{765DD03C-2BAA-4075-9999-AFEFF3100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22315714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280</xdr:row>
      <xdr:rowOff>51288</xdr:rowOff>
    </xdr:from>
    <xdr:ext cx="1501950" cy="723481"/>
    <xdr:pic>
      <xdr:nvPicPr>
        <xdr:cNvPr id="143" name="Picture 142">
          <a:extLst>
            <a:ext uri="{FF2B5EF4-FFF2-40B4-BE49-F238E27FC236}">
              <a16:creationId xmlns:a16="http://schemas.microsoft.com/office/drawing/2014/main" id="{E95D2BD0-8E10-4838-A5C8-FB7A47122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225030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186</xdr:row>
      <xdr:rowOff>0</xdr:rowOff>
    </xdr:from>
    <xdr:ext cx="1055765" cy="940970"/>
    <xdr:pic>
      <xdr:nvPicPr>
        <xdr:cNvPr id="144" name="Picture 143" descr="Baker Wildcats - Wikipedia">
          <a:extLst>
            <a:ext uri="{FF2B5EF4-FFF2-40B4-BE49-F238E27FC236}">
              <a16:creationId xmlns:a16="http://schemas.microsoft.com/office/drawing/2014/main" id="{439EE47F-C6BE-4B2D-A080-8E2BBCACB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5578929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187</xdr:row>
      <xdr:rowOff>51288</xdr:rowOff>
    </xdr:from>
    <xdr:ext cx="1489579" cy="750696"/>
    <xdr:pic>
      <xdr:nvPicPr>
        <xdr:cNvPr id="145" name="Picture 144">
          <a:extLst>
            <a:ext uri="{FF2B5EF4-FFF2-40B4-BE49-F238E27FC236}">
              <a16:creationId xmlns:a16="http://schemas.microsoft.com/office/drawing/2014/main" id="{D36893C8-A029-4793-BE5A-7747329283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5766288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217</xdr:row>
      <xdr:rowOff>0</xdr:rowOff>
    </xdr:from>
    <xdr:ext cx="1055765" cy="940970"/>
    <xdr:pic>
      <xdr:nvPicPr>
        <xdr:cNvPr id="146" name="Picture 145" descr="Baker Wildcats - Wikipedia">
          <a:extLst>
            <a:ext uri="{FF2B5EF4-FFF2-40B4-BE49-F238E27FC236}">
              <a16:creationId xmlns:a16="http://schemas.microsoft.com/office/drawing/2014/main" id="{D3183F65-8E91-4C92-AE2A-98F828110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1157857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218</xdr:row>
      <xdr:rowOff>51288</xdr:rowOff>
    </xdr:from>
    <xdr:ext cx="1489579" cy="750696"/>
    <xdr:pic>
      <xdr:nvPicPr>
        <xdr:cNvPr id="147" name="Picture 146">
          <a:extLst>
            <a:ext uri="{FF2B5EF4-FFF2-40B4-BE49-F238E27FC236}">
              <a16:creationId xmlns:a16="http://schemas.microsoft.com/office/drawing/2014/main" id="{220D64A3-769B-491D-9F0F-ECC6F4ED2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1345217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248</xdr:row>
      <xdr:rowOff>0</xdr:rowOff>
    </xdr:from>
    <xdr:ext cx="1055765" cy="940970"/>
    <xdr:pic>
      <xdr:nvPicPr>
        <xdr:cNvPr id="148" name="Picture 147" descr="Baker Wildcats - Wikipedia">
          <a:extLst>
            <a:ext uri="{FF2B5EF4-FFF2-40B4-BE49-F238E27FC236}">
              <a16:creationId xmlns:a16="http://schemas.microsoft.com/office/drawing/2014/main" id="{AE4240F2-23DB-4A8C-B3FA-E0C5C0D27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6736786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249</xdr:row>
      <xdr:rowOff>51288</xdr:rowOff>
    </xdr:from>
    <xdr:ext cx="1489579" cy="750696"/>
    <xdr:pic>
      <xdr:nvPicPr>
        <xdr:cNvPr id="149" name="Picture 148">
          <a:extLst>
            <a:ext uri="{FF2B5EF4-FFF2-40B4-BE49-F238E27FC236}">
              <a16:creationId xmlns:a16="http://schemas.microsoft.com/office/drawing/2014/main" id="{897C1FCA-76FE-40CD-AECC-7294594E6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6924145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279</xdr:row>
      <xdr:rowOff>0</xdr:rowOff>
    </xdr:from>
    <xdr:ext cx="1055765" cy="940970"/>
    <xdr:pic>
      <xdr:nvPicPr>
        <xdr:cNvPr id="150" name="Picture 149" descr="Baker Wildcats - Wikipedia">
          <a:extLst>
            <a:ext uri="{FF2B5EF4-FFF2-40B4-BE49-F238E27FC236}">
              <a16:creationId xmlns:a16="http://schemas.microsoft.com/office/drawing/2014/main" id="{8457FA6D-96E4-4F0B-862D-AF50076E1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22315714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280</xdr:row>
      <xdr:rowOff>51288</xdr:rowOff>
    </xdr:from>
    <xdr:ext cx="1489579" cy="750696"/>
    <xdr:pic>
      <xdr:nvPicPr>
        <xdr:cNvPr id="151" name="Picture 150">
          <a:extLst>
            <a:ext uri="{FF2B5EF4-FFF2-40B4-BE49-F238E27FC236}">
              <a16:creationId xmlns:a16="http://schemas.microsoft.com/office/drawing/2014/main" id="{62787AA6-9BDA-4A3B-8B76-5F414D9E4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22503074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310</xdr:row>
      <xdr:rowOff>0</xdr:rowOff>
    </xdr:from>
    <xdr:ext cx="1055765" cy="940970"/>
    <xdr:pic>
      <xdr:nvPicPr>
        <xdr:cNvPr id="152" name="Picture 151" descr="Baker Wildcats - Wikipedia">
          <a:extLst>
            <a:ext uri="{FF2B5EF4-FFF2-40B4-BE49-F238E27FC236}">
              <a16:creationId xmlns:a16="http://schemas.microsoft.com/office/drawing/2014/main" id="{F9A9AA49-B929-488E-B12F-7029AAB95D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311</xdr:row>
      <xdr:rowOff>51288</xdr:rowOff>
    </xdr:from>
    <xdr:ext cx="1489579" cy="750696"/>
    <xdr:pic>
      <xdr:nvPicPr>
        <xdr:cNvPr id="153" name="Picture 152">
          <a:extLst>
            <a:ext uri="{FF2B5EF4-FFF2-40B4-BE49-F238E27FC236}">
              <a16:creationId xmlns:a16="http://schemas.microsoft.com/office/drawing/2014/main" id="{FFE57560-15BA-4449-A7D5-10D8B4FB29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341</xdr:row>
      <xdr:rowOff>0</xdr:rowOff>
    </xdr:from>
    <xdr:ext cx="1068136" cy="907570"/>
    <xdr:pic>
      <xdr:nvPicPr>
        <xdr:cNvPr id="154" name="Picture 153" descr="Baker Wildcats - Wikipedia">
          <a:extLst>
            <a:ext uri="{FF2B5EF4-FFF2-40B4-BE49-F238E27FC236}">
              <a16:creationId xmlns:a16="http://schemas.microsoft.com/office/drawing/2014/main" id="{A567E07D-51FB-48AA-8865-530487A0E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5578929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342</xdr:row>
      <xdr:rowOff>51288</xdr:rowOff>
    </xdr:from>
    <xdr:ext cx="1501950" cy="723481"/>
    <xdr:pic>
      <xdr:nvPicPr>
        <xdr:cNvPr id="155" name="Picture 154">
          <a:extLst>
            <a:ext uri="{FF2B5EF4-FFF2-40B4-BE49-F238E27FC236}">
              <a16:creationId xmlns:a16="http://schemas.microsoft.com/office/drawing/2014/main" id="{73DF6F15-16BC-4A2B-86F5-6170AD19F2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5766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372</xdr:row>
      <xdr:rowOff>0</xdr:rowOff>
    </xdr:from>
    <xdr:ext cx="1068136" cy="907570"/>
    <xdr:pic>
      <xdr:nvPicPr>
        <xdr:cNvPr id="156" name="Picture 155" descr="Baker Wildcats - Wikipedia">
          <a:extLst>
            <a:ext uri="{FF2B5EF4-FFF2-40B4-BE49-F238E27FC236}">
              <a16:creationId xmlns:a16="http://schemas.microsoft.com/office/drawing/2014/main" id="{352F15FD-551E-47E8-A4D4-81A49CA616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1157857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373</xdr:row>
      <xdr:rowOff>51288</xdr:rowOff>
    </xdr:from>
    <xdr:ext cx="1501950" cy="723481"/>
    <xdr:pic>
      <xdr:nvPicPr>
        <xdr:cNvPr id="157" name="Picture 156">
          <a:extLst>
            <a:ext uri="{FF2B5EF4-FFF2-40B4-BE49-F238E27FC236}">
              <a16:creationId xmlns:a16="http://schemas.microsoft.com/office/drawing/2014/main" id="{C2F9E328-819C-419D-8053-5AE2947A0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134521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403</xdr:row>
      <xdr:rowOff>0</xdr:rowOff>
    </xdr:from>
    <xdr:ext cx="1068136" cy="907570"/>
    <xdr:pic>
      <xdr:nvPicPr>
        <xdr:cNvPr id="158" name="Picture 157" descr="Baker Wildcats - Wikipedia">
          <a:extLst>
            <a:ext uri="{FF2B5EF4-FFF2-40B4-BE49-F238E27FC236}">
              <a16:creationId xmlns:a16="http://schemas.microsoft.com/office/drawing/2014/main" id="{39D93565-97CF-433D-8535-15C4A3F08D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6736786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404</xdr:row>
      <xdr:rowOff>51288</xdr:rowOff>
    </xdr:from>
    <xdr:ext cx="1501950" cy="723481"/>
    <xdr:pic>
      <xdr:nvPicPr>
        <xdr:cNvPr id="159" name="Picture 158">
          <a:extLst>
            <a:ext uri="{FF2B5EF4-FFF2-40B4-BE49-F238E27FC236}">
              <a16:creationId xmlns:a16="http://schemas.microsoft.com/office/drawing/2014/main" id="{6DA08ECF-0635-4181-8279-E4EC06195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692414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434</xdr:row>
      <xdr:rowOff>0</xdr:rowOff>
    </xdr:from>
    <xdr:ext cx="1068136" cy="907570"/>
    <xdr:pic>
      <xdr:nvPicPr>
        <xdr:cNvPr id="160" name="Picture 159" descr="Baker Wildcats - Wikipedia">
          <a:extLst>
            <a:ext uri="{FF2B5EF4-FFF2-40B4-BE49-F238E27FC236}">
              <a16:creationId xmlns:a16="http://schemas.microsoft.com/office/drawing/2014/main" id="{021933EA-6596-4EA3-8592-F389ED050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22315714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435</xdr:row>
      <xdr:rowOff>51288</xdr:rowOff>
    </xdr:from>
    <xdr:ext cx="1501950" cy="723481"/>
    <xdr:pic>
      <xdr:nvPicPr>
        <xdr:cNvPr id="161" name="Picture 160">
          <a:extLst>
            <a:ext uri="{FF2B5EF4-FFF2-40B4-BE49-F238E27FC236}">
              <a16:creationId xmlns:a16="http://schemas.microsoft.com/office/drawing/2014/main" id="{13980B62-E3B4-4DCB-B714-BA7FA092FD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225030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341</xdr:row>
      <xdr:rowOff>0</xdr:rowOff>
    </xdr:from>
    <xdr:ext cx="1068136" cy="907570"/>
    <xdr:pic>
      <xdr:nvPicPr>
        <xdr:cNvPr id="162" name="Picture 161" descr="Baker Wildcats - Wikipedia">
          <a:extLst>
            <a:ext uri="{FF2B5EF4-FFF2-40B4-BE49-F238E27FC236}">
              <a16:creationId xmlns:a16="http://schemas.microsoft.com/office/drawing/2014/main" id="{B2B69034-94D0-4FBD-A43F-22EE160974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5578929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342</xdr:row>
      <xdr:rowOff>51288</xdr:rowOff>
    </xdr:from>
    <xdr:ext cx="1501950" cy="723481"/>
    <xdr:pic>
      <xdr:nvPicPr>
        <xdr:cNvPr id="163" name="Picture 162">
          <a:extLst>
            <a:ext uri="{FF2B5EF4-FFF2-40B4-BE49-F238E27FC236}">
              <a16:creationId xmlns:a16="http://schemas.microsoft.com/office/drawing/2014/main" id="{70CF7CE4-0C18-4C0E-ACD3-ADF197468A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5766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372</xdr:row>
      <xdr:rowOff>0</xdr:rowOff>
    </xdr:from>
    <xdr:ext cx="1068136" cy="907570"/>
    <xdr:pic>
      <xdr:nvPicPr>
        <xdr:cNvPr id="164" name="Picture 163" descr="Baker Wildcats - Wikipedia">
          <a:extLst>
            <a:ext uri="{FF2B5EF4-FFF2-40B4-BE49-F238E27FC236}">
              <a16:creationId xmlns:a16="http://schemas.microsoft.com/office/drawing/2014/main" id="{98AAE19E-23C0-41F7-A554-A265A8A559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1157857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373</xdr:row>
      <xdr:rowOff>51288</xdr:rowOff>
    </xdr:from>
    <xdr:ext cx="1501950" cy="723481"/>
    <xdr:pic>
      <xdr:nvPicPr>
        <xdr:cNvPr id="165" name="Picture 164">
          <a:extLst>
            <a:ext uri="{FF2B5EF4-FFF2-40B4-BE49-F238E27FC236}">
              <a16:creationId xmlns:a16="http://schemas.microsoft.com/office/drawing/2014/main" id="{A2D678A6-3EC1-4B05-9F83-12E6566995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134521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403</xdr:row>
      <xdr:rowOff>0</xdr:rowOff>
    </xdr:from>
    <xdr:ext cx="1068136" cy="907570"/>
    <xdr:pic>
      <xdr:nvPicPr>
        <xdr:cNvPr id="166" name="Picture 165" descr="Baker Wildcats - Wikipedia">
          <a:extLst>
            <a:ext uri="{FF2B5EF4-FFF2-40B4-BE49-F238E27FC236}">
              <a16:creationId xmlns:a16="http://schemas.microsoft.com/office/drawing/2014/main" id="{53BD95D5-49F6-41E2-8932-428D61071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6736786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404</xdr:row>
      <xdr:rowOff>51288</xdr:rowOff>
    </xdr:from>
    <xdr:ext cx="1501950" cy="723481"/>
    <xdr:pic>
      <xdr:nvPicPr>
        <xdr:cNvPr id="167" name="Picture 166">
          <a:extLst>
            <a:ext uri="{FF2B5EF4-FFF2-40B4-BE49-F238E27FC236}">
              <a16:creationId xmlns:a16="http://schemas.microsoft.com/office/drawing/2014/main" id="{5613BC31-176B-49FF-810E-7AB4EF5D6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692414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434</xdr:row>
      <xdr:rowOff>0</xdr:rowOff>
    </xdr:from>
    <xdr:ext cx="1068136" cy="907570"/>
    <xdr:pic>
      <xdr:nvPicPr>
        <xdr:cNvPr id="168" name="Picture 167" descr="Baker Wildcats - Wikipedia">
          <a:extLst>
            <a:ext uri="{FF2B5EF4-FFF2-40B4-BE49-F238E27FC236}">
              <a16:creationId xmlns:a16="http://schemas.microsoft.com/office/drawing/2014/main" id="{F8C008E1-21F2-47CA-BA9E-D1187D6490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22315714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435</xdr:row>
      <xdr:rowOff>51288</xdr:rowOff>
    </xdr:from>
    <xdr:ext cx="1501950" cy="723481"/>
    <xdr:pic>
      <xdr:nvPicPr>
        <xdr:cNvPr id="169" name="Picture 168">
          <a:extLst>
            <a:ext uri="{FF2B5EF4-FFF2-40B4-BE49-F238E27FC236}">
              <a16:creationId xmlns:a16="http://schemas.microsoft.com/office/drawing/2014/main" id="{A11ABFFD-0A1A-4D46-A0DF-7B526E5F82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225030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341</xdr:row>
      <xdr:rowOff>0</xdr:rowOff>
    </xdr:from>
    <xdr:ext cx="1055765" cy="940970"/>
    <xdr:pic>
      <xdr:nvPicPr>
        <xdr:cNvPr id="170" name="Picture 169" descr="Baker Wildcats - Wikipedia">
          <a:extLst>
            <a:ext uri="{FF2B5EF4-FFF2-40B4-BE49-F238E27FC236}">
              <a16:creationId xmlns:a16="http://schemas.microsoft.com/office/drawing/2014/main" id="{66A8E36F-9FDE-48C8-9E79-50647F1ADD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5578929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342</xdr:row>
      <xdr:rowOff>51288</xdr:rowOff>
    </xdr:from>
    <xdr:ext cx="1489579" cy="750696"/>
    <xdr:pic>
      <xdr:nvPicPr>
        <xdr:cNvPr id="171" name="Picture 170">
          <a:extLst>
            <a:ext uri="{FF2B5EF4-FFF2-40B4-BE49-F238E27FC236}">
              <a16:creationId xmlns:a16="http://schemas.microsoft.com/office/drawing/2014/main" id="{41740391-5E4A-49AD-8DC4-4CCFECA2F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5766288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372</xdr:row>
      <xdr:rowOff>0</xdr:rowOff>
    </xdr:from>
    <xdr:ext cx="1055765" cy="940970"/>
    <xdr:pic>
      <xdr:nvPicPr>
        <xdr:cNvPr id="172" name="Picture 171" descr="Baker Wildcats - Wikipedia">
          <a:extLst>
            <a:ext uri="{FF2B5EF4-FFF2-40B4-BE49-F238E27FC236}">
              <a16:creationId xmlns:a16="http://schemas.microsoft.com/office/drawing/2014/main" id="{759EA805-4EC1-4D62-8C59-9E534A4B0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1157857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373</xdr:row>
      <xdr:rowOff>51288</xdr:rowOff>
    </xdr:from>
    <xdr:ext cx="1489579" cy="750696"/>
    <xdr:pic>
      <xdr:nvPicPr>
        <xdr:cNvPr id="173" name="Picture 172">
          <a:extLst>
            <a:ext uri="{FF2B5EF4-FFF2-40B4-BE49-F238E27FC236}">
              <a16:creationId xmlns:a16="http://schemas.microsoft.com/office/drawing/2014/main" id="{8C4094F1-D554-42D9-B297-EC371391B9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1345217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403</xdr:row>
      <xdr:rowOff>0</xdr:rowOff>
    </xdr:from>
    <xdr:ext cx="1055765" cy="940970"/>
    <xdr:pic>
      <xdr:nvPicPr>
        <xdr:cNvPr id="174" name="Picture 173" descr="Baker Wildcats - Wikipedia">
          <a:extLst>
            <a:ext uri="{FF2B5EF4-FFF2-40B4-BE49-F238E27FC236}">
              <a16:creationId xmlns:a16="http://schemas.microsoft.com/office/drawing/2014/main" id="{7B703007-835F-4B35-A73E-D46768405C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6736786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404</xdr:row>
      <xdr:rowOff>51288</xdr:rowOff>
    </xdr:from>
    <xdr:ext cx="1489579" cy="750696"/>
    <xdr:pic>
      <xdr:nvPicPr>
        <xdr:cNvPr id="175" name="Picture 174">
          <a:extLst>
            <a:ext uri="{FF2B5EF4-FFF2-40B4-BE49-F238E27FC236}">
              <a16:creationId xmlns:a16="http://schemas.microsoft.com/office/drawing/2014/main" id="{12EEA1CA-A153-4520-B748-1AA1EE6DEB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6924145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434</xdr:row>
      <xdr:rowOff>0</xdr:rowOff>
    </xdr:from>
    <xdr:ext cx="1055765" cy="940970"/>
    <xdr:pic>
      <xdr:nvPicPr>
        <xdr:cNvPr id="176" name="Picture 175" descr="Baker Wildcats - Wikipedia">
          <a:extLst>
            <a:ext uri="{FF2B5EF4-FFF2-40B4-BE49-F238E27FC236}">
              <a16:creationId xmlns:a16="http://schemas.microsoft.com/office/drawing/2014/main" id="{CA3FA14C-59BC-428E-AA30-684E178F8C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22315714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435</xdr:row>
      <xdr:rowOff>51288</xdr:rowOff>
    </xdr:from>
    <xdr:ext cx="1489579" cy="750696"/>
    <xdr:pic>
      <xdr:nvPicPr>
        <xdr:cNvPr id="177" name="Picture 176">
          <a:extLst>
            <a:ext uri="{FF2B5EF4-FFF2-40B4-BE49-F238E27FC236}">
              <a16:creationId xmlns:a16="http://schemas.microsoft.com/office/drawing/2014/main" id="{BCBFA17D-05F5-4B12-B72E-372FB9B733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22503074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465</xdr:row>
      <xdr:rowOff>0</xdr:rowOff>
    </xdr:from>
    <xdr:ext cx="1055765" cy="940970"/>
    <xdr:pic>
      <xdr:nvPicPr>
        <xdr:cNvPr id="178" name="Picture 177" descr="Baker Wildcats - Wikipedia">
          <a:extLst>
            <a:ext uri="{FF2B5EF4-FFF2-40B4-BE49-F238E27FC236}">
              <a16:creationId xmlns:a16="http://schemas.microsoft.com/office/drawing/2014/main" id="{C5808158-C8EA-4120-B716-C82E227DF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466</xdr:row>
      <xdr:rowOff>51288</xdr:rowOff>
    </xdr:from>
    <xdr:ext cx="1489579" cy="750696"/>
    <xdr:pic>
      <xdr:nvPicPr>
        <xdr:cNvPr id="179" name="Picture 178">
          <a:extLst>
            <a:ext uri="{FF2B5EF4-FFF2-40B4-BE49-F238E27FC236}">
              <a16:creationId xmlns:a16="http://schemas.microsoft.com/office/drawing/2014/main" id="{CE87FC13-BF40-418F-9DD0-0350F3A87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496</xdr:row>
      <xdr:rowOff>0</xdr:rowOff>
    </xdr:from>
    <xdr:ext cx="1068136" cy="907570"/>
    <xdr:pic>
      <xdr:nvPicPr>
        <xdr:cNvPr id="180" name="Picture 179" descr="Baker Wildcats - Wikipedia">
          <a:extLst>
            <a:ext uri="{FF2B5EF4-FFF2-40B4-BE49-F238E27FC236}">
              <a16:creationId xmlns:a16="http://schemas.microsoft.com/office/drawing/2014/main" id="{FF77A0DC-78B2-4353-8A92-DB41C54113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5578929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497</xdr:row>
      <xdr:rowOff>51288</xdr:rowOff>
    </xdr:from>
    <xdr:ext cx="1501950" cy="723481"/>
    <xdr:pic>
      <xdr:nvPicPr>
        <xdr:cNvPr id="181" name="Picture 180">
          <a:extLst>
            <a:ext uri="{FF2B5EF4-FFF2-40B4-BE49-F238E27FC236}">
              <a16:creationId xmlns:a16="http://schemas.microsoft.com/office/drawing/2014/main" id="{2FED1C02-A099-4386-A690-CAF8784CCF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5766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527</xdr:row>
      <xdr:rowOff>0</xdr:rowOff>
    </xdr:from>
    <xdr:ext cx="1068136" cy="907570"/>
    <xdr:pic>
      <xdr:nvPicPr>
        <xdr:cNvPr id="182" name="Picture 181" descr="Baker Wildcats - Wikipedia">
          <a:extLst>
            <a:ext uri="{FF2B5EF4-FFF2-40B4-BE49-F238E27FC236}">
              <a16:creationId xmlns:a16="http://schemas.microsoft.com/office/drawing/2014/main" id="{97389E49-C28C-4265-8671-7FD8DDC0CC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1157857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528</xdr:row>
      <xdr:rowOff>51288</xdr:rowOff>
    </xdr:from>
    <xdr:ext cx="1501950" cy="723481"/>
    <xdr:pic>
      <xdr:nvPicPr>
        <xdr:cNvPr id="183" name="Picture 182">
          <a:extLst>
            <a:ext uri="{FF2B5EF4-FFF2-40B4-BE49-F238E27FC236}">
              <a16:creationId xmlns:a16="http://schemas.microsoft.com/office/drawing/2014/main" id="{7ACEDBB1-BB4D-4E18-9FE3-907BD9CEA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134521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558</xdr:row>
      <xdr:rowOff>0</xdr:rowOff>
    </xdr:from>
    <xdr:ext cx="1068136" cy="907570"/>
    <xdr:pic>
      <xdr:nvPicPr>
        <xdr:cNvPr id="184" name="Picture 183" descr="Baker Wildcats - Wikipedia">
          <a:extLst>
            <a:ext uri="{FF2B5EF4-FFF2-40B4-BE49-F238E27FC236}">
              <a16:creationId xmlns:a16="http://schemas.microsoft.com/office/drawing/2014/main" id="{96F741B0-5223-4CD1-816C-3F732EE9E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6736786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559</xdr:row>
      <xdr:rowOff>51288</xdr:rowOff>
    </xdr:from>
    <xdr:ext cx="1501950" cy="723481"/>
    <xdr:pic>
      <xdr:nvPicPr>
        <xdr:cNvPr id="185" name="Picture 184">
          <a:extLst>
            <a:ext uri="{FF2B5EF4-FFF2-40B4-BE49-F238E27FC236}">
              <a16:creationId xmlns:a16="http://schemas.microsoft.com/office/drawing/2014/main" id="{D4882D80-F164-4620-A616-09583121E9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692414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589</xdr:row>
      <xdr:rowOff>0</xdr:rowOff>
    </xdr:from>
    <xdr:ext cx="1068136" cy="907570"/>
    <xdr:pic>
      <xdr:nvPicPr>
        <xdr:cNvPr id="186" name="Picture 185" descr="Baker Wildcats - Wikipedia">
          <a:extLst>
            <a:ext uri="{FF2B5EF4-FFF2-40B4-BE49-F238E27FC236}">
              <a16:creationId xmlns:a16="http://schemas.microsoft.com/office/drawing/2014/main" id="{AD52FF0E-1690-4512-B9D2-2192165BB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22315714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590</xdr:row>
      <xdr:rowOff>51288</xdr:rowOff>
    </xdr:from>
    <xdr:ext cx="1501950" cy="723481"/>
    <xdr:pic>
      <xdr:nvPicPr>
        <xdr:cNvPr id="187" name="Picture 186">
          <a:extLst>
            <a:ext uri="{FF2B5EF4-FFF2-40B4-BE49-F238E27FC236}">
              <a16:creationId xmlns:a16="http://schemas.microsoft.com/office/drawing/2014/main" id="{69F4B806-D719-48F3-ADAB-81AF2747DC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225030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496</xdr:row>
      <xdr:rowOff>0</xdr:rowOff>
    </xdr:from>
    <xdr:ext cx="1068136" cy="907570"/>
    <xdr:pic>
      <xdr:nvPicPr>
        <xdr:cNvPr id="188" name="Picture 187" descr="Baker Wildcats - Wikipedia">
          <a:extLst>
            <a:ext uri="{FF2B5EF4-FFF2-40B4-BE49-F238E27FC236}">
              <a16:creationId xmlns:a16="http://schemas.microsoft.com/office/drawing/2014/main" id="{8809A1D3-30CA-4997-8053-47834CB6E3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5578929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497</xdr:row>
      <xdr:rowOff>51288</xdr:rowOff>
    </xdr:from>
    <xdr:ext cx="1501950" cy="723481"/>
    <xdr:pic>
      <xdr:nvPicPr>
        <xdr:cNvPr id="189" name="Picture 188">
          <a:extLst>
            <a:ext uri="{FF2B5EF4-FFF2-40B4-BE49-F238E27FC236}">
              <a16:creationId xmlns:a16="http://schemas.microsoft.com/office/drawing/2014/main" id="{EC0EF3D2-C3A4-42F1-82AF-7DFBAA594F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5766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527</xdr:row>
      <xdr:rowOff>0</xdr:rowOff>
    </xdr:from>
    <xdr:ext cx="1068136" cy="907570"/>
    <xdr:pic>
      <xdr:nvPicPr>
        <xdr:cNvPr id="190" name="Picture 189" descr="Baker Wildcats - Wikipedia">
          <a:extLst>
            <a:ext uri="{FF2B5EF4-FFF2-40B4-BE49-F238E27FC236}">
              <a16:creationId xmlns:a16="http://schemas.microsoft.com/office/drawing/2014/main" id="{AE3C376B-B905-4576-BB43-18594C38F2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1157857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528</xdr:row>
      <xdr:rowOff>51288</xdr:rowOff>
    </xdr:from>
    <xdr:ext cx="1501950" cy="723481"/>
    <xdr:pic>
      <xdr:nvPicPr>
        <xdr:cNvPr id="191" name="Picture 190">
          <a:extLst>
            <a:ext uri="{FF2B5EF4-FFF2-40B4-BE49-F238E27FC236}">
              <a16:creationId xmlns:a16="http://schemas.microsoft.com/office/drawing/2014/main" id="{4EB234DD-8073-4811-B3A7-D69B404AB5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134521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558</xdr:row>
      <xdr:rowOff>0</xdr:rowOff>
    </xdr:from>
    <xdr:ext cx="1068136" cy="907570"/>
    <xdr:pic>
      <xdr:nvPicPr>
        <xdr:cNvPr id="192" name="Picture 191" descr="Baker Wildcats - Wikipedia">
          <a:extLst>
            <a:ext uri="{FF2B5EF4-FFF2-40B4-BE49-F238E27FC236}">
              <a16:creationId xmlns:a16="http://schemas.microsoft.com/office/drawing/2014/main" id="{DA429F4B-871B-4832-80BB-AE9C105631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6736786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559</xdr:row>
      <xdr:rowOff>51288</xdr:rowOff>
    </xdr:from>
    <xdr:ext cx="1501950" cy="723481"/>
    <xdr:pic>
      <xdr:nvPicPr>
        <xdr:cNvPr id="193" name="Picture 192">
          <a:extLst>
            <a:ext uri="{FF2B5EF4-FFF2-40B4-BE49-F238E27FC236}">
              <a16:creationId xmlns:a16="http://schemas.microsoft.com/office/drawing/2014/main" id="{AFBA765B-8224-4106-AE33-4F1D60AE0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692414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589</xdr:row>
      <xdr:rowOff>0</xdr:rowOff>
    </xdr:from>
    <xdr:ext cx="1068136" cy="907570"/>
    <xdr:pic>
      <xdr:nvPicPr>
        <xdr:cNvPr id="194" name="Picture 193" descr="Baker Wildcats - Wikipedia">
          <a:extLst>
            <a:ext uri="{FF2B5EF4-FFF2-40B4-BE49-F238E27FC236}">
              <a16:creationId xmlns:a16="http://schemas.microsoft.com/office/drawing/2014/main" id="{A7A72DE6-9817-4FFE-B094-1A9D2D515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22315714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590</xdr:row>
      <xdr:rowOff>51288</xdr:rowOff>
    </xdr:from>
    <xdr:ext cx="1501950" cy="723481"/>
    <xdr:pic>
      <xdr:nvPicPr>
        <xdr:cNvPr id="195" name="Picture 194">
          <a:extLst>
            <a:ext uri="{FF2B5EF4-FFF2-40B4-BE49-F238E27FC236}">
              <a16:creationId xmlns:a16="http://schemas.microsoft.com/office/drawing/2014/main" id="{87D0C4B6-84DE-4B74-A906-1A05AF51AE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225030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496</xdr:row>
      <xdr:rowOff>0</xdr:rowOff>
    </xdr:from>
    <xdr:ext cx="1055765" cy="940970"/>
    <xdr:pic>
      <xdr:nvPicPr>
        <xdr:cNvPr id="196" name="Picture 195" descr="Baker Wildcats - Wikipedia">
          <a:extLst>
            <a:ext uri="{FF2B5EF4-FFF2-40B4-BE49-F238E27FC236}">
              <a16:creationId xmlns:a16="http://schemas.microsoft.com/office/drawing/2014/main" id="{7157CE83-8869-4C66-A1F4-E4B3D56CAE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5578929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497</xdr:row>
      <xdr:rowOff>51288</xdr:rowOff>
    </xdr:from>
    <xdr:ext cx="1489579" cy="750696"/>
    <xdr:pic>
      <xdr:nvPicPr>
        <xdr:cNvPr id="197" name="Picture 196">
          <a:extLst>
            <a:ext uri="{FF2B5EF4-FFF2-40B4-BE49-F238E27FC236}">
              <a16:creationId xmlns:a16="http://schemas.microsoft.com/office/drawing/2014/main" id="{9BDB2B20-431D-4F0D-97D9-CC1716BE37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5766288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527</xdr:row>
      <xdr:rowOff>0</xdr:rowOff>
    </xdr:from>
    <xdr:ext cx="1055765" cy="940970"/>
    <xdr:pic>
      <xdr:nvPicPr>
        <xdr:cNvPr id="198" name="Picture 197" descr="Baker Wildcats - Wikipedia">
          <a:extLst>
            <a:ext uri="{FF2B5EF4-FFF2-40B4-BE49-F238E27FC236}">
              <a16:creationId xmlns:a16="http://schemas.microsoft.com/office/drawing/2014/main" id="{82BC323A-3C0C-4760-9666-56716AC0C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1157857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528</xdr:row>
      <xdr:rowOff>51288</xdr:rowOff>
    </xdr:from>
    <xdr:ext cx="1489579" cy="750696"/>
    <xdr:pic>
      <xdr:nvPicPr>
        <xdr:cNvPr id="199" name="Picture 198">
          <a:extLst>
            <a:ext uri="{FF2B5EF4-FFF2-40B4-BE49-F238E27FC236}">
              <a16:creationId xmlns:a16="http://schemas.microsoft.com/office/drawing/2014/main" id="{541CB369-4564-4E82-B4BA-B5ADDB47E9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1345217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558</xdr:row>
      <xdr:rowOff>0</xdr:rowOff>
    </xdr:from>
    <xdr:ext cx="1055765" cy="940970"/>
    <xdr:pic>
      <xdr:nvPicPr>
        <xdr:cNvPr id="200" name="Picture 199" descr="Baker Wildcats - Wikipedia">
          <a:extLst>
            <a:ext uri="{FF2B5EF4-FFF2-40B4-BE49-F238E27FC236}">
              <a16:creationId xmlns:a16="http://schemas.microsoft.com/office/drawing/2014/main" id="{2DA6C278-AF06-4637-8801-D2563E8129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6736786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559</xdr:row>
      <xdr:rowOff>51288</xdr:rowOff>
    </xdr:from>
    <xdr:ext cx="1489579" cy="750696"/>
    <xdr:pic>
      <xdr:nvPicPr>
        <xdr:cNvPr id="201" name="Picture 200">
          <a:extLst>
            <a:ext uri="{FF2B5EF4-FFF2-40B4-BE49-F238E27FC236}">
              <a16:creationId xmlns:a16="http://schemas.microsoft.com/office/drawing/2014/main" id="{B0CB8288-230A-4EF8-A934-84FA6D2B3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6924145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589</xdr:row>
      <xdr:rowOff>0</xdr:rowOff>
    </xdr:from>
    <xdr:ext cx="1055765" cy="940970"/>
    <xdr:pic>
      <xdr:nvPicPr>
        <xdr:cNvPr id="202" name="Picture 201" descr="Baker Wildcats - Wikipedia">
          <a:extLst>
            <a:ext uri="{FF2B5EF4-FFF2-40B4-BE49-F238E27FC236}">
              <a16:creationId xmlns:a16="http://schemas.microsoft.com/office/drawing/2014/main" id="{AF22B5AE-BDB7-4BBF-B0A7-3A08F3CDEF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22315714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590</xdr:row>
      <xdr:rowOff>51288</xdr:rowOff>
    </xdr:from>
    <xdr:ext cx="1489579" cy="750696"/>
    <xdr:pic>
      <xdr:nvPicPr>
        <xdr:cNvPr id="203" name="Picture 202">
          <a:extLst>
            <a:ext uri="{FF2B5EF4-FFF2-40B4-BE49-F238E27FC236}">
              <a16:creationId xmlns:a16="http://schemas.microsoft.com/office/drawing/2014/main" id="{CFD77743-1987-412B-9ADE-AA49C6E4EE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22503074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620</xdr:row>
      <xdr:rowOff>0</xdr:rowOff>
    </xdr:from>
    <xdr:ext cx="1055765" cy="940970"/>
    <xdr:pic>
      <xdr:nvPicPr>
        <xdr:cNvPr id="204" name="Picture 203" descr="Baker Wildcats - Wikipedia">
          <a:extLst>
            <a:ext uri="{FF2B5EF4-FFF2-40B4-BE49-F238E27FC236}">
              <a16:creationId xmlns:a16="http://schemas.microsoft.com/office/drawing/2014/main" id="{B326D86A-1C48-4F9E-A372-5777A2ED9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621</xdr:row>
      <xdr:rowOff>51288</xdr:rowOff>
    </xdr:from>
    <xdr:ext cx="1489579" cy="750696"/>
    <xdr:pic>
      <xdr:nvPicPr>
        <xdr:cNvPr id="205" name="Picture 204">
          <a:extLst>
            <a:ext uri="{FF2B5EF4-FFF2-40B4-BE49-F238E27FC236}">
              <a16:creationId xmlns:a16="http://schemas.microsoft.com/office/drawing/2014/main" id="{269C8418-1DF6-4F8E-B905-BB9FC7B90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651</xdr:row>
      <xdr:rowOff>0</xdr:rowOff>
    </xdr:from>
    <xdr:ext cx="1068136" cy="907570"/>
    <xdr:pic>
      <xdr:nvPicPr>
        <xdr:cNvPr id="206" name="Picture 205" descr="Baker Wildcats - Wikipedia">
          <a:extLst>
            <a:ext uri="{FF2B5EF4-FFF2-40B4-BE49-F238E27FC236}">
              <a16:creationId xmlns:a16="http://schemas.microsoft.com/office/drawing/2014/main" id="{1C561344-5FCD-4E8C-A37D-E7BAFB120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5578929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652</xdr:row>
      <xdr:rowOff>51288</xdr:rowOff>
    </xdr:from>
    <xdr:ext cx="1501950" cy="723481"/>
    <xdr:pic>
      <xdr:nvPicPr>
        <xdr:cNvPr id="207" name="Picture 206">
          <a:extLst>
            <a:ext uri="{FF2B5EF4-FFF2-40B4-BE49-F238E27FC236}">
              <a16:creationId xmlns:a16="http://schemas.microsoft.com/office/drawing/2014/main" id="{A994F2D3-B41E-40A6-8732-A08CA67BC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5766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682</xdr:row>
      <xdr:rowOff>0</xdr:rowOff>
    </xdr:from>
    <xdr:ext cx="1068136" cy="907570"/>
    <xdr:pic>
      <xdr:nvPicPr>
        <xdr:cNvPr id="208" name="Picture 207" descr="Baker Wildcats - Wikipedia">
          <a:extLst>
            <a:ext uri="{FF2B5EF4-FFF2-40B4-BE49-F238E27FC236}">
              <a16:creationId xmlns:a16="http://schemas.microsoft.com/office/drawing/2014/main" id="{1FBFF5B6-FA6D-4875-AFE2-9AA8D1ED1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1157857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683</xdr:row>
      <xdr:rowOff>51288</xdr:rowOff>
    </xdr:from>
    <xdr:ext cx="1501950" cy="723481"/>
    <xdr:pic>
      <xdr:nvPicPr>
        <xdr:cNvPr id="209" name="Picture 208">
          <a:extLst>
            <a:ext uri="{FF2B5EF4-FFF2-40B4-BE49-F238E27FC236}">
              <a16:creationId xmlns:a16="http://schemas.microsoft.com/office/drawing/2014/main" id="{3632D37C-7310-4F4B-B496-340889F8C2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134521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713</xdr:row>
      <xdr:rowOff>0</xdr:rowOff>
    </xdr:from>
    <xdr:ext cx="1068136" cy="907570"/>
    <xdr:pic>
      <xdr:nvPicPr>
        <xdr:cNvPr id="210" name="Picture 209" descr="Baker Wildcats - Wikipedia">
          <a:extLst>
            <a:ext uri="{FF2B5EF4-FFF2-40B4-BE49-F238E27FC236}">
              <a16:creationId xmlns:a16="http://schemas.microsoft.com/office/drawing/2014/main" id="{6470D36D-4C15-4D2B-8771-0EC9029A4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6736786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714</xdr:row>
      <xdr:rowOff>51288</xdr:rowOff>
    </xdr:from>
    <xdr:ext cx="1501950" cy="723481"/>
    <xdr:pic>
      <xdr:nvPicPr>
        <xdr:cNvPr id="211" name="Picture 210">
          <a:extLst>
            <a:ext uri="{FF2B5EF4-FFF2-40B4-BE49-F238E27FC236}">
              <a16:creationId xmlns:a16="http://schemas.microsoft.com/office/drawing/2014/main" id="{C1CFE653-A264-464D-AFE2-B3674539CA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692414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744</xdr:row>
      <xdr:rowOff>0</xdr:rowOff>
    </xdr:from>
    <xdr:ext cx="1068136" cy="907570"/>
    <xdr:pic>
      <xdr:nvPicPr>
        <xdr:cNvPr id="212" name="Picture 211" descr="Baker Wildcats - Wikipedia">
          <a:extLst>
            <a:ext uri="{FF2B5EF4-FFF2-40B4-BE49-F238E27FC236}">
              <a16:creationId xmlns:a16="http://schemas.microsoft.com/office/drawing/2014/main" id="{F6843A86-1699-4977-8DCD-158B93F4A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22315714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745</xdr:row>
      <xdr:rowOff>51288</xdr:rowOff>
    </xdr:from>
    <xdr:ext cx="1501950" cy="723481"/>
    <xdr:pic>
      <xdr:nvPicPr>
        <xdr:cNvPr id="213" name="Picture 212">
          <a:extLst>
            <a:ext uri="{FF2B5EF4-FFF2-40B4-BE49-F238E27FC236}">
              <a16:creationId xmlns:a16="http://schemas.microsoft.com/office/drawing/2014/main" id="{FE84DC54-0DC1-4934-9DA2-CEF6A8F04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225030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651</xdr:row>
      <xdr:rowOff>0</xdr:rowOff>
    </xdr:from>
    <xdr:ext cx="1068136" cy="907570"/>
    <xdr:pic>
      <xdr:nvPicPr>
        <xdr:cNvPr id="214" name="Picture 213" descr="Baker Wildcats - Wikipedia">
          <a:extLst>
            <a:ext uri="{FF2B5EF4-FFF2-40B4-BE49-F238E27FC236}">
              <a16:creationId xmlns:a16="http://schemas.microsoft.com/office/drawing/2014/main" id="{2DC57C20-35F5-4284-B7C5-1F7A775E2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5578929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652</xdr:row>
      <xdr:rowOff>51288</xdr:rowOff>
    </xdr:from>
    <xdr:ext cx="1501950" cy="723481"/>
    <xdr:pic>
      <xdr:nvPicPr>
        <xdr:cNvPr id="215" name="Picture 214">
          <a:extLst>
            <a:ext uri="{FF2B5EF4-FFF2-40B4-BE49-F238E27FC236}">
              <a16:creationId xmlns:a16="http://schemas.microsoft.com/office/drawing/2014/main" id="{8EA33698-89A7-4463-B659-6C4D523B29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5766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682</xdr:row>
      <xdr:rowOff>0</xdr:rowOff>
    </xdr:from>
    <xdr:ext cx="1068136" cy="907570"/>
    <xdr:pic>
      <xdr:nvPicPr>
        <xdr:cNvPr id="216" name="Picture 215" descr="Baker Wildcats - Wikipedia">
          <a:extLst>
            <a:ext uri="{FF2B5EF4-FFF2-40B4-BE49-F238E27FC236}">
              <a16:creationId xmlns:a16="http://schemas.microsoft.com/office/drawing/2014/main" id="{669068F1-0EE0-4D5E-945A-B53FDA13B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1157857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683</xdr:row>
      <xdr:rowOff>51288</xdr:rowOff>
    </xdr:from>
    <xdr:ext cx="1501950" cy="723481"/>
    <xdr:pic>
      <xdr:nvPicPr>
        <xdr:cNvPr id="217" name="Picture 216">
          <a:extLst>
            <a:ext uri="{FF2B5EF4-FFF2-40B4-BE49-F238E27FC236}">
              <a16:creationId xmlns:a16="http://schemas.microsoft.com/office/drawing/2014/main" id="{93C5FCD0-4521-454E-AAB0-4D84683597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134521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713</xdr:row>
      <xdr:rowOff>0</xdr:rowOff>
    </xdr:from>
    <xdr:ext cx="1068136" cy="907570"/>
    <xdr:pic>
      <xdr:nvPicPr>
        <xdr:cNvPr id="218" name="Picture 217" descr="Baker Wildcats - Wikipedia">
          <a:extLst>
            <a:ext uri="{FF2B5EF4-FFF2-40B4-BE49-F238E27FC236}">
              <a16:creationId xmlns:a16="http://schemas.microsoft.com/office/drawing/2014/main" id="{80A8581F-BEDC-4584-AD52-83BAC820E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6736786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714</xdr:row>
      <xdr:rowOff>51288</xdr:rowOff>
    </xdr:from>
    <xdr:ext cx="1501950" cy="723481"/>
    <xdr:pic>
      <xdr:nvPicPr>
        <xdr:cNvPr id="219" name="Picture 218">
          <a:extLst>
            <a:ext uri="{FF2B5EF4-FFF2-40B4-BE49-F238E27FC236}">
              <a16:creationId xmlns:a16="http://schemas.microsoft.com/office/drawing/2014/main" id="{7A789200-ED3E-4068-95A9-C0B4D6281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692414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744</xdr:row>
      <xdr:rowOff>0</xdr:rowOff>
    </xdr:from>
    <xdr:ext cx="1068136" cy="907570"/>
    <xdr:pic>
      <xdr:nvPicPr>
        <xdr:cNvPr id="220" name="Picture 219" descr="Baker Wildcats - Wikipedia">
          <a:extLst>
            <a:ext uri="{FF2B5EF4-FFF2-40B4-BE49-F238E27FC236}">
              <a16:creationId xmlns:a16="http://schemas.microsoft.com/office/drawing/2014/main" id="{B0BF6813-A2F4-4908-B2B8-FCF6E672B4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22315714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745</xdr:row>
      <xdr:rowOff>51288</xdr:rowOff>
    </xdr:from>
    <xdr:ext cx="1501950" cy="723481"/>
    <xdr:pic>
      <xdr:nvPicPr>
        <xdr:cNvPr id="221" name="Picture 220">
          <a:extLst>
            <a:ext uri="{FF2B5EF4-FFF2-40B4-BE49-F238E27FC236}">
              <a16:creationId xmlns:a16="http://schemas.microsoft.com/office/drawing/2014/main" id="{06A3916A-EA82-4945-9130-FFDAFAB36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225030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651</xdr:row>
      <xdr:rowOff>0</xdr:rowOff>
    </xdr:from>
    <xdr:ext cx="1055765" cy="940970"/>
    <xdr:pic>
      <xdr:nvPicPr>
        <xdr:cNvPr id="222" name="Picture 221" descr="Baker Wildcats - Wikipedia">
          <a:extLst>
            <a:ext uri="{FF2B5EF4-FFF2-40B4-BE49-F238E27FC236}">
              <a16:creationId xmlns:a16="http://schemas.microsoft.com/office/drawing/2014/main" id="{AD9858AF-3879-4F91-8542-C928446AA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5578929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652</xdr:row>
      <xdr:rowOff>51288</xdr:rowOff>
    </xdr:from>
    <xdr:ext cx="1489579" cy="750696"/>
    <xdr:pic>
      <xdr:nvPicPr>
        <xdr:cNvPr id="223" name="Picture 222">
          <a:extLst>
            <a:ext uri="{FF2B5EF4-FFF2-40B4-BE49-F238E27FC236}">
              <a16:creationId xmlns:a16="http://schemas.microsoft.com/office/drawing/2014/main" id="{CAB3681F-EFCA-4CA7-B8CA-CAFB2A460A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5766288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682</xdr:row>
      <xdr:rowOff>0</xdr:rowOff>
    </xdr:from>
    <xdr:ext cx="1055765" cy="940970"/>
    <xdr:pic>
      <xdr:nvPicPr>
        <xdr:cNvPr id="224" name="Picture 223" descr="Baker Wildcats - Wikipedia">
          <a:extLst>
            <a:ext uri="{FF2B5EF4-FFF2-40B4-BE49-F238E27FC236}">
              <a16:creationId xmlns:a16="http://schemas.microsoft.com/office/drawing/2014/main" id="{8FD4B976-D424-4013-9B7B-057C99E946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1157857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683</xdr:row>
      <xdr:rowOff>51288</xdr:rowOff>
    </xdr:from>
    <xdr:ext cx="1489579" cy="750696"/>
    <xdr:pic>
      <xdr:nvPicPr>
        <xdr:cNvPr id="225" name="Picture 224">
          <a:extLst>
            <a:ext uri="{FF2B5EF4-FFF2-40B4-BE49-F238E27FC236}">
              <a16:creationId xmlns:a16="http://schemas.microsoft.com/office/drawing/2014/main" id="{F12CFB6E-121D-43F2-98A0-F2028989E7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1345217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713</xdr:row>
      <xdr:rowOff>0</xdr:rowOff>
    </xdr:from>
    <xdr:ext cx="1055765" cy="940970"/>
    <xdr:pic>
      <xdr:nvPicPr>
        <xdr:cNvPr id="226" name="Picture 225" descr="Baker Wildcats - Wikipedia">
          <a:extLst>
            <a:ext uri="{FF2B5EF4-FFF2-40B4-BE49-F238E27FC236}">
              <a16:creationId xmlns:a16="http://schemas.microsoft.com/office/drawing/2014/main" id="{9EEA83E9-3DDC-41D6-B282-C61AA2818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6736786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714</xdr:row>
      <xdr:rowOff>51288</xdr:rowOff>
    </xdr:from>
    <xdr:ext cx="1489579" cy="750696"/>
    <xdr:pic>
      <xdr:nvPicPr>
        <xdr:cNvPr id="227" name="Picture 226">
          <a:extLst>
            <a:ext uri="{FF2B5EF4-FFF2-40B4-BE49-F238E27FC236}">
              <a16:creationId xmlns:a16="http://schemas.microsoft.com/office/drawing/2014/main" id="{41263434-A4BC-47B4-AD97-CF26E258E2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6924145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744</xdr:row>
      <xdr:rowOff>0</xdr:rowOff>
    </xdr:from>
    <xdr:ext cx="1055765" cy="940970"/>
    <xdr:pic>
      <xdr:nvPicPr>
        <xdr:cNvPr id="228" name="Picture 227" descr="Baker Wildcats - Wikipedia">
          <a:extLst>
            <a:ext uri="{FF2B5EF4-FFF2-40B4-BE49-F238E27FC236}">
              <a16:creationId xmlns:a16="http://schemas.microsoft.com/office/drawing/2014/main" id="{1FF726C5-085C-4E46-A985-12FE1835A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22315714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745</xdr:row>
      <xdr:rowOff>51288</xdr:rowOff>
    </xdr:from>
    <xdr:ext cx="1489579" cy="750696"/>
    <xdr:pic>
      <xdr:nvPicPr>
        <xdr:cNvPr id="229" name="Picture 228">
          <a:extLst>
            <a:ext uri="{FF2B5EF4-FFF2-40B4-BE49-F238E27FC236}">
              <a16:creationId xmlns:a16="http://schemas.microsoft.com/office/drawing/2014/main" id="{8D5A6D3A-3767-47A3-BE86-C73957451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22503074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775</xdr:row>
      <xdr:rowOff>0</xdr:rowOff>
    </xdr:from>
    <xdr:ext cx="1055765" cy="940970"/>
    <xdr:pic>
      <xdr:nvPicPr>
        <xdr:cNvPr id="230" name="Picture 229" descr="Baker Wildcats - Wikipedia">
          <a:extLst>
            <a:ext uri="{FF2B5EF4-FFF2-40B4-BE49-F238E27FC236}">
              <a16:creationId xmlns:a16="http://schemas.microsoft.com/office/drawing/2014/main" id="{323E662A-6A52-45CF-B196-CE24C3ACA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776</xdr:row>
      <xdr:rowOff>51288</xdr:rowOff>
    </xdr:from>
    <xdr:ext cx="1489579" cy="750696"/>
    <xdr:pic>
      <xdr:nvPicPr>
        <xdr:cNvPr id="231" name="Picture 230">
          <a:extLst>
            <a:ext uri="{FF2B5EF4-FFF2-40B4-BE49-F238E27FC236}">
              <a16:creationId xmlns:a16="http://schemas.microsoft.com/office/drawing/2014/main" id="{67494AF3-D53B-43ED-881F-B5CC774AF7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806</xdr:row>
      <xdr:rowOff>0</xdr:rowOff>
    </xdr:from>
    <xdr:ext cx="1068136" cy="907570"/>
    <xdr:pic>
      <xdr:nvPicPr>
        <xdr:cNvPr id="232" name="Picture 231" descr="Baker Wildcats - Wikipedia">
          <a:extLst>
            <a:ext uri="{FF2B5EF4-FFF2-40B4-BE49-F238E27FC236}">
              <a16:creationId xmlns:a16="http://schemas.microsoft.com/office/drawing/2014/main" id="{5A529045-4B59-4920-BEFC-1178FDEC8C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5578929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807</xdr:row>
      <xdr:rowOff>51288</xdr:rowOff>
    </xdr:from>
    <xdr:ext cx="1501950" cy="723481"/>
    <xdr:pic>
      <xdr:nvPicPr>
        <xdr:cNvPr id="233" name="Picture 232">
          <a:extLst>
            <a:ext uri="{FF2B5EF4-FFF2-40B4-BE49-F238E27FC236}">
              <a16:creationId xmlns:a16="http://schemas.microsoft.com/office/drawing/2014/main" id="{FBA78DBF-2928-4552-8F5C-D0AA7A624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5766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837</xdr:row>
      <xdr:rowOff>0</xdr:rowOff>
    </xdr:from>
    <xdr:ext cx="1068136" cy="907570"/>
    <xdr:pic>
      <xdr:nvPicPr>
        <xdr:cNvPr id="234" name="Picture 233" descr="Baker Wildcats - Wikipedia">
          <a:extLst>
            <a:ext uri="{FF2B5EF4-FFF2-40B4-BE49-F238E27FC236}">
              <a16:creationId xmlns:a16="http://schemas.microsoft.com/office/drawing/2014/main" id="{10A6508C-39A8-4C89-B501-33703D0D3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1157857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838</xdr:row>
      <xdr:rowOff>51288</xdr:rowOff>
    </xdr:from>
    <xdr:ext cx="1501950" cy="723481"/>
    <xdr:pic>
      <xdr:nvPicPr>
        <xdr:cNvPr id="235" name="Picture 234">
          <a:extLst>
            <a:ext uri="{FF2B5EF4-FFF2-40B4-BE49-F238E27FC236}">
              <a16:creationId xmlns:a16="http://schemas.microsoft.com/office/drawing/2014/main" id="{E1B72215-7639-4842-AB28-4DD278807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134521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868</xdr:row>
      <xdr:rowOff>0</xdr:rowOff>
    </xdr:from>
    <xdr:ext cx="1068136" cy="907570"/>
    <xdr:pic>
      <xdr:nvPicPr>
        <xdr:cNvPr id="236" name="Picture 235" descr="Baker Wildcats - Wikipedia">
          <a:extLst>
            <a:ext uri="{FF2B5EF4-FFF2-40B4-BE49-F238E27FC236}">
              <a16:creationId xmlns:a16="http://schemas.microsoft.com/office/drawing/2014/main" id="{13E9D0D6-5AFD-4160-892A-F4AEDA8927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6736786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869</xdr:row>
      <xdr:rowOff>51288</xdr:rowOff>
    </xdr:from>
    <xdr:ext cx="1501950" cy="723481"/>
    <xdr:pic>
      <xdr:nvPicPr>
        <xdr:cNvPr id="237" name="Picture 236">
          <a:extLst>
            <a:ext uri="{FF2B5EF4-FFF2-40B4-BE49-F238E27FC236}">
              <a16:creationId xmlns:a16="http://schemas.microsoft.com/office/drawing/2014/main" id="{04D4131A-A730-4AB3-8058-2570BF05A8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692414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899</xdr:row>
      <xdr:rowOff>0</xdr:rowOff>
    </xdr:from>
    <xdr:ext cx="1068136" cy="907570"/>
    <xdr:pic>
      <xdr:nvPicPr>
        <xdr:cNvPr id="238" name="Picture 237" descr="Baker Wildcats - Wikipedia">
          <a:extLst>
            <a:ext uri="{FF2B5EF4-FFF2-40B4-BE49-F238E27FC236}">
              <a16:creationId xmlns:a16="http://schemas.microsoft.com/office/drawing/2014/main" id="{AD971530-F595-4FB6-A0A7-2C4EE1BE1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22315714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900</xdr:row>
      <xdr:rowOff>51288</xdr:rowOff>
    </xdr:from>
    <xdr:ext cx="1501950" cy="723481"/>
    <xdr:pic>
      <xdr:nvPicPr>
        <xdr:cNvPr id="239" name="Picture 238">
          <a:extLst>
            <a:ext uri="{FF2B5EF4-FFF2-40B4-BE49-F238E27FC236}">
              <a16:creationId xmlns:a16="http://schemas.microsoft.com/office/drawing/2014/main" id="{163EDD7B-B4A9-43EB-8E46-81A411833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225030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806</xdr:row>
      <xdr:rowOff>0</xdr:rowOff>
    </xdr:from>
    <xdr:ext cx="1068136" cy="907570"/>
    <xdr:pic>
      <xdr:nvPicPr>
        <xdr:cNvPr id="240" name="Picture 239" descr="Baker Wildcats - Wikipedia">
          <a:extLst>
            <a:ext uri="{FF2B5EF4-FFF2-40B4-BE49-F238E27FC236}">
              <a16:creationId xmlns:a16="http://schemas.microsoft.com/office/drawing/2014/main" id="{138A17B9-20B9-45DC-B43A-9D41BE1520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5578929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807</xdr:row>
      <xdr:rowOff>51288</xdr:rowOff>
    </xdr:from>
    <xdr:ext cx="1501950" cy="723481"/>
    <xdr:pic>
      <xdr:nvPicPr>
        <xdr:cNvPr id="241" name="Picture 240">
          <a:extLst>
            <a:ext uri="{FF2B5EF4-FFF2-40B4-BE49-F238E27FC236}">
              <a16:creationId xmlns:a16="http://schemas.microsoft.com/office/drawing/2014/main" id="{2A947D1B-CE56-4ECC-B86B-295DF058B0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5766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837</xdr:row>
      <xdr:rowOff>0</xdr:rowOff>
    </xdr:from>
    <xdr:ext cx="1068136" cy="907570"/>
    <xdr:pic>
      <xdr:nvPicPr>
        <xdr:cNvPr id="242" name="Picture 241" descr="Baker Wildcats - Wikipedia">
          <a:extLst>
            <a:ext uri="{FF2B5EF4-FFF2-40B4-BE49-F238E27FC236}">
              <a16:creationId xmlns:a16="http://schemas.microsoft.com/office/drawing/2014/main" id="{82C90BA7-0701-49DB-893A-770D5EA334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1157857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838</xdr:row>
      <xdr:rowOff>51288</xdr:rowOff>
    </xdr:from>
    <xdr:ext cx="1501950" cy="723481"/>
    <xdr:pic>
      <xdr:nvPicPr>
        <xdr:cNvPr id="243" name="Picture 242">
          <a:extLst>
            <a:ext uri="{FF2B5EF4-FFF2-40B4-BE49-F238E27FC236}">
              <a16:creationId xmlns:a16="http://schemas.microsoft.com/office/drawing/2014/main" id="{F47E95B2-12DB-4622-8BA7-61F059CD9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134521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868</xdr:row>
      <xdr:rowOff>0</xdr:rowOff>
    </xdr:from>
    <xdr:ext cx="1068136" cy="907570"/>
    <xdr:pic>
      <xdr:nvPicPr>
        <xdr:cNvPr id="244" name="Picture 243" descr="Baker Wildcats - Wikipedia">
          <a:extLst>
            <a:ext uri="{FF2B5EF4-FFF2-40B4-BE49-F238E27FC236}">
              <a16:creationId xmlns:a16="http://schemas.microsoft.com/office/drawing/2014/main" id="{115CD2AB-738F-4786-BC5A-F44D0820A3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6736786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869</xdr:row>
      <xdr:rowOff>51288</xdr:rowOff>
    </xdr:from>
    <xdr:ext cx="1501950" cy="723481"/>
    <xdr:pic>
      <xdr:nvPicPr>
        <xdr:cNvPr id="245" name="Picture 244">
          <a:extLst>
            <a:ext uri="{FF2B5EF4-FFF2-40B4-BE49-F238E27FC236}">
              <a16:creationId xmlns:a16="http://schemas.microsoft.com/office/drawing/2014/main" id="{50444739-3B13-4806-936A-A7002F6C2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692414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899</xdr:row>
      <xdr:rowOff>0</xdr:rowOff>
    </xdr:from>
    <xdr:ext cx="1068136" cy="907570"/>
    <xdr:pic>
      <xdr:nvPicPr>
        <xdr:cNvPr id="246" name="Picture 245" descr="Baker Wildcats - Wikipedia">
          <a:extLst>
            <a:ext uri="{FF2B5EF4-FFF2-40B4-BE49-F238E27FC236}">
              <a16:creationId xmlns:a16="http://schemas.microsoft.com/office/drawing/2014/main" id="{A9B8C520-FF33-4716-86CF-00E177B7E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22315714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900</xdr:row>
      <xdr:rowOff>51288</xdr:rowOff>
    </xdr:from>
    <xdr:ext cx="1501950" cy="723481"/>
    <xdr:pic>
      <xdr:nvPicPr>
        <xdr:cNvPr id="247" name="Picture 246">
          <a:extLst>
            <a:ext uri="{FF2B5EF4-FFF2-40B4-BE49-F238E27FC236}">
              <a16:creationId xmlns:a16="http://schemas.microsoft.com/office/drawing/2014/main" id="{5C3B5FC1-052A-4363-A4D2-C02D6F170B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225030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806</xdr:row>
      <xdr:rowOff>0</xdr:rowOff>
    </xdr:from>
    <xdr:ext cx="1055765" cy="940970"/>
    <xdr:pic>
      <xdr:nvPicPr>
        <xdr:cNvPr id="248" name="Picture 247" descr="Baker Wildcats - Wikipedia">
          <a:extLst>
            <a:ext uri="{FF2B5EF4-FFF2-40B4-BE49-F238E27FC236}">
              <a16:creationId xmlns:a16="http://schemas.microsoft.com/office/drawing/2014/main" id="{039489A8-69C3-4B64-B42F-F562FA6D1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5578929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807</xdr:row>
      <xdr:rowOff>51288</xdr:rowOff>
    </xdr:from>
    <xdr:ext cx="1489579" cy="750696"/>
    <xdr:pic>
      <xdr:nvPicPr>
        <xdr:cNvPr id="249" name="Picture 248">
          <a:extLst>
            <a:ext uri="{FF2B5EF4-FFF2-40B4-BE49-F238E27FC236}">
              <a16:creationId xmlns:a16="http://schemas.microsoft.com/office/drawing/2014/main" id="{D26671D1-6CF0-4CB4-AAC5-BF26FA5FF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5766288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837</xdr:row>
      <xdr:rowOff>0</xdr:rowOff>
    </xdr:from>
    <xdr:ext cx="1055765" cy="940970"/>
    <xdr:pic>
      <xdr:nvPicPr>
        <xdr:cNvPr id="250" name="Picture 249" descr="Baker Wildcats - Wikipedia">
          <a:extLst>
            <a:ext uri="{FF2B5EF4-FFF2-40B4-BE49-F238E27FC236}">
              <a16:creationId xmlns:a16="http://schemas.microsoft.com/office/drawing/2014/main" id="{2D0A99B6-7EC4-4F57-87D4-595ECDE83A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1157857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838</xdr:row>
      <xdr:rowOff>51288</xdr:rowOff>
    </xdr:from>
    <xdr:ext cx="1489579" cy="750696"/>
    <xdr:pic>
      <xdr:nvPicPr>
        <xdr:cNvPr id="251" name="Picture 250">
          <a:extLst>
            <a:ext uri="{FF2B5EF4-FFF2-40B4-BE49-F238E27FC236}">
              <a16:creationId xmlns:a16="http://schemas.microsoft.com/office/drawing/2014/main" id="{A4E370D0-5083-4782-B962-4EB4790B6F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1345217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868</xdr:row>
      <xdr:rowOff>0</xdr:rowOff>
    </xdr:from>
    <xdr:ext cx="1055765" cy="940970"/>
    <xdr:pic>
      <xdr:nvPicPr>
        <xdr:cNvPr id="252" name="Picture 251" descr="Baker Wildcats - Wikipedia">
          <a:extLst>
            <a:ext uri="{FF2B5EF4-FFF2-40B4-BE49-F238E27FC236}">
              <a16:creationId xmlns:a16="http://schemas.microsoft.com/office/drawing/2014/main" id="{EEED68D2-F8C3-4600-A6DD-C32534489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6736786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869</xdr:row>
      <xdr:rowOff>51288</xdr:rowOff>
    </xdr:from>
    <xdr:ext cx="1489579" cy="750696"/>
    <xdr:pic>
      <xdr:nvPicPr>
        <xdr:cNvPr id="253" name="Picture 252">
          <a:extLst>
            <a:ext uri="{FF2B5EF4-FFF2-40B4-BE49-F238E27FC236}">
              <a16:creationId xmlns:a16="http://schemas.microsoft.com/office/drawing/2014/main" id="{5BF4B362-6F82-4989-BE77-E4AF3B993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6924145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899</xdr:row>
      <xdr:rowOff>0</xdr:rowOff>
    </xdr:from>
    <xdr:ext cx="1055765" cy="940970"/>
    <xdr:pic>
      <xdr:nvPicPr>
        <xdr:cNvPr id="254" name="Picture 253" descr="Baker Wildcats - Wikipedia">
          <a:extLst>
            <a:ext uri="{FF2B5EF4-FFF2-40B4-BE49-F238E27FC236}">
              <a16:creationId xmlns:a16="http://schemas.microsoft.com/office/drawing/2014/main" id="{0BC55E5A-E9FA-4519-AB6A-23665C9B0D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22315714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900</xdr:row>
      <xdr:rowOff>51288</xdr:rowOff>
    </xdr:from>
    <xdr:ext cx="1489579" cy="750696"/>
    <xdr:pic>
      <xdr:nvPicPr>
        <xdr:cNvPr id="255" name="Picture 254">
          <a:extLst>
            <a:ext uri="{FF2B5EF4-FFF2-40B4-BE49-F238E27FC236}">
              <a16:creationId xmlns:a16="http://schemas.microsoft.com/office/drawing/2014/main" id="{5F0C6123-A57A-48F1-9D93-C4433DDFD6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22503074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930</xdr:row>
      <xdr:rowOff>0</xdr:rowOff>
    </xdr:from>
    <xdr:ext cx="1055765" cy="940970"/>
    <xdr:pic>
      <xdr:nvPicPr>
        <xdr:cNvPr id="256" name="Picture 255" descr="Baker Wildcats - Wikipedia">
          <a:extLst>
            <a:ext uri="{FF2B5EF4-FFF2-40B4-BE49-F238E27FC236}">
              <a16:creationId xmlns:a16="http://schemas.microsoft.com/office/drawing/2014/main" id="{70923428-57F8-4835-9EC4-E838B000B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931</xdr:row>
      <xdr:rowOff>51288</xdr:rowOff>
    </xdr:from>
    <xdr:ext cx="1489579" cy="750696"/>
    <xdr:pic>
      <xdr:nvPicPr>
        <xdr:cNvPr id="257" name="Picture 256">
          <a:extLst>
            <a:ext uri="{FF2B5EF4-FFF2-40B4-BE49-F238E27FC236}">
              <a16:creationId xmlns:a16="http://schemas.microsoft.com/office/drawing/2014/main" id="{F649C0BA-B167-4196-940F-2C62AAD5A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961</xdr:row>
      <xdr:rowOff>0</xdr:rowOff>
    </xdr:from>
    <xdr:ext cx="1068136" cy="907570"/>
    <xdr:pic>
      <xdr:nvPicPr>
        <xdr:cNvPr id="258" name="Picture 257" descr="Baker Wildcats - Wikipedia">
          <a:extLst>
            <a:ext uri="{FF2B5EF4-FFF2-40B4-BE49-F238E27FC236}">
              <a16:creationId xmlns:a16="http://schemas.microsoft.com/office/drawing/2014/main" id="{87689758-5902-4EB6-82CC-1A20E8FD74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5578929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962</xdr:row>
      <xdr:rowOff>51288</xdr:rowOff>
    </xdr:from>
    <xdr:ext cx="1501950" cy="723481"/>
    <xdr:pic>
      <xdr:nvPicPr>
        <xdr:cNvPr id="259" name="Picture 258">
          <a:extLst>
            <a:ext uri="{FF2B5EF4-FFF2-40B4-BE49-F238E27FC236}">
              <a16:creationId xmlns:a16="http://schemas.microsoft.com/office/drawing/2014/main" id="{E33C66BC-4CF9-431D-A691-9930CB1104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5766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992</xdr:row>
      <xdr:rowOff>0</xdr:rowOff>
    </xdr:from>
    <xdr:ext cx="1068136" cy="907570"/>
    <xdr:pic>
      <xdr:nvPicPr>
        <xdr:cNvPr id="260" name="Picture 259" descr="Baker Wildcats - Wikipedia">
          <a:extLst>
            <a:ext uri="{FF2B5EF4-FFF2-40B4-BE49-F238E27FC236}">
              <a16:creationId xmlns:a16="http://schemas.microsoft.com/office/drawing/2014/main" id="{7F7B63DD-CB27-49FD-96F2-06CDBB2E0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1157857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993</xdr:row>
      <xdr:rowOff>51288</xdr:rowOff>
    </xdr:from>
    <xdr:ext cx="1501950" cy="723481"/>
    <xdr:pic>
      <xdr:nvPicPr>
        <xdr:cNvPr id="261" name="Picture 260">
          <a:extLst>
            <a:ext uri="{FF2B5EF4-FFF2-40B4-BE49-F238E27FC236}">
              <a16:creationId xmlns:a16="http://schemas.microsoft.com/office/drawing/2014/main" id="{7AF1DC98-FD15-4AC2-9B9C-58D46621D0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134521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1023</xdr:row>
      <xdr:rowOff>0</xdr:rowOff>
    </xdr:from>
    <xdr:ext cx="1068136" cy="907570"/>
    <xdr:pic>
      <xdr:nvPicPr>
        <xdr:cNvPr id="262" name="Picture 261" descr="Baker Wildcats - Wikipedia">
          <a:extLst>
            <a:ext uri="{FF2B5EF4-FFF2-40B4-BE49-F238E27FC236}">
              <a16:creationId xmlns:a16="http://schemas.microsoft.com/office/drawing/2014/main" id="{933F8496-7DB9-43F9-B363-BDA44C865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6736786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1024</xdr:row>
      <xdr:rowOff>51288</xdr:rowOff>
    </xdr:from>
    <xdr:ext cx="1501950" cy="723481"/>
    <xdr:pic>
      <xdr:nvPicPr>
        <xdr:cNvPr id="263" name="Picture 262">
          <a:extLst>
            <a:ext uri="{FF2B5EF4-FFF2-40B4-BE49-F238E27FC236}">
              <a16:creationId xmlns:a16="http://schemas.microsoft.com/office/drawing/2014/main" id="{764AC1EC-B856-4C1D-91FD-E32802BDA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692414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1054</xdr:row>
      <xdr:rowOff>0</xdr:rowOff>
    </xdr:from>
    <xdr:ext cx="1068136" cy="907570"/>
    <xdr:pic>
      <xdr:nvPicPr>
        <xdr:cNvPr id="264" name="Picture 263" descr="Baker Wildcats - Wikipedia">
          <a:extLst>
            <a:ext uri="{FF2B5EF4-FFF2-40B4-BE49-F238E27FC236}">
              <a16:creationId xmlns:a16="http://schemas.microsoft.com/office/drawing/2014/main" id="{E100B767-EDE7-46E2-8A77-5AA248CE15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22315714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1055</xdr:row>
      <xdr:rowOff>51288</xdr:rowOff>
    </xdr:from>
    <xdr:ext cx="1501950" cy="723481"/>
    <xdr:pic>
      <xdr:nvPicPr>
        <xdr:cNvPr id="265" name="Picture 264">
          <a:extLst>
            <a:ext uri="{FF2B5EF4-FFF2-40B4-BE49-F238E27FC236}">
              <a16:creationId xmlns:a16="http://schemas.microsoft.com/office/drawing/2014/main" id="{94378221-8BDC-4B44-AAC9-36A9E5336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225030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961</xdr:row>
      <xdr:rowOff>0</xdr:rowOff>
    </xdr:from>
    <xdr:ext cx="1068136" cy="907570"/>
    <xdr:pic>
      <xdr:nvPicPr>
        <xdr:cNvPr id="266" name="Picture 265" descr="Baker Wildcats - Wikipedia">
          <a:extLst>
            <a:ext uri="{FF2B5EF4-FFF2-40B4-BE49-F238E27FC236}">
              <a16:creationId xmlns:a16="http://schemas.microsoft.com/office/drawing/2014/main" id="{E5A47470-1732-4F87-BA88-2AF659B1D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5578929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962</xdr:row>
      <xdr:rowOff>51288</xdr:rowOff>
    </xdr:from>
    <xdr:ext cx="1501950" cy="723481"/>
    <xdr:pic>
      <xdr:nvPicPr>
        <xdr:cNvPr id="267" name="Picture 266">
          <a:extLst>
            <a:ext uri="{FF2B5EF4-FFF2-40B4-BE49-F238E27FC236}">
              <a16:creationId xmlns:a16="http://schemas.microsoft.com/office/drawing/2014/main" id="{0EA5D6C9-2C18-498D-B2F0-DD7895DA8E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5766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992</xdr:row>
      <xdr:rowOff>0</xdr:rowOff>
    </xdr:from>
    <xdr:ext cx="1068136" cy="907570"/>
    <xdr:pic>
      <xdr:nvPicPr>
        <xdr:cNvPr id="268" name="Picture 267" descr="Baker Wildcats - Wikipedia">
          <a:extLst>
            <a:ext uri="{FF2B5EF4-FFF2-40B4-BE49-F238E27FC236}">
              <a16:creationId xmlns:a16="http://schemas.microsoft.com/office/drawing/2014/main" id="{AAB22F96-3FA1-48FB-AC45-8836F96E3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1157857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993</xdr:row>
      <xdr:rowOff>51288</xdr:rowOff>
    </xdr:from>
    <xdr:ext cx="1501950" cy="723481"/>
    <xdr:pic>
      <xdr:nvPicPr>
        <xdr:cNvPr id="269" name="Picture 268">
          <a:extLst>
            <a:ext uri="{FF2B5EF4-FFF2-40B4-BE49-F238E27FC236}">
              <a16:creationId xmlns:a16="http://schemas.microsoft.com/office/drawing/2014/main" id="{C46B8BA4-27EC-49F1-95DF-56A09D404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134521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1023</xdr:row>
      <xdr:rowOff>0</xdr:rowOff>
    </xdr:from>
    <xdr:ext cx="1068136" cy="907570"/>
    <xdr:pic>
      <xdr:nvPicPr>
        <xdr:cNvPr id="270" name="Picture 269" descr="Baker Wildcats - Wikipedia">
          <a:extLst>
            <a:ext uri="{FF2B5EF4-FFF2-40B4-BE49-F238E27FC236}">
              <a16:creationId xmlns:a16="http://schemas.microsoft.com/office/drawing/2014/main" id="{5560E809-A44F-4565-A066-B88FDE2D2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6736786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1024</xdr:row>
      <xdr:rowOff>51288</xdr:rowOff>
    </xdr:from>
    <xdr:ext cx="1501950" cy="723481"/>
    <xdr:pic>
      <xdr:nvPicPr>
        <xdr:cNvPr id="271" name="Picture 270">
          <a:extLst>
            <a:ext uri="{FF2B5EF4-FFF2-40B4-BE49-F238E27FC236}">
              <a16:creationId xmlns:a16="http://schemas.microsoft.com/office/drawing/2014/main" id="{CD220F64-5215-476F-9E35-A45BA06B0A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692414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1054</xdr:row>
      <xdr:rowOff>0</xdr:rowOff>
    </xdr:from>
    <xdr:ext cx="1068136" cy="907570"/>
    <xdr:pic>
      <xdr:nvPicPr>
        <xdr:cNvPr id="272" name="Picture 271" descr="Baker Wildcats - Wikipedia">
          <a:extLst>
            <a:ext uri="{FF2B5EF4-FFF2-40B4-BE49-F238E27FC236}">
              <a16:creationId xmlns:a16="http://schemas.microsoft.com/office/drawing/2014/main" id="{9BB43CD9-486B-4B94-ABFB-A4699C7367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22315714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1055</xdr:row>
      <xdr:rowOff>51288</xdr:rowOff>
    </xdr:from>
    <xdr:ext cx="1501950" cy="723481"/>
    <xdr:pic>
      <xdr:nvPicPr>
        <xdr:cNvPr id="273" name="Picture 272">
          <a:extLst>
            <a:ext uri="{FF2B5EF4-FFF2-40B4-BE49-F238E27FC236}">
              <a16:creationId xmlns:a16="http://schemas.microsoft.com/office/drawing/2014/main" id="{7A6A0017-EF03-4AA0-92DF-8E00C95C0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225030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961</xdr:row>
      <xdr:rowOff>0</xdr:rowOff>
    </xdr:from>
    <xdr:ext cx="1055765" cy="940970"/>
    <xdr:pic>
      <xdr:nvPicPr>
        <xdr:cNvPr id="274" name="Picture 273" descr="Baker Wildcats - Wikipedia">
          <a:extLst>
            <a:ext uri="{FF2B5EF4-FFF2-40B4-BE49-F238E27FC236}">
              <a16:creationId xmlns:a16="http://schemas.microsoft.com/office/drawing/2014/main" id="{29B6DBA0-CD59-4515-A2FE-B93476C2AC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5578929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962</xdr:row>
      <xdr:rowOff>51288</xdr:rowOff>
    </xdr:from>
    <xdr:ext cx="1489579" cy="750696"/>
    <xdr:pic>
      <xdr:nvPicPr>
        <xdr:cNvPr id="275" name="Picture 274">
          <a:extLst>
            <a:ext uri="{FF2B5EF4-FFF2-40B4-BE49-F238E27FC236}">
              <a16:creationId xmlns:a16="http://schemas.microsoft.com/office/drawing/2014/main" id="{F50FAB2A-05D9-49C8-B3D2-6B61CC7342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5766288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992</xdr:row>
      <xdr:rowOff>0</xdr:rowOff>
    </xdr:from>
    <xdr:ext cx="1055765" cy="940970"/>
    <xdr:pic>
      <xdr:nvPicPr>
        <xdr:cNvPr id="276" name="Picture 275" descr="Baker Wildcats - Wikipedia">
          <a:extLst>
            <a:ext uri="{FF2B5EF4-FFF2-40B4-BE49-F238E27FC236}">
              <a16:creationId xmlns:a16="http://schemas.microsoft.com/office/drawing/2014/main" id="{A2D25CFB-BD8D-4FF8-B699-E26BA048A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1157857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993</xdr:row>
      <xdr:rowOff>51288</xdr:rowOff>
    </xdr:from>
    <xdr:ext cx="1489579" cy="750696"/>
    <xdr:pic>
      <xdr:nvPicPr>
        <xdr:cNvPr id="277" name="Picture 276">
          <a:extLst>
            <a:ext uri="{FF2B5EF4-FFF2-40B4-BE49-F238E27FC236}">
              <a16:creationId xmlns:a16="http://schemas.microsoft.com/office/drawing/2014/main" id="{AB64E3C5-6CB5-49CB-9185-B9F3AD717F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1345217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1023</xdr:row>
      <xdr:rowOff>0</xdr:rowOff>
    </xdr:from>
    <xdr:ext cx="1055765" cy="940970"/>
    <xdr:pic>
      <xdr:nvPicPr>
        <xdr:cNvPr id="278" name="Picture 277" descr="Baker Wildcats - Wikipedia">
          <a:extLst>
            <a:ext uri="{FF2B5EF4-FFF2-40B4-BE49-F238E27FC236}">
              <a16:creationId xmlns:a16="http://schemas.microsoft.com/office/drawing/2014/main" id="{0F7D218E-4FB7-4C81-8F67-02E1EA737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6736786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1024</xdr:row>
      <xdr:rowOff>51288</xdr:rowOff>
    </xdr:from>
    <xdr:ext cx="1489579" cy="750696"/>
    <xdr:pic>
      <xdr:nvPicPr>
        <xdr:cNvPr id="279" name="Picture 278">
          <a:extLst>
            <a:ext uri="{FF2B5EF4-FFF2-40B4-BE49-F238E27FC236}">
              <a16:creationId xmlns:a16="http://schemas.microsoft.com/office/drawing/2014/main" id="{001C6565-4A80-4746-B55C-1A4605F27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6924145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1054</xdr:row>
      <xdr:rowOff>0</xdr:rowOff>
    </xdr:from>
    <xdr:ext cx="1055765" cy="940970"/>
    <xdr:pic>
      <xdr:nvPicPr>
        <xdr:cNvPr id="280" name="Picture 279" descr="Baker Wildcats - Wikipedia">
          <a:extLst>
            <a:ext uri="{FF2B5EF4-FFF2-40B4-BE49-F238E27FC236}">
              <a16:creationId xmlns:a16="http://schemas.microsoft.com/office/drawing/2014/main" id="{B3DE54D2-12F4-4D3A-BCF4-3F53F43E07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22315714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1055</xdr:row>
      <xdr:rowOff>51288</xdr:rowOff>
    </xdr:from>
    <xdr:ext cx="1489579" cy="750696"/>
    <xdr:pic>
      <xdr:nvPicPr>
        <xdr:cNvPr id="281" name="Picture 280">
          <a:extLst>
            <a:ext uri="{FF2B5EF4-FFF2-40B4-BE49-F238E27FC236}">
              <a16:creationId xmlns:a16="http://schemas.microsoft.com/office/drawing/2014/main" id="{E9267415-1824-41A6-8955-A36828C437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22503074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1085</xdr:row>
      <xdr:rowOff>0</xdr:rowOff>
    </xdr:from>
    <xdr:ext cx="1055765" cy="940970"/>
    <xdr:pic>
      <xdr:nvPicPr>
        <xdr:cNvPr id="282" name="Picture 281" descr="Baker Wildcats - Wikipedia">
          <a:extLst>
            <a:ext uri="{FF2B5EF4-FFF2-40B4-BE49-F238E27FC236}">
              <a16:creationId xmlns:a16="http://schemas.microsoft.com/office/drawing/2014/main" id="{98EEBE6A-72C1-4E07-BD38-AA3B186D9B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1086</xdr:row>
      <xdr:rowOff>51288</xdr:rowOff>
    </xdr:from>
    <xdr:ext cx="1489579" cy="750696"/>
    <xdr:pic>
      <xdr:nvPicPr>
        <xdr:cNvPr id="283" name="Picture 282">
          <a:extLst>
            <a:ext uri="{FF2B5EF4-FFF2-40B4-BE49-F238E27FC236}">
              <a16:creationId xmlns:a16="http://schemas.microsoft.com/office/drawing/2014/main" id="{FB0B3965-3A04-4E2A-BA75-010513EAC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1116</xdr:row>
      <xdr:rowOff>0</xdr:rowOff>
    </xdr:from>
    <xdr:ext cx="1068136" cy="907570"/>
    <xdr:pic>
      <xdr:nvPicPr>
        <xdr:cNvPr id="284" name="Picture 283" descr="Baker Wildcats - Wikipedia">
          <a:extLst>
            <a:ext uri="{FF2B5EF4-FFF2-40B4-BE49-F238E27FC236}">
              <a16:creationId xmlns:a16="http://schemas.microsoft.com/office/drawing/2014/main" id="{A448AD25-7B84-4A3A-AE2B-EBB99EC06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5578929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1117</xdr:row>
      <xdr:rowOff>51288</xdr:rowOff>
    </xdr:from>
    <xdr:ext cx="1501950" cy="723481"/>
    <xdr:pic>
      <xdr:nvPicPr>
        <xdr:cNvPr id="285" name="Picture 284">
          <a:extLst>
            <a:ext uri="{FF2B5EF4-FFF2-40B4-BE49-F238E27FC236}">
              <a16:creationId xmlns:a16="http://schemas.microsoft.com/office/drawing/2014/main" id="{2AB5E0F3-B6EC-4344-ADDC-932C732E8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5766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1147</xdr:row>
      <xdr:rowOff>0</xdr:rowOff>
    </xdr:from>
    <xdr:ext cx="1068136" cy="907570"/>
    <xdr:pic>
      <xdr:nvPicPr>
        <xdr:cNvPr id="286" name="Picture 285" descr="Baker Wildcats - Wikipedia">
          <a:extLst>
            <a:ext uri="{FF2B5EF4-FFF2-40B4-BE49-F238E27FC236}">
              <a16:creationId xmlns:a16="http://schemas.microsoft.com/office/drawing/2014/main" id="{2CD011F2-32AF-4B37-A312-322591C3B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1157857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1148</xdr:row>
      <xdr:rowOff>51288</xdr:rowOff>
    </xdr:from>
    <xdr:ext cx="1501950" cy="723481"/>
    <xdr:pic>
      <xdr:nvPicPr>
        <xdr:cNvPr id="287" name="Picture 286">
          <a:extLst>
            <a:ext uri="{FF2B5EF4-FFF2-40B4-BE49-F238E27FC236}">
              <a16:creationId xmlns:a16="http://schemas.microsoft.com/office/drawing/2014/main" id="{D3D19409-34D5-4272-9593-DC9DE40DD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134521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1178</xdr:row>
      <xdr:rowOff>0</xdr:rowOff>
    </xdr:from>
    <xdr:ext cx="1068136" cy="907570"/>
    <xdr:pic>
      <xdr:nvPicPr>
        <xdr:cNvPr id="288" name="Picture 287" descr="Baker Wildcats - Wikipedia">
          <a:extLst>
            <a:ext uri="{FF2B5EF4-FFF2-40B4-BE49-F238E27FC236}">
              <a16:creationId xmlns:a16="http://schemas.microsoft.com/office/drawing/2014/main" id="{9BE80769-3EDC-4AAC-A024-8C4027B28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6736786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1179</xdr:row>
      <xdr:rowOff>51288</xdr:rowOff>
    </xdr:from>
    <xdr:ext cx="1501950" cy="723481"/>
    <xdr:pic>
      <xdr:nvPicPr>
        <xdr:cNvPr id="289" name="Picture 288">
          <a:extLst>
            <a:ext uri="{FF2B5EF4-FFF2-40B4-BE49-F238E27FC236}">
              <a16:creationId xmlns:a16="http://schemas.microsoft.com/office/drawing/2014/main" id="{91CE31CD-73B2-4C49-823A-AF9839061A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692414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1209</xdr:row>
      <xdr:rowOff>0</xdr:rowOff>
    </xdr:from>
    <xdr:ext cx="1068136" cy="907570"/>
    <xdr:pic>
      <xdr:nvPicPr>
        <xdr:cNvPr id="290" name="Picture 289" descr="Baker Wildcats - Wikipedia">
          <a:extLst>
            <a:ext uri="{FF2B5EF4-FFF2-40B4-BE49-F238E27FC236}">
              <a16:creationId xmlns:a16="http://schemas.microsoft.com/office/drawing/2014/main" id="{3913C246-504A-4EE7-9F56-A7216CF843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22315714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1210</xdr:row>
      <xdr:rowOff>51288</xdr:rowOff>
    </xdr:from>
    <xdr:ext cx="1501950" cy="723481"/>
    <xdr:pic>
      <xdr:nvPicPr>
        <xdr:cNvPr id="291" name="Picture 290">
          <a:extLst>
            <a:ext uri="{FF2B5EF4-FFF2-40B4-BE49-F238E27FC236}">
              <a16:creationId xmlns:a16="http://schemas.microsoft.com/office/drawing/2014/main" id="{D02DC834-33F9-4B89-9DF3-65468C11B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225030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1116</xdr:row>
      <xdr:rowOff>0</xdr:rowOff>
    </xdr:from>
    <xdr:ext cx="1068136" cy="907570"/>
    <xdr:pic>
      <xdr:nvPicPr>
        <xdr:cNvPr id="292" name="Picture 291" descr="Baker Wildcats - Wikipedia">
          <a:extLst>
            <a:ext uri="{FF2B5EF4-FFF2-40B4-BE49-F238E27FC236}">
              <a16:creationId xmlns:a16="http://schemas.microsoft.com/office/drawing/2014/main" id="{A062EC70-EF41-4133-ACF5-F40DEF0F8A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5578929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1117</xdr:row>
      <xdr:rowOff>51288</xdr:rowOff>
    </xdr:from>
    <xdr:ext cx="1501950" cy="723481"/>
    <xdr:pic>
      <xdr:nvPicPr>
        <xdr:cNvPr id="293" name="Picture 292">
          <a:extLst>
            <a:ext uri="{FF2B5EF4-FFF2-40B4-BE49-F238E27FC236}">
              <a16:creationId xmlns:a16="http://schemas.microsoft.com/office/drawing/2014/main" id="{4D5B0ECD-30B8-49F8-9C5C-4A06229CC2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5766288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1147</xdr:row>
      <xdr:rowOff>0</xdr:rowOff>
    </xdr:from>
    <xdr:ext cx="1068136" cy="907570"/>
    <xdr:pic>
      <xdr:nvPicPr>
        <xdr:cNvPr id="294" name="Picture 293" descr="Baker Wildcats - Wikipedia">
          <a:extLst>
            <a:ext uri="{FF2B5EF4-FFF2-40B4-BE49-F238E27FC236}">
              <a16:creationId xmlns:a16="http://schemas.microsoft.com/office/drawing/2014/main" id="{3DFDF091-1A50-4E9D-B46C-69F4E18867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1157857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1148</xdr:row>
      <xdr:rowOff>51288</xdr:rowOff>
    </xdr:from>
    <xdr:ext cx="1501950" cy="723481"/>
    <xdr:pic>
      <xdr:nvPicPr>
        <xdr:cNvPr id="295" name="Picture 294">
          <a:extLst>
            <a:ext uri="{FF2B5EF4-FFF2-40B4-BE49-F238E27FC236}">
              <a16:creationId xmlns:a16="http://schemas.microsoft.com/office/drawing/2014/main" id="{6AA1BE8D-BB06-41C3-8593-1A0B66E19C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1345217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1178</xdr:row>
      <xdr:rowOff>0</xdr:rowOff>
    </xdr:from>
    <xdr:ext cx="1068136" cy="907570"/>
    <xdr:pic>
      <xdr:nvPicPr>
        <xdr:cNvPr id="296" name="Picture 295" descr="Baker Wildcats - Wikipedia">
          <a:extLst>
            <a:ext uri="{FF2B5EF4-FFF2-40B4-BE49-F238E27FC236}">
              <a16:creationId xmlns:a16="http://schemas.microsoft.com/office/drawing/2014/main" id="{682E5C11-2C23-478B-AB79-563A5DDABF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6736786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1179</xdr:row>
      <xdr:rowOff>51288</xdr:rowOff>
    </xdr:from>
    <xdr:ext cx="1501950" cy="723481"/>
    <xdr:pic>
      <xdr:nvPicPr>
        <xdr:cNvPr id="297" name="Picture 296">
          <a:extLst>
            <a:ext uri="{FF2B5EF4-FFF2-40B4-BE49-F238E27FC236}">
              <a16:creationId xmlns:a16="http://schemas.microsoft.com/office/drawing/2014/main" id="{0DF74D6D-89C1-43A6-9920-847F76257B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6924145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1209</xdr:row>
      <xdr:rowOff>0</xdr:rowOff>
    </xdr:from>
    <xdr:ext cx="1068136" cy="907570"/>
    <xdr:pic>
      <xdr:nvPicPr>
        <xdr:cNvPr id="298" name="Picture 297" descr="Baker Wildcats - Wikipedia">
          <a:extLst>
            <a:ext uri="{FF2B5EF4-FFF2-40B4-BE49-F238E27FC236}">
              <a16:creationId xmlns:a16="http://schemas.microsoft.com/office/drawing/2014/main" id="{C75D1A3E-A6E4-48C3-8411-72040B45A5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22315714"/>
          <a:ext cx="1068136" cy="9075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1210</xdr:row>
      <xdr:rowOff>51288</xdr:rowOff>
    </xdr:from>
    <xdr:ext cx="1501950" cy="723481"/>
    <xdr:pic>
      <xdr:nvPicPr>
        <xdr:cNvPr id="299" name="Picture 298">
          <a:extLst>
            <a:ext uri="{FF2B5EF4-FFF2-40B4-BE49-F238E27FC236}">
              <a16:creationId xmlns:a16="http://schemas.microsoft.com/office/drawing/2014/main" id="{A2BDAB97-593E-49C7-B3CB-7F15F7279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22503074"/>
          <a:ext cx="1501950" cy="72348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1116</xdr:row>
      <xdr:rowOff>0</xdr:rowOff>
    </xdr:from>
    <xdr:ext cx="1055765" cy="940970"/>
    <xdr:pic>
      <xdr:nvPicPr>
        <xdr:cNvPr id="300" name="Picture 299" descr="Baker Wildcats - Wikipedia">
          <a:extLst>
            <a:ext uri="{FF2B5EF4-FFF2-40B4-BE49-F238E27FC236}">
              <a16:creationId xmlns:a16="http://schemas.microsoft.com/office/drawing/2014/main" id="{2285D68F-026D-4119-8F9D-D9BF7ACCC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5578929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1117</xdr:row>
      <xdr:rowOff>51288</xdr:rowOff>
    </xdr:from>
    <xdr:ext cx="1489579" cy="750696"/>
    <xdr:pic>
      <xdr:nvPicPr>
        <xdr:cNvPr id="301" name="Picture 300">
          <a:extLst>
            <a:ext uri="{FF2B5EF4-FFF2-40B4-BE49-F238E27FC236}">
              <a16:creationId xmlns:a16="http://schemas.microsoft.com/office/drawing/2014/main" id="{D81D7A16-743A-4696-A4F9-DEDF02B78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5766288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1147</xdr:row>
      <xdr:rowOff>0</xdr:rowOff>
    </xdr:from>
    <xdr:ext cx="1055765" cy="940970"/>
    <xdr:pic>
      <xdr:nvPicPr>
        <xdr:cNvPr id="302" name="Picture 301" descr="Baker Wildcats - Wikipedia">
          <a:extLst>
            <a:ext uri="{FF2B5EF4-FFF2-40B4-BE49-F238E27FC236}">
              <a16:creationId xmlns:a16="http://schemas.microsoft.com/office/drawing/2014/main" id="{785B72FB-1C40-482A-851C-C621EFBE7A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1157857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1148</xdr:row>
      <xdr:rowOff>51288</xdr:rowOff>
    </xdr:from>
    <xdr:ext cx="1489579" cy="750696"/>
    <xdr:pic>
      <xdr:nvPicPr>
        <xdr:cNvPr id="303" name="Picture 302">
          <a:extLst>
            <a:ext uri="{FF2B5EF4-FFF2-40B4-BE49-F238E27FC236}">
              <a16:creationId xmlns:a16="http://schemas.microsoft.com/office/drawing/2014/main" id="{047279B1-C68C-4170-AB4B-A37DA0EBCE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1345217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1178</xdr:row>
      <xdr:rowOff>0</xdr:rowOff>
    </xdr:from>
    <xdr:ext cx="1055765" cy="940970"/>
    <xdr:pic>
      <xdr:nvPicPr>
        <xdr:cNvPr id="304" name="Picture 303" descr="Baker Wildcats - Wikipedia">
          <a:extLst>
            <a:ext uri="{FF2B5EF4-FFF2-40B4-BE49-F238E27FC236}">
              <a16:creationId xmlns:a16="http://schemas.microsoft.com/office/drawing/2014/main" id="{AD2A3224-39D0-44C6-99A4-CABFF55CD4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16736786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1179</xdr:row>
      <xdr:rowOff>51288</xdr:rowOff>
    </xdr:from>
    <xdr:ext cx="1489579" cy="750696"/>
    <xdr:pic>
      <xdr:nvPicPr>
        <xdr:cNvPr id="305" name="Picture 304">
          <a:extLst>
            <a:ext uri="{FF2B5EF4-FFF2-40B4-BE49-F238E27FC236}">
              <a16:creationId xmlns:a16="http://schemas.microsoft.com/office/drawing/2014/main" id="{8D7F700A-7F5B-45DE-BA01-6528CD7DF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6924145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1209</xdr:row>
      <xdr:rowOff>0</xdr:rowOff>
    </xdr:from>
    <xdr:ext cx="1055765" cy="940970"/>
    <xdr:pic>
      <xdr:nvPicPr>
        <xdr:cNvPr id="306" name="Picture 305" descr="Baker Wildcats - Wikipedia">
          <a:extLst>
            <a:ext uri="{FF2B5EF4-FFF2-40B4-BE49-F238E27FC236}">
              <a16:creationId xmlns:a16="http://schemas.microsoft.com/office/drawing/2014/main" id="{5D4CDABA-93E0-4D46-8D1D-1E0DA683BE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22315714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1210</xdr:row>
      <xdr:rowOff>51288</xdr:rowOff>
    </xdr:from>
    <xdr:ext cx="1489579" cy="750696"/>
    <xdr:pic>
      <xdr:nvPicPr>
        <xdr:cNvPr id="307" name="Picture 306">
          <a:extLst>
            <a:ext uri="{FF2B5EF4-FFF2-40B4-BE49-F238E27FC236}">
              <a16:creationId xmlns:a16="http://schemas.microsoft.com/office/drawing/2014/main" id="{04048D7F-7ACD-4F40-9C53-B06626B13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22503074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</xdr:row>
      <xdr:rowOff>0</xdr:rowOff>
    </xdr:from>
    <xdr:ext cx="1055765" cy="940970"/>
    <xdr:pic>
      <xdr:nvPicPr>
        <xdr:cNvPr id="308" name="Picture 307" descr="Baker Wildcats - Wikipedia">
          <a:extLst>
            <a:ext uri="{FF2B5EF4-FFF2-40B4-BE49-F238E27FC236}">
              <a16:creationId xmlns:a16="http://schemas.microsoft.com/office/drawing/2014/main" id="{B5699B1C-D99B-412B-9FB2-0CE0B88E7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32</xdr:row>
      <xdr:rowOff>51288</xdr:rowOff>
    </xdr:from>
    <xdr:ext cx="1489579" cy="750696"/>
    <xdr:pic>
      <xdr:nvPicPr>
        <xdr:cNvPr id="309" name="Picture 308">
          <a:extLst>
            <a:ext uri="{FF2B5EF4-FFF2-40B4-BE49-F238E27FC236}">
              <a16:creationId xmlns:a16="http://schemas.microsoft.com/office/drawing/2014/main" id="{9BAB8660-E98A-4D29-A04A-4F609B4A9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</xdr:row>
      <xdr:rowOff>0</xdr:rowOff>
    </xdr:from>
    <xdr:ext cx="1055765" cy="940970"/>
    <xdr:pic>
      <xdr:nvPicPr>
        <xdr:cNvPr id="310" name="Picture 309" descr="Baker Wildcats - Wikipedia">
          <a:extLst>
            <a:ext uri="{FF2B5EF4-FFF2-40B4-BE49-F238E27FC236}">
              <a16:creationId xmlns:a16="http://schemas.microsoft.com/office/drawing/2014/main" id="{BED26C4E-0024-416A-830A-59272A39F2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63</xdr:row>
      <xdr:rowOff>51288</xdr:rowOff>
    </xdr:from>
    <xdr:ext cx="1489579" cy="750696"/>
    <xdr:pic>
      <xdr:nvPicPr>
        <xdr:cNvPr id="311" name="Picture 310">
          <a:extLst>
            <a:ext uri="{FF2B5EF4-FFF2-40B4-BE49-F238E27FC236}">
              <a16:creationId xmlns:a16="http://schemas.microsoft.com/office/drawing/2014/main" id="{88FC4670-BA28-40F2-B983-1C961FA97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93</xdr:row>
      <xdr:rowOff>0</xdr:rowOff>
    </xdr:from>
    <xdr:ext cx="1055765" cy="940970"/>
    <xdr:pic>
      <xdr:nvPicPr>
        <xdr:cNvPr id="312" name="Picture 311" descr="Baker Wildcats - Wikipedia">
          <a:extLst>
            <a:ext uri="{FF2B5EF4-FFF2-40B4-BE49-F238E27FC236}">
              <a16:creationId xmlns:a16="http://schemas.microsoft.com/office/drawing/2014/main" id="{A8576CE0-04EA-403B-BB00-A32C8661F4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94</xdr:row>
      <xdr:rowOff>51288</xdr:rowOff>
    </xdr:from>
    <xdr:ext cx="1489579" cy="750696"/>
    <xdr:pic>
      <xdr:nvPicPr>
        <xdr:cNvPr id="313" name="Picture 312">
          <a:extLst>
            <a:ext uri="{FF2B5EF4-FFF2-40B4-BE49-F238E27FC236}">
              <a16:creationId xmlns:a16="http://schemas.microsoft.com/office/drawing/2014/main" id="{5A7ACA6A-B235-44E4-B41A-61B5953ED2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124</xdr:row>
      <xdr:rowOff>0</xdr:rowOff>
    </xdr:from>
    <xdr:ext cx="1055765" cy="940970"/>
    <xdr:pic>
      <xdr:nvPicPr>
        <xdr:cNvPr id="314" name="Picture 313" descr="Baker Wildcats - Wikipedia">
          <a:extLst>
            <a:ext uri="{FF2B5EF4-FFF2-40B4-BE49-F238E27FC236}">
              <a16:creationId xmlns:a16="http://schemas.microsoft.com/office/drawing/2014/main" id="{189C50DF-E0D8-4214-BD20-15895C2F8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125</xdr:row>
      <xdr:rowOff>51288</xdr:rowOff>
    </xdr:from>
    <xdr:ext cx="1489579" cy="750696"/>
    <xdr:pic>
      <xdr:nvPicPr>
        <xdr:cNvPr id="315" name="Picture 314">
          <a:extLst>
            <a:ext uri="{FF2B5EF4-FFF2-40B4-BE49-F238E27FC236}">
              <a16:creationId xmlns:a16="http://schemas.microsoft.com/office/drawing/2014/main" id="{28C4A2BB-6BB6-40D1-9647-5E9211D51B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155</xdr:row>
      <xdr:rowOff>0</xdr:rowOff>
    </xdr:from>
    <xdr:ext cx="1055765" cy="940970"/>
    <xdr:pic>
      <xdr:nvPicPr>
        <xdr:cNvPr id="316" name="Picture 315" descr="Baker Wildcats - Wikipedia">
          <a:extLst>
            <a:ext uri="{FF2B5EF4-FFF2-40B4-BE49-F238E27FC236}">
              <a16:creationId xmlns:a16="http://schemas.microsoft.com/office/drawing/2014/main" id="{BC0A3763-43C7-451F-A7B5-5F69E691FD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156</xdr:row>
      <xdr:rowOff>51288</xdr:rowOff>
    </xdr:from>
    <xdr:ext cx="1489579" cy="750696"/>
    <xdr:pic>
      <xdr:nvPicPr>
        <xdr:cNvPr id="317" name="Picture 316">
          <a:extLst>
            <a:ext uri="{FF2B5EF4-FFF2-40B4-BE49-F238E27FC236}">
              <a16:creationId xmlns:a16="http://schemas.microsoft.com/office/drawing/2014/main" id="{6AE3D36A-E7D7-4E96-A64D-CEDB4CF95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186</xdr:row>
      <xdr:rowOff>0</xdr:rowOff>
    </xdr:from>
    <xdr:ext cx="1055765" cy="940970"/>
    <xdr:pic>
      <xdr:nvPicPr>
        <xdr:cNvPr id="318" name="Picture 317" descr="Baker Wildcats - Wikipedia">
          <a:extLst>
            <a:ext uri="{FF2B5EF4-FFF2-40B4-BE49-F238E27FC236}">
              <a16:creationId xmlns:a16="http://schemas.microsoft.com/office/drawing/2014/main" id="{82C18C40-7CC1-4DF8-AE3B-40DC726724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187</xdr:row>
      <xdr:rowOff>51288</xdr:rowOff>
    </xdr:from>
    <xdr:ext cx="1489579" cy="750696"/>
    <xdr:pic>
      <xdr:nvPicPr>
        <xdr:cNvPr id="319" name="Picture 318">
          <a:extLst>
            <a:ext uri="{FF2B5EF4-FFF2-40B4-BE49-F238E27FC236}">
              <a16:creationId xmlns:a16="http://schemas.microsoft.com/office/drawing/2014/main" id="{ED6E946F-1F11-4DE7-8DD4-1F45C77FA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217</xdr:row>
      <xdr:rowOff>0</xdr:rowOff>
    </xdr:from>
    <xdr:ext cx="1055765" cy="940970"/>
    <xdr:pic>
      <xdr:nvPicPr>
        <xdr:cNvPr id="114" name="Picture 113" descr="Baker Wildcats - Wikipedia">
          <a:extLst>
            <a:ext uri="{FF2B5EF4-FFF2-40B4-BE49-F238E27FC236}">
              <a16:creationId xmlns:a16="http://schemas.microsoft.com/office/drawing/2014/main" id="{16C60BAB-E020-4E90-9421-593A02C4E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218</xdr:row>
      <xdr:rowOff>51288</xdr:rowOff>
    </xdr:from>
    <xdr:ext cx="1489579" cy="750696"/>
    <xdr:pic>
      <xdr:nvPicPr>
        <xdr:cNvPr id="115" name="Picture 114">
          <a:extLst>
            <a:ext uri="{FF2B5EF4-FFF2-40B4-BE49-F238E27FC236}">
              <a16:creationId xmlns:a16="http://schemas.microsoft.com/office/drawing/2014/main" id="{12078CA5-1DA2-43D5-866E-1452AC7EC2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248</xdr:row>
      <xdr:rowOff>0</xdr:rowOff>
    </xdr:from>
    <xdr:ext cx="1055765" cy="940970"/>
    <xdr:pic>
      <xdr:nvPicPr>
        <xdr:cNvPr id="116" name="Picture 115" descr="Baker Wildcats - Wikipedia">
          <a:extLst>
            <a:ext uri="{FF2B5EF4-FFF2-40B4-BE49-F238E27FC236}">
              <a16:creationId xmlns:a16="http://schemas.microsoft.com/office/drawing/2014/main" id="{3272E89D-BEEE-41B9-BB49-9F815C45D0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249</xdr:row>
      <xdr:rowOff>51288</xdr:rowOff>
    </xdr:from>
    <xdr:ext cx="1489579" cy="750696"/>
    <xdr:pic>
      <xdr:nvPicPr>
        <xdr:cNvPr id="117" name="Picture 116">
          <a:extLst>
            <a:ext uri="{FF2B5EF4-FFF2-40B4-BE49-F238E27FC236}">
              <a16:creationId xmlns:a16="http://schemas.microsoft.com/office/drawing/2014/main" id="{1A1364F5-AEF6-4A89-83AE-EE730C988A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279</xdr:row>
      <xdr:rowOff>0</xdr:rowOff>
    </xdr:from>
    <xdr:ext cx="1055765" cy="940970"/>
    <xdr:pic>
      <xdr:nvPicPr>
        <xdr:cNvPr id="320" name="Picture 319" descr="Baker Wildcats - Wikipedia">
          <a:extLst>
            <a:ext uri="{FF2B5EF4-FFF2-40B4-BE49-F238E27FC236}">
              <a16:creationId xmlns:a16="http://schemas.microsoft.com/office/drawing/2014/main" id="{C37EB62C-ED5E-4D76-8D99-CF2B97B49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280</xdr:row>
      <xdr:rowOff>51288</xdr:rowOff>
    </xdr:from>
    <xdr:ext cx="1489579" cy="750696"/>
    <xdr:pic>
      <xdr:nvPicPr>
        <xdr:cNvPr id="321" name="Picture 320">
          <a:extLst>
            <a:ext uri="{FF2B5EF4-FFF2-40B4-BE49-F238E27FC236}">
              <a16:creationId xmlns:a16="http://schemas.microsoft.com/office/drawing/2014/main" id="{C19B8CAC-B076-4C86-94A6-F4E6ECEFF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310</xdr:row>
      <xdr:rowOff>0</xdr:rowOff>
    </xdr:from>
    <xdr:ext cx="1055765" cy="940970"/>
    <xdr:pic>
      <xdr:nvPicPr>
        <xdr:cNvPr id="322" name="Picture 321" descr="Baker Wildcats - Wikipedia">
          <a:extLst>
            <a:ext uri="{FF2B5EF4-FFF2-40B4-BE49-F238E27FC236}">
              <a16:creationId xmlns:a16="http://schemas.microsoft.com/office/drawing/2014/main" id="{84ED6E5E-C1C2-4D0B-87BC-A7EAF9736C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311</xdr:row>
      <xdr:rowOff>51288</xdr:rowOff>
    </xdr:from>
    <xdr:ext cx="1489579" cy="750696"/>
    <xdr:pic>
      <xdr:nvPicPr>
        <xdr:cNvPr id="323" name="Picture 322">
          <a:extLst>
            <a:ext uri="{FF2B5EF4-FFF2-40B4-BE49-F238E27FC236}">
              <a16:creationId xmlns:a16="http://schemas.microsoft.com/office/drawing/2014/main" id="{D1B9087F-17AF-4937-9D46-42188F240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341</xdr:row>
      <xdr:rowOff>0</xdr:rowOff>
    </xdr:from>
    <xdr:ext cx="1055765" cy="940970"/>
    <xdr:pic>
      <xdr:nvPicPr>
        <xdr:cNvPr id="324" name="Picture 323" descr="Baker Wildcats - Wikipedia">
          <a:extLst>
            <a:ext uri="{FF2B5EF4-FFF2-40B4-BE49-F238E27FC236}">
              <a16:creationId xmlns:a16="http://schemas.microsoft.com/office/drawing/2014/main" id="{F17243FE-560A-4663-84F3-75E185E14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342</xdr:row>
      <xdr:rowOff>51288</xdr:rowOff>
    </xdr:from>
    <xdr:ext cx="1489579" cy="750696"/>
    <xdr:pic>
      <xdr:nvPicPr>
        <xdr:cNvPr id="325" name="Picture 324">
          <a:extLst>
            <a:ext uri="{FF2B5EF4-FFF2-40B4-BE49-F238E27FC236}">
              <a16:creationId xmlns:a16="http://schemas.microsoft.com/office/drawing/2014/main" id="{36BA7E1F-B3C3-4AA1-8850-973EF2087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372</xdr:row>
      <xdr:rowOff>0</xdr:rowOff>
    </xdr:from>
    <xdr:ext cx="1055765" cy="940970"/>
    <xdr:pic>
      <xdr:nvPicPr>
        <xdr:cNvPr id="326" name="Picture 325" descr="Baker Wildcats - Wikipedia">
          <a:extLst>
            <a:ext uri="{FF2B5EF4-FFF2-40B4-BE49-F238E27FC236}">
              <a16:creationId xmlns:a16="http://schemas.microsoft.com/office/drawing/2014/main" id="{F6EDFE06-BA1B-491C-A8E5-35C2DE278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373</xdr:row>
      <xdr:rowOff>51288</xdr:rowOff>
    </xdr:from>
    <xdr:ext cx="1489579" cy="750696"/>
    <xdr:pic>
      <xdr:nvPicPr>
        <xdr:cNvPr id="327" name="Picture 326">
          <a:extLst>
            <a:ext uri="{FF2B5EF4-FFF2-40B4-BE49-F238E27FC236}">
              <a16:creationId xmlns:a16="http://schemas.microsoft.com/office/drawing/2014/main" id="{81D1DBDC-B5E9-446D-A3F2-8F18835DA0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403</xdr:row>
      <xdr:rowOff>0</xdr:rowOff>
    </xdr:from>
    <xdr:ext cx="1055765" cy="940970"/>
    <xdr:pic>
      <xdr:nvPicPr>
        <xdr:cNvPr id="328" name="Picture 327" descr="Baker Wildcats - Wikipedia">
          <a:extLst>
            <a:ext uri="{FF2B5EF4-FFF2-40B4-BE49-F238E27FC236}">
              <a16:creationId xmlns:a16="http://schemas.microsoft.com/office/drawing/2014/main" id="{76EE30F9-22E0-4E34-9673-52082AB798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404</xdr:row>
      <xdr:rowOff>51288</xdr:rowOff>
    </xdr:from>
    <xdr:ext cx="1489579" cy="750696"/>
    <xdr:pic>
      <xdr:nvPicPr>
        <xdr:cNvPr id="329" name="Picture 328">
          <a:extLst>
            <a:ext uri="{FF2B5EF4-FFF2-40B4-BE49-F238E27FC236}">
              <a16:creationId xmlns:a16="http://schemas.microsoft.com/office/drawing/2014/main" id="{A0AA587F-B072-4E21-B4AB-05E084F02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434</xdr:row>
      <xdr:rowOff>0</xdr:rowOff>
    </xdr:from>
    <xdr:ext cx="1055765" cy="940970"/>
    <xdr:pic>
      <xdr:nvPicPr>
        <xdr:cNvPr id="330" name="Picture 329" descr="Baker Wildcats - Wikipedia">
          <a:extLst>
            <a:ext uri="{FF2B5EF4-FFF2-40B4-BE49-F238E27FC236}">
              <a16:creationId xmlns:a16="http://schemas.microsoft.com/office/drawing/2014/main" id="{B38BB7AE-171C-416D-9332-86DF4AA545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435</xdr:row>
      <xdr:rowOff>51288</xdr:rowOff>
    </xdr:from>
    <xdr:ext cx="1489579" cy="750696"/>
    <xdr:pic>
      <xdr:nvPicPr>
        <xdr:cNvPr id="331" name="Picture 330">
          <a:extLst>
            <a:ext uri="{FF2B5EF4-FFF2-40B4-BE49-F238E27FC236}">
              <a16:creationId xmlns:a16="http://schemas.microsoft.com/office/drawing/2014/main" id="{283137AA-C6CF-46EC-891E-9C75CFBB1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465</xdr:row>
      <xdr:rowOff>0</xdr:rowOff>
    </xdr:from>
    <xdr:ext cx="1055765" cy="940970"/>
    <xdr:pic>
      <xdr:nvPicPr>
        <xdr:cNvPr id="332" name="Picture 331" descr="Baker Wildcats - Wikipedia">
          <a:extLst>
            <a:ext uri="{FF2B5EF4-FFF2-40B4-BE49-F238E27FC236}">
              <a16:creationId xmlns:a16="http://schemas.microsoft.com/office/drawing/2014/main" id="{214B2148-41E8-4965-9941-AF6B2D193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466</xdr:row>
      <xdr:rowOff>51288</xdr:rowOff>
    </xdr:from>
    <xdr:ext cx="1489579" cy="750696"/>
    <xdr:pic>
      <xdr:nvPicPr>
        <xdr:cNvPr id="333" name="Picture 332">
          <a:extLst>
            <a:ext uri="{FF2B5EF4-FFF2-40B4-BE49-F238E27FC236}">
              <a16:creationId xmlns:a16="http://schemas.microsoft.com/office/drawing/2014/main" id="{41E17403-DFE0-45DA-84AF-19DDE06C2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496</xdr:row>
      <xdr:rowOff>0</xdr:rowOff>
    </xdr:from>
    <xdr:ext cx="1055765" cy="940970"/>
    <xdr:pic>
      <xdr:nvPicPr>
        <xdr:cNvPr id="334" name="Picture 333" descr="Baker Wildcats - Wikipedia">
          <a:extLst>
            <a:ext uri="{FF2B5EF4-FFF2-40B4-BE49-F238E27FC236}">
              <a16:creationId xmlns:a16="http://schemas.microsoft.com/office/drawing/2014/main" id="{F072A065-2741-4AC1-9AD1-18308C8AC5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497</xdr:row>
      <xdr:rowOff>51288</xdr:rowOff>
    </xdr:from>
    <xdr:ext cx="1489579" cy="750696"/>
    <xdr:pic>
      <xdr:nvPicPr>
        <xdr:cNvPr id="335" name="Picture 334">
          <a:extLst>
            <a:ext uri="{FF2B5EF4-FFF2-40B4-BE49-F238E27FC236}">
              <a16:creationId xmlns:a16="http://schemas.microsoft.com/office/drawing/2014/main" id="{893EB1FE-6B1E-4BA1-9BD2-F3D4AAC73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527</xdr:row>
      <xdr:rowOff>0</xdr:rowOff>
    </xdr:from>
    <xdr:ext cx="1055765" cy="940970"/>
    <xdr:pic>
      <xdr:nvPicPr>
        <xdr:cNvPr id="336" name="Picture 335" descr="Baker Wildcats - Wikipedia">
          <a:extLst>
            <a:ext uri="{FF2B5EF4-FFF2-40B4-BE49-F238E27FC236}">
              <a16:creationId xmlns:a16="http://schemas.microsoft.com/office/drawing/2014/main" id="{B9EC4B88-D9B1-4808-ACEA-11EE18D73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528</xdr:row>
      <xdr:rowOff>51288</xdr:rowOff>
    </xdr:from>
    <xdr:ext cx="1489579" cy="750696"/>
    <xdr:pic>
      <xdr:nvPicPr>
        <xdr:cNvPr id="337" name="Picture 336">
          <a:extLst>
            <a:ext uri="{FF2B5EF4-FFF2-40B4-BE49-F238E27FC236}">
              <a16:creationId xmlns:a16="http://schemas.microsoft.com/office/drawing/2014/main" id="{1D820E07-13DC-4B83-BAC4-12FC4CC6B5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558</xdr:row>
      <xdr:rowOff>0</xdr:rowOff>
    </xdr:from>
    <xdr:ext cx="1055765" cy="940970"/>
    <xdr:pic>
      <xdr:nvPicPr>
        <xdr:cNvPr id="338" name="Picture 337" descr="Baker Wildcats - Wikipedia">
          <a:extLst>
            <a:ext uri="{FF2B5EF4-FFF2-40B4-BE49-F238E27FC236}">
              <a16:creationId xmlns:a16="http://schemas.microsoft.com/office/drawing/2014/main" id="{54831A91-12B6-4B7A-AFFE-2EC8F35D9B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559</xdr:row>
      <xdr:rowOff>51288</xdr:rowOff>
    </xdr:from>
    <xdr:ext cx="1489579" cy="750696"/>
    <xdr:pic>
      <xdr:nvPicPr>
        <xdr:cNvPr id="339" name="Picture 338">
          <a:extLst>
            <a:ext uri="{FF2B5EF4-FFF2-40B4-BE49-F238E27FC236}">
              <a16:creationId xmlns:a16="http://schemas.microsoft.com/office/drawing/2014/main" id="{9F6C1312-8E12-450E-BD0A-91CAE3F61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589</xdr:row>
      <xdr:rowOff>0</xdr:rowOff>
    </xdr:from>
    <xdr:ext cx="1055765" cy="940970"/>
    <xdr:pic>
      <xdr:nvPicPr>
        <xdr:cNvPr id="340" name="Picture 339" descr="Baker Wildcats - Wikipedia">
          <a:extLst>
            <a:ext uri="{FF2B5EF4-FFF2-40B4-BE49-F238E27FC236}">
              <a16:creationId xmlns:a16="http://schemas.microsoft.com/office/drawing/2014/main" id="{B2B8F89B-161B-40F2-B6AF-5654667BE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590</xdr:row>
      <xdr:rowOff>51288</xdr:rowOff>
    </xdr:from>
    <xdr:ext cx="1489579" cy="750696"/>
    <xdr:pic>
      <xdr:nvPicPr>
        <xdr:cNvPr id="341" name="Picture 340">
          <a:extLst>
            <a:ext uri="{FF2B5EF4-FFF2-40B4-BE49-F238E27FC236}">
              <a16:creationId xmlns:a16="http://schemas.microsoft.com/office/drawing/2014/main" id="{4B071765-D1F1-436E-9B97-987C1B2211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620</xdr:row>
      <xdr:rowOff>0</xdr:rowOff>
    </xdr:from>
    <xdr:ext cx="1055765" cy="940970"/>
    <xdr:pic>
      <xdr:nvPicPr>
        <xdr:cNvPr id="342" name="Picture 341" descr="Baker Wildcats - Wikipedia">
          <a:extLst>
            <a:ext uri="{FF2B5EF4-FFF2-40B4-BE49-F238E27FC236}">
              <a16:creationId xmlns:a16="http://schemas.microsoft.com/office/drawing/2014/main" id="{E748D4F5-97BC-42F6-9AA5-E91529694C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621</xdr:row>
      <xdr:rowOff>51288</xdr:rowOff>
    </xdr:from>
    <xdr:ext cx="1489579" cy="750696"/>
    <xdr:pic>
      <xdr:nvPicPr>
        <xdr:cNvPr id="343" name="Picture 342">
          <a:extLst>
            <a:ext uri="{FF2B5EF4-FFF2-40B4-BE49-F238E27FC236}">
              <a16:creationId xmlns:a16="http://schemas.microsoft.com/office/drawing/2014/main" id="{929E0168-4BD2-4D16-86DE-3E062F57A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651</xdr:row>
      <xdr:rowOff>0</xdr:rowOff>
    </xdr:from>
    <xdr:ext cx="1055765" cy="940970"/>
    <xdr:pic>
      <xdr:nvPicPr>
        <xdr:cNvPr id="344" name="Picture 343" descr="Baker Wildcats - Wikipedia">
          <a:extLst>
            <a:ext uri="{FF2B5EF4-FFF2-40B4-BE49-F238E27FC236}">
              <a16:creationId xmlns:a16="http://schemas.microsoft.com/office/drawing/2014/main" id="{54F7B22C-393C-413E-8672-D94A72763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652</xdr:row>
      <xdr:rowOff>51288</xdr:rowOff>
    </xdr:from>
    <xdr:ext cx="1489579" cy="750696"/>
    <xdr:pic>
      <xdr:nvPicPr>
        <xdr:cNvPr id="345" name="Picture 344">
          <a:extLst>
            <a:ext uri="{FF2B5EF4-FFF2-40B4-BE49-F238E27FC236}">
              <a16:creationId xmlns:a16="http://schemas.microsoft.com/office/drawing/2014/main" id="{2C7E0B62-C55E-40BB-8DFE-BE25CCAC2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682</xdr:row>
      <xdr:rowOff>0</xdr:rowOff>
    </xdr:from>
    <xdr:ext cx="1055765" cy="940970"/>
    <xdr:pic>
      <xdr:nvPicPr>
        <xdr:cNvPr id="346" name="Picture 345" descr="Baker Wildcats - Wikipedia">
          <a:extLst>
            <a:ext uri="{FF2B5EF4-FFF2-40B4-BE49-F238E27FC236}">
              <a16:creationId xmlns:a16="http://schemas.microsoft.com/office/drawing/2014/main" id="{849D1BFC-A61E-4F4D-BA3F-4A9C8574E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683</xdr:row>
      <xdr:rowOff>51288</xdr:rowOff>
    </xdr:from>
    <xdr:ext cx="1489579" cy="750696"/>
    <xdr:pic>
      <xdr:nvPicPr>
        <xdr:cNvPr id="347" name="Picture 346">
          <a:extLst>
            <a:ext uri="{FF2B5EF4-FFF2-40B4-BE49-F238E27FC236}">
              <a16:creationId xmlns:a16="http://schemas.microsoft.com/office/drawing/2014/main" id="{8C3F1ED1-4165-43F3-8DBC-91AAF5C9B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713</xdr:row>
      <xdr:rowOff>0</xdr:rowOff>
    </xdr:from>
    <xdr:ext cx="1055765" cy="940970"/>
    <xdr:pic>
      <xdr:nvPicPr>
        <xdr:cNvPr id="348" name="Picture 347" descr="Baker Wildcats - Wikipedia">
          <a:extLst>
            <a:ext uri="{FF2B5EF4-FFF2-40B4-BE49-F238E27FC236}">
              <a16:creationId xmlns:a16="http://schemas.microsoft.com/office/drawing/2014/main" id="{445AFC19-16EB-46DF-9EC1-04C38ACBE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714</xdr:row>
      <xdr:rowOff>51288</xdr:rowOff>
    </xdr:from>
    <xdr:ext cx="1489579" cy="750696"/>
    <xdr:pic>
      <xdr:nvPicPr>
        <xdr:cNvPr id="349" name="Picture 348">
          <a:extLst>
            <a:ext uri="{FF2B5EF4-FFF2-40B4-BE49-F238E27FC236}">
              <a16:creationId xmlns:a16="http://schemas.microsoft.com/office/drawing/2014/main" id="{00C41CA3-9224-4AC5-9F2F-38FD4310D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744</xdr:row>
      <xdr:rowOff>0</xdr:rowOff>
    </xdr:from>
    <xdr:ext cx="1055765" cy="940970"/>
    <xdr:pic>
      <xdr:nvPicPr>
        <xdr:cNvPr id="350" name="Picture 349" descr="Baker Wildcats - Wikipedia">
          <a:extLst>
            <a:ext uri="{FF2B5EF4-FFF2-40B4-BE49-F238E27FC236}">
              <a16:creationId xmlns:a16="http://schemas.microsoft.com/office/drawing/2014/main" id="{DD3E5EB3-3FAA-447A-A01C-BF835107C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745</xdr:row>
      <xdr:rowOff>51288</xdr:rowOff>
    </xdr:from>
    <xdr:ext cx="1489579" cy="750696"/>
    <xdr:pic>
      <xdr:nvPicPr>
        <xdr:cNvPr id="351" name="Picture 350">
          <a:extLst>
            <a:ext uri="{FF2B5EF4-FFF2-40B4-BE49-F238E27FC236}">
              <a16:creationId xmlns:a16="http://schemas.microsoft.com/office/drawing/2014/main" id="{3F831514-00DB-48CC-A4B0-B905FCFFE9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775</xdr:row>
      <xdr:rowOff>0</xdr:rowOff>
    </xdr:from>
    <xdr:ext cx="1055765" cy="940970"/>
    <xdr:pic>
      <xdr:nvPicPr>
        <xdr:cNvPr id="352" name="Picture 351" descr="Baker Wildcats - Wikipedia">
          <a:extLst>
            <a:ext uri="{FF2B5EF4-FFF2-40B4-BE49-F238E27FC236}">
              <a16:creationId xmlns:a16="http://schemas.microsoft.com/office/drawing/2014/main" id="{0A927A47-FE88-4516-B42F-7BB7A18542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776</xdr:row>
      <xdr:rowOff>51288</xdr:rowOff>
    </xdr:from>
    <xdr:ext cx="1489579" cy="750696"/>
    <xdr:pic>
      <xdr:nvPicPr>
        <xdr:cNvPr id="353" name="Picture 352">
          <a:extLst>
            <a:ext uri="{FF2B5EF4-FFF2-40B4-BE49-F238E27FC236}">
              <a16:creationId xmlns:a16="http://schemas.microsoft.com/office/drawing/2014/main" id="{DB2ECFF0-19C2-4F21-ACFE-361D387E0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806</xdr:row>
      <xdr:rowOff>0</xdr:rowOff>
    </xdr:from>
    <xdr:ext cx="1055765" cy="940970"/>
    <xdr:pic>
      <xdr:nvPicPr>
        <xdr:cNvPr id="354" name="Picture 353" descr="Baker Wildcats - Wikipedia">
          <a:extLst>
            <a:ext uri="{FF2B5EF4-FFF2-40B4-BE49-F238E27FC236}">
              <a16:creationId xmlns:a16="http://schemas.microsoft.com/office/drawing/2014/main" id="{0276CE3D-25BA-41C1-B301-AF2D6AD8D6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807</xdr:row>
      <xdr:rowOff>51288</xdr:rowOff>
    </xdr:from>
    <xdr:ext cx="1489579" cy="750696"/>
    <xdr:pic>
      <xdr:nvPicPr>
        <xdr:cNvPr id="355" name="Picture 354">
          <a:extLst>
            <a:ext uri="{FF2B5EF4-FFF2-40B4-BE49-F238E27FC236}">
              <a16:creationId xmlns:a16="http://schemas.microsoft.com/office/drawing/2014/main" id="{0BD644CD-822C-4798-8960-6D5AA92DB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837</xdr:row>
      <xdr:rowOff>0</xdr:rowOff>
    </xdr:from>
    <xdr:ext cx="1055765" cy="940970"/>
    <xdr:pic>
      <xdr:nvPicPr>
        <xdr:cNvPr id="356" name="Picture 355" descr="Baker Wildcats - Wikipedia">
          <a:extLst>
            <a:ext uri="{FF2B5EF4-FFF2-40B4-BE49-F238E27FC236}">
              <a16:creationId xmlns:a16="http://schemas.microsoft.com/office/drawing/2014/main" id="{5EEF5DAF-D5A7-405A-908C-A6E8C08B20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838</xdr:row>
      <xdr:rowOff>51288</xdr:rowOff>
    </xdr:from>
    <xdr:ext cx="1489579" cy="750696"/>
    <xdr:pic>
      <xdr:nvPicPr>
        <xdr:cNvPr id="357" name="Picture 356">
          <a:extLst>
            <a:ext uri="{FF2B5EF4-FFF2-40B4-BE49-F238E27FC236}">
              <a16:creationId xmlns:a16="http://schemas.microsoft.com/office/drawing/2014/main" id="{13D11C93-6B30-4167-808C-BAD92591E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868</xdr:row>
      <xdr:rowOff>0</xdr:rowOff>
    </xdr:from>
    <xdr:ext cx="1055765" cy="940970"/>
    <xdr:pic>
      <xdr:nvPicPr>
        <xdr:cNvPr id="358" name="Picture 357" descr="Baker Wildcats - Wikipedia">
          <a:extLst>
            <a:ext uri="{FF2B5EF4-FFF2-40B4-BE49-F238E27FC236}">
              <a16:creationId xmlns:a16="http://schemas.microsoft.com/office/drawing/2014/main" id="{4FE47506-5C81-48EC-81BB-E1BD48A08C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869</xdr:row>
      <xdr:rowOff>51288</xdr:rowOff>
    </xdr:from>
    <xdr:ext cx="1489579" cy="750696"/>
    <xdr:pic>
      <xdr:nvPicPr>
        <xdr:cNvPr id="359" name="Picture 358">
          <a:extLst>
            <a:ext uri="{FF2B5EF4-FFF2-40B4-BE49-F238E27FC236}">
              <a16:creationId xmlns:a16="http://schemas.microsoft.com/office/drawing/2014/main" id="{830FB3CB-750A-4B1D-88BF-1B30EC7AF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899</xdr:row>
      <xdr:rowOff>0</xdr:rowOff>
    </xdr:from>
    <xdr:ext cx="1055765" cy="940970"/>
    <xdr:pic>
      <xdr:nvPicPr>
        <xdr:cNvPr id="360" name="Picture 359" descr="Baker Wildcats - Wikipedia">
          <a:extLst>
            <a:ext uri="{FF2B5EF4-FFF2-40B4-BE49-F238E27FC236}">
              <a16:creationId xmlns:a16="http://schemas.microsoft.com/office/drawing/2014/main" id="{540B04B0-F5E6-4A84-8F51-945A56D7D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900</xdr:row>
      <xdr:rowOff>51288</xdr:rowOff>
    </xdr:from>
    <xdr:ext cx="1489579" cy="750696"/>
    <xdr:pic>
      <xdr:nvPicPr>
        <xdr:cNvPr id="361" name="Picture 360">
          <a:extLst>
            <a:ext uri="{FF2B5EF4-FFF2-40B4-BE49-F238E27FC236}">
              <a16:creationId xmlns:a16="http://schemas.microsoft.com/office/drawing/2014/main" id="{EBEFB293-A903-41A8-BC3A-475DC2D15D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930</xdr:row>
      <xdr:rowOff>0</xdr:rowOff>
    </xdr:from>
    <xdr:ext cx="1055765" cy="940970"/>
    <xdr:pic>
      <xdr:nvPicPr>
        <xdr:cNvPr id="362" name="Picture 361" descr="Baker Wildcats - Wikipedia">
          <a:extLst>
            <a:ext uri="{FF2B5EF4-FFF2-40B4-BE49-F238E27FC236}">
              <a16:creationId xmlns:a16="http://schemas.microsoft.com/office/drawing/2014/main" id="{55AD3E52-2392-4FE2-8BD2-44D3F0A25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931</xdr:row>
      <xdr:rowOff>51288</xdr:rowOff>
    </xdr:from>
    <xdr:ext cx="1489579" cy="750696"/>
    <xdr:pic>
      <xdr:nvPicPr>
        <xdr:cNvPr id="363" name="Picture 362">
          <a:extLst>
            <a:ext uri="{FF2B5EF4-FFF2-40B4-BE49-F238E27FC236}">
              <a16:creationId xmlns:a16="http://schemas.microsoft.com/office/drawing/2014/main" id="{B74E93E6-F945-46A9-A6DA-6E17673718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961</xdr:row>
      <xdr:rowOff>0</xdr:rowOff>
    </xdr:from>
    <xdr:ext cx="1055765" cy="940970"/>
    <xdr:pic>
      <xdr:nvPicPr>
        <xdr:cNvPr id="364" name="Picture 363" descr="Baker Wildcats - Wikipedia">
          <a:extLst>
            <a:ext uri="{FF2B5EF4-FFF2-40B4-BE49-F238E27FC236}">
              <a16:creationId xmlns:a16="http://schemas.microsoft.com/office/drawing/2014/main" id="{7229DCAD-2F65-4364-8C1F-070D19FF6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962</xdr:row>
      <xdr:rowOff>51288</xdr:rowOff>
    </xdr:from>
    <xdr:ext cx="1489579" cy="750696"/>
    <xdr:pic>
      <xdr:nvPicPr>
        <xdr:cNvPr id="365" name="Picture 364">
          <a:extLst>
            <a:ext uri="{FF2B5EF4-FFF2-40B4-BE49-F238E27FC236}">
              <a16:creationId xmlns:a16="http://schemas.microsoft.com/office/drawing/2014/main" id="{97470297-D611-4327-80B8-2BE7983047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992</xdr:row>
      <xdr:rowOff>0</xdr:rowOff>
    </xdr:from>
    <xdr:ext cx="1055765" cy="940970"/>
    <xdr:pic>
      <xdr:nvPicPr>
        <xdr:cNvPr id="366" name="Picture 365" descr="Baker Wildcats - Wikipedia">
          <a:extLst>
            <a:ext uri="{FF2B5EF4-FFF2-40B4-BE49-F238E27FC236}">
              <a16:creationId xmlns:a16="http://schemas.microsoft.com/office/drawing/2014/main" id="{4C4BD880-5C1F-44E3-801D-B4D71AB5B3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993</xdr:row>
      <xdr:rowOff>51288</xdr:rowOff>
    </xdr:from>
    <xdr:ext cx="1489579" cy="750696"/>
    <xdr:pic>
      <xdr:nvPicPr>
        <xdr:cNvPr id="367" name="Picture 366">
          <a:extLst>
            <a:ext uri="{FF2B5EF4-FFF2-40B4-BE49-F238E27FC236}">
              <a16:creationId xmlns:a16="http://schemas.microsoft.com/office/drawing/2014/main" id="{8143F584-2E48-46D5-9F72-4C4E8935F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1023</xdr:row>
      <xdr:rowOff>0</xdr:rowOff>
    </xdr:from>
    <xdr:ext cx="1055765" cy="940970"/>
    <xdr:pic>
      <xdr:nvPicPr>
        <xdr:cNvPr id="368" name="Picture 367" descr="Baker Wildcats - Wikipedia">
          <a:extLst>
            <a:ext uri="{FF2B5EF4-FFF2-40B4-BE49-F238E27FC236}">
              <a16:creationId xmlns:a16="http://schemas.microsoft.com/office/drawing/2014/main" id="{4A2F7450-7187-4C4A-9DC3-DE2EECCC5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1024</xdr:row>
      <xdr:rowOff>51288</xdr:rowOff>
    </xdr:from>
    <xdr:ext cx="1489579" cy="750696"/>
    <xdr:pic>
      <xdr:nvPicPr>
        <xdr:cNvPr id="369" name="Picture 368">
          <a:extLst>
            <a:ext uri="{FF2B5EF4-FFF2-40B4-BE49-F238E27FC236}">
              <a16:creationId xmlns:a16="http://schemas.microsoft.com/office/drawing/2014/main" id="{ACF75CAD-C21B-45ED-A175-57655AFD3A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1054</xdr:row>
      <xdr:rowOff>0</xdr:rowOff>
    </xdr:from>
    <xdr:ext cx="1055765" cy="940970"/>
    <xdr:pic>
      <xdr:nvPicPr>
        <xdr:cNvPr id="370" name="Picture 369" descr="Baker Wildcats - Wikipedia">
          <a:extLst>
            <a:ext uri="{FF2B5EF4-FFF2-40B4-BE49-F238E27FC236}">
              <a16:creationId xmlns:a16="http://schemas.microsoft.com/office/drawing/2014/main" id="{E8766388-187B-4987-B6C7-57ED326B0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1055</xdr:row>
      <xdr:rowOff>51288</xdr:rowOff>
    </xdr:from>
    <xdr:ext cx="1489579" cy="750696"/>
    <xdr:pic>
      <xdr:nvPicPr>
        <xdr:cNvPr id="371" name="Picture 370">
          <a:extLst>
            <a:ext uri="{FF2B5EF4-FFF2-40B4-BE49-F238E27FC236}">
              <a16:creationId xmlns:a16="http://schemas.microsoft.com/office/drawing/2014/main" id="{D24E01CE-DD29-4CD9-82AA-1868DF624A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1085</xdr:row>
      <xdr:rowOff>0</xdr:rowOff>
    </xdr:from>
    <xdr:ext cx="1055765" cy="940970"/>
    <xdr:pic>
      <xdr:nvPicPr>
        <xdr:cNvPr id="372" name="Picture 371" descr="Baker Wildcats - Wikipedia">
          <a:extLst>
            <a:ext uri="{FF2B5EF4-FFF2-40B4-BE49-F238E27FC236}">
              <a16:creationId xmlns:a16="http://schemas.microsoft.com/office/drawing/2014/main" id="{3A9BF3BC-BA3C-493D-BEDF-308A053F27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1086</xdr:row>
      <xdr:rowOff>51288</xdr:rowOff>
    </xdr:from>
    <xdr:ext cx="1489579" cy="750696"/>
    <xdr:pic>
      <xdr:nvPicPr>
        <xdr:cNvPr id="373" name="Picture 372">
          <a:extLst>
            <a:ext uri="{FF2B5EF4-FFF2-40B4-BE49-F238E27FC236}">
              <a16:creationId xmlns:a16="http://schemas.microsoft.com/office/drawing/2014/main" id="{83DB7C57-C1B1-47A1-83C3-1AD4053D4B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1116</xdr:row>
      <xdr:rowOff>0</xdr:rowOff>
    </xdr:from>
    <xdr:ext cx="1055765" cy="940970"/>
    <xdr:pic>
      <xdr:nvPicPr>
        <xdr:cNvPr id="374" name="Picture 373" descr="Baker Wildcats - Wikipedia">
          <a:extLst>
            <a:ext uri="{FF2B5EF4-FFF2-40B4-BE49-F238E27FC236}">
              <a16:creationId xmlns:a16="http://schemas.microsoft.com/office/drawing/2014/main" id="{42032294-81BC-46BA-B2D9-4C64E216C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1117</xdr:row>
      <xdr:rowOff>51288</xdr:rowOff>
    </xdr:from>
    <xdr:ext cx="1489579" cy="750696"/>
    <xdr:pic>
      <xdr:nvPicPr>
        <xdr:cNvPr id="375" name="Picture 374">
          <a:extLst>
            <a:ext uri="{FF2B5EF4-FFF2-40B4-BE49-F238E27FC236}">
              <a16:creationId xmlns:a16="http://schemas.microsoft.com/office/drawing/2014/main" id="{DA2B0EBE-9412-4A08-B260-CA9CC5468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1147</xdr:row>
      <xdr:rowOff>0</xdr:rowOff>
    </xdr:from>
    <xdr:ext cx="1055765" cy="940970"/>
    <xdr:pic>
      <xdr:nvPicPr>
        <xdr:cNvPr id="376" name="Picture 375" descr="Baker Wildcats - Wikipedia">
          <a:extLst>
            <a:ext uri="{FF2B5EF4-FFF2-40B4-BE49-F238E27FC236}">
              <a16:creationId xmlns:a16="http://schemas.microsoft.com/office/drawing/2014/main" id="{C76CBABA-915A-4200-BD07-55CDB06F1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1148</xdr:row>
      <xdr:rowOff>51288</xdr:rowOff>
    </xdr:from>
    <xdr:ext cx="1489579" cy="750696"/>
    <xdr:pic>
      <xdr:nvPicPr>
        <xdr:cNvPr id="377" name="Picture 376">
          <a:extLst>
            <a:ext uri="{FF2B5EF4-FFF2-40B4-BE49-F238E27FC236}">
              <a16:creationId xmlns:a16="http://schemas.microsoft.com/office/drawing/2014/main" id="{A99E5482-22DB-4C1F-8C52-CFD3C3281C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1178</xdr:row>
      <xdr:rowOff>0</xdr:rowOff>
    </xdr:from>
    <xdr:ext cx="1055765" cy="940970"/>
    <xdr:pic>
      <xdr:nvPicPr>
        <xdr:cNvPr id="378" name="Picture 377" descr="Baker Wildcats - Wikipedia">
          <a:extLst>
            <a:ext uri="{FF2B5EF4-FFF2-40B4-BE49-F238E27FC236}">
              <a16:creationId xmlns:a16="http://schemas.microsoft.com/office/drawing/2014/main" id="{297B11F6-D96F-4598-AD42-594C86AE3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1179</xdr:row>
      <xdr:rowOff>51288</xdr:rowOff>
    </xdr:from>
    <xdr:ext cx="1489579" cy="750696"/>
    <xdr:pic>
      <xdr:nvPicPr>
        <xdr:cNvPr id="379" name="Picture 378">
          <a:extLst>
            <a:ext uri="{FF2B5EF4-FFF2-40B4-BE49-F238E27FC236}">
              <a16:creationId xmlns:a16="http://schemas.microsoft.com/office/drawing/2014/main" id="{630E5F4A-3D55-4353-BEC3-C32C3B37E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18</xdr:col>
      <xdr:colOff>428625</xdr:colOff>
      <xdr:row>1209</xdr:row>
      <xdr:rowOff>0</xdr:rowOff>
    </xdr:from>
    <xdr:ext cx="1055765" cy="940970"/>
    <xdr:pic>
      <xdr:nvPicPr>
        <xdr:cNvPr id="380" name="Picture 379" descr="Baker Wildcats - Wikipedia">
          <a:extLst>
            <a:ext uri="{FF2B5EF4-FFF2-40B4-BE49-F238E27FC236}">
              <a16:creationId xmlns:a16="http://schemas.microsoft.com/office/drawing/2014/main" id="{A251C1E3-C5DC-4335-8CB4-6E2D3FB3D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80839" y="0"/>
          <a:ext cx="1055765" cy="94097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72596</xdr:colOff>
      <xdr:row>1210</xdr:row>
      <xdr:rowOff>51288</xdr:rowOff>
    </xdr:from>
    <xdr:ext cx="1489579" cy="750696"/>
    <xdr:pic>
      <xdr:nvPicPr>
        <xdr:cNvPr id="381" name="Picture 380">
          <a:extLst>
            <a:ext uri="{FF2B5EF4-FFF2-40B4-BE49-F238E27FC236}">
              <a16:creationId xmlns:a16="http://schemas.microsoft.com/office/drawing/2014/main" id="{03B0D291-617B-47FA-BA36-83CEDD58DE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953" y="187359"/>
          <a:ext cx="1489579" cy="750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321"/>
  <sheetViews>
    <sheetView zoomScaleNormal="100" workbookViewId="0">
      <selection activeCell="A2" sqref="A2"/>
    </sheetView>
  </sheetViews>
  <sheetFormatPr defaultRowHeight="10.5" x14ac:dyDescent="0.15"/>
  <cols>
    <col min="1" max="1" width="17.1640625" bestFit="1" customWidth="1"/>
    <col min="2" max="2" width="6.83203125" customWidth="1"/>
    <col min="3" max="3" width="30.83203125" customWidth="1"/>
    <col min="4" max="4" width="6.83203125" customWidth="1"/>
    <col min="5" max="5" width="30.83203125" customWidth="1"/>
    <col min="6" max="6" width="6.83203125" customWidth="1"/>
    <col min="7" max="7" width="30.83203125" customWidth="1"/>
    <col min="8" max="8" width="6.83203125" customWidth="1"/>
    <col min="9" max="9" width="30.83203125" customWidth="1"/>
    <col min="10" max="10" width="7.6640625" customWidth="1"/>
    <col min="11" max="11" width="3.1640625" customWidth="1"/>
    <col min="12" max="12" width="26.1640625" customWidth="1"/>
    <col min="13" max="13" width="2" customWidth="1"/>
    <col min="14" max="14" width="7.6640625" customWidth="1"/>
    <col min="15" max="15" width="3.1640625" bestFit="1" customWidth="1"/>
    <col min="16" max="16" width="26.1640625" customWidth="1"/>
    <col min="17" max="17" width="2" customWidth="1"/>
    <col min="18" max="18" width="7.6640625" customWidth="1"/>
    <col min="19" max="19" width="7" customWidth="1"/>
    <col min="20" max="20" width="26.1640625" customWidth="1"/>
    <col min="21" max="21" width="2" customWidth="1"/>
    <col min="22" max="22" width="7.6640625" customWidth="1"/>
    <col min="23" max="23" width="3.1640625" bestFit="1" customWidth="1"/>
    <col min="24" max="24" width="26.1640625" customWidth="1"/>
  </cols>
  <sheetData>
    <row r="1" spans="1:24" x14ac:dyDescent="0.15">
      <c r="A1" s="20" t="s">
        <v>16</v>
      </c>
      <c r="B1" s="22" t="s">
        <v>21</v>
      </c>
      <c r="C1" t="s">
        <v>17</v>
      </c>
      <c r="D1" s="22" t="s">
        <v>21</v>
      </c>
      <c r="E1" t="s">
        <v>18</v>
      </c>
      <c r="F1" s="22" t="s">
        <v>21</v>
      </c>
      <c r="G1" t="s">
        <v>19</v>
      </c>
      <c r="H1" s="22" t="s">
        <v>21</v>
      </c>
      <c r="I1" t="s">
        <v>20</v>
      </c>
      <c r="L1" t="s">
        <v>22</v>
      </c>
      <c r="P1" t="s">
        <v>23</v>
      </c>
      <c r="T1" t="s">
        <v>24</v>
      </c>
      <c r="X1" t="s">
        <v>25</v>
      </c>
    </row>
    <row r="2" spans="1:24" ht="11.25" thickBot="1" x14ac:dyDescent="0.2">
      <c r="A2" s="21" t="s">
        <v>739</v>
      </c>
      <c r="B2" s="22">
        <v>1</v>
      </c>
      <c r="C2" s="35" t="s">
        <v>376</v>
      </c>
      <c r="D2" s="22">
        <v>1</v>
      </c>
      <c r="E2" s="35" t="s">
        <v>394</v>
      </c>
      <c r="F2" s="22">
        <v>1</v>
      </c>
      <c r="G2" s="35" t="s">
        <v>401</v>
      </c>
      <c r="H2" s="22">
        <v>1</v>
      </c>
      <c r="I2" s="35" t="s">
        <v>419</v>
      </c>
      <c r="J2" s="41" t="s">
        <v>36</v>
      </c>
      <c r="K2" s="23">
        <v>1</v>
      </c>
      <c r="L2" s="24" t="s">
        <v>423</v>
      </c>
      <c r="M2" s="29"/>
      <c r="N2" s="41" t="s">
        <v>36</v>
      </c>
      <c r="O2" s="23">
        <v>1</v>
      </c>
      <c r="P2" s="24" t="s">
        <v>547</v>
      </c>
      <c r="Q2" s="32"/>
      <c r="R2" s="41" t="s">
        <v>36</v>
      </c>
      <c r="S2" s="23">
        <v>1</v>
      </c>
      <c r="T2" s="24" t="s">
        <v>589</v>
      </c>
      <c r="U2" s="32"/>
      <c r="V2" s="41" t="s">
        <v>36</v>
      </c>
      <c r="W2" s="23">
        <v>1</v>
      </c>
      <c r="X2" s="24"/>
    </row>
    <row r="3" spans="1:24" x14ac:dyDescent="0.15">
      <c r="B3" s="22">
        <v>2</v>
      </c>
      <c r="C3" s="35" t="s">
        <v>377</v>
      </c>
      <c r="D3" s="22">
        <v>2</v>
      </c>
      <c r="E3" s="35" t="s">
        <v>395</v>
      </c>
      <c r="F3" s="22">
        <v>2</v>
      </c>
      <c r="G3" s="35" t="s">
        <v>402</v>
      </c>
      <c r="H3" s="22">
        <v>2</v>
      </c>
      <c r="I3" s="35" t="s">
        <v>420</v>
      </c>
      <c r="J3" s="42" t="s">
        <v>44</v>
      </c>
      <c r="K3" s="25">
        <v>1</v>
      </c>
      <c r="L3" s="26" t="s">
        <v>424</v>
      </c>
      <c r="M3" s="30"/>
      <c r="N3" s="42" t="s">
        <v>44</v>
      </c>
      <c r="O3" s="25">
        <v>1</v>
      </c>
      <c r="P3" s="26" t="s">
        <v>548</v>
      </c>
      <c r="Q3" s="33"/>
      <c r="R3" s="42" t="s">
        <v>44</v>
      </c>
      <c r="S3" s="25">
        <v>1</v>
      </c>
      <c r="T3" s="26" t="s">
        <v>590</v>
      </c>
      <c r="U3" s="33"/>
      <c r="V3" s="42" t="s">
        <v>44</v>
      </c>
      <c r="W3" s="25">
        <v>1</v>
      </c>
      <c r="X3" s="26"/>
    </row>
    <row r="4" spans="1:24" x14ac:dyDescent="0.15">
      <c r="B4" s="22">
        <v>3</v>
      </c>
      <c r="C4" s="35" t="s">
        <v>378</v>
      </c>
      <c r="D4" s="22">
        <v>3</v>
      </c>
      <c r="E4" s="35" t="s">
        <v>396</v>
      </c>
      <c r="F4" s="22">
        <v>3</v>
      </c>
      <c r="G4" s="35" t="s">
        <v>403</v>
      </c>
      <c r="H4" s="22">
        <v>3</v>
      </c>
      <c r="I4" s="35" t="s">
        <v>421</v>
      </c>
      <c r="J4" s="42" t="s">
        <v>45</v>
      </c>
      <c r="K4" s="25">
        <v>1</v>
      </c>
      <c r="L4" s="26" t="s">
        <v>425</v>
      </c>
      <c r="M4" s="30"/>
      <c r="N4" s="42" t="s">
        <v>45</v>
      </c>
      <c r="O4" s="25">
        <v>1</v>
      </c>
      <c r="P4" s="26" t="s">
        <v>549</v>
      </c>
      <c r="Q4" s="33"/>
      <c r="R4" s="42" t="s">
        <v>45</v>
      </c>
      <c r="S4" s="25">
        <v>1</v>
      </c>
      <c r="T4" s="26" t="s">
        <v>591</v>
      </c>
      <c r="U4" s="33"/>
      <c r="V4" s="42" t="s">
        <v>45</v>
      </c>
      <c r="W4" s="25">
        <v>1</v>
      </c>
      <c r="X4" s="26"/>
    </row>
    <row r="5" spans="1:24" x14ac:dyDescent="0.15">
      <c r="B5" s="22">
        <v>4</v>
      </c>
      <c r="C5" s="35" t="s">
        <v>379</v>
      </c>
      <c r="D5" s="22">
        <v>4</v>
      </c>
      <c r="E5" s="35" t="s">
        <v>397</v>
      </c>
      <c r="F5" s="22">
        <v>4</v>
      </c>
      <c r="G5" s="35" t="s">
        <v>404</v>
      </c>
      <c r="H5" s="22">
        <v>4</v>
      </c>
      <c r="I5" s="35" t="s">
        <v>422</v>
      </c>
      <c r="J5" s="42" t="s">
        <v>46</v>
      </c>
      <c r="K5" s="25">
        <v>1</v>
      </c>
      <c r="L5" s="26" t="s">
        <v>426</v>
      </c>
      <c r="M5" s="30"/>
      <c r="N5" s="42" t="s">
        <v>46</v>
      </c>
      <c r="O5" s="25">
        <v>1</v>
      </c>
      <c r="P5" s="26" t="s">
        <v>550</v>
      </c>
      <c r="Q5" s="33"/>
      <c r="R5" s="42" t="s">
        <v>46</v>
      </c>
      <c r="S5" s="25">
        <v>1</v>
      </c>
      <c r="T5" s="26" t="s">
        <v>592</v>
      </c>
      <c r="U5" s="33"/>
      <c r="V5" s="42" t="s">
        <v>46</v>
      </c>
      <c r="W5" s="25">
        <v>1</v>
      </c>
      <c r="X5" s="26"/>
    </row>
    <row r="6" spans="1:24" x14ac:dyDescent="0.15">
      <c r="B6" s="22">
        <v>5</v>
      </c>
      <c r="C6" s="35" t="s">
        <v>380</v>
      </c>
      <c r="D6" s="22">
        <v>5</v>
      </c>
      <c r="E6" s="35" t="s">
        <v>398</v>
      </c>
      <c r="F6" s="22">
        <v>5</v>
      </c>
      <c r="G6" s="35" t="s">
        <v>405</v>
      </c>
      <c r="H6" s="22">
        <v>5</v>
      </c>
      <c r="I6" s="35">
        <v>6</v>
      </c>
      <c r="J6" s="42" t="s">
        <v>47</v>
      </c>
      <c r="K6" s="25">
        <v>1</v>
      </c>
      <c r="L6" s="26" t="s">
        <v>427</v>
      </c>
      <c r="M6" s="30"/>
      <c r="N6" s="42" t="s">
        <v>47</v>
      </c>
      <c r="O6" s="25">
        <v>1</v>
      </c>
      <c r="P6" s="26" t="s">
        <v>551</v>
      </c>
      <c r="Q6" s="33"/>
      <c r="R6" s="42" t="s">
        <v>47</v>
      </c>
      <c r="S6" s="25">
        <v>1</v>
      </c>
      <c r="T6" s="26" t="s">
        <v>593</v>
      </c>
      <c r="U6" s="33"/>
      <c r="V6" s="42" t="s">
        <v>47</v>
      </c>
      <c r="W6" s="25">
        <v>1</v>
      </c>
      <c r="X6" s="26"/>
    </row>
    <row r="7" spans="1:24" x14ac:dyDescent="0.15">
      <c r="B7" s="22">
        <v>6</v>
      </c>
      <c r="C7" s="35" t="s">
        <v>381</v>
      </c>
      <c r="D7" s="22">
        <v>6</v>
      </c>
      <c r="E7" s="35" t="s">
        <v>399</v>
      </c>
      <c r="F7" s="22">
        <v>6</v>
      </c>
      <c r="G7" s="35" t="s">
        <v>406</v>
      </c>
      <c r="H7" s="22">
        <v>6</v>
      </c>
      <c r="I7" s="35">
        <v>7</v>
      </c>
      <c r="J7" s="42" t="s">
        <v>48</v>
      </c>
      <c r="K7" s="25">
        <v>1</v>
      </c>
      <c r="L7" s="26" t="s">
        <v>428</v>
      </c>
      <c r="M7" s="30"/>
      <c r="N7" s="42" t="s">
        <v>48</v>
      </c>
      <c r="O7" s="25">
        <v>1</v>
      </c>
      <c r="P7" s="26" t="s">
        <v>552</v>
      </c>
      <c r="Q7" s="33"/>
      <c r="R7" s="42" t="s">
        <v>48</v>
      </c>
      <c r="S7" s="25">
        <v>1</v>
      </c>
      <c r="T7" s="26" t="s">
        <v>594</v>
      </c>
      <c r="U7" s="33"/>
      <c r="V7" s="42" t="s">
        <v>48</v>
      </c>
      <c r="W7" s="25">
        <v>1</v>
      </c>
      <c r="X7" s="26"/>
    </row>
    <row r="8" spans="1:24" x14ac:dyDescent="0.15">
      <c r="B8" s="22">
        <v>7</v>
      </c>
      <c r="C8" s="35" t="s">
        <v>382</v>
      </c>
      <c r="D8" s="22">
        <v>7</v>
      </c>
      <c r="E8" s="35" t="s">
        <v>399</v>
      </c>
      <c r="F8" s="22">
        <v>7</v>
      </c>
      <c r="G8" s="35" t="s">
        <v>407</v>
      </c>
      <c r="H8" s="22">
        <v>7</v>
      </c>
      <c r="I8" s="35">
        <v>8</v>
      </c>
      <c r="J8" s="42" t="s">
        <v>49</v>
      </c>
      <c r="K8" s="25">
        <v>1</v>
      </c>
      <c r="L8" s="26" t="s">
        <v>429</v>
      </c>
      <c r="M8" s="30"/>
      <c r="N8" s="42" t="s">
        <v>49</v>
      </c>
      <c r="O8" s="25">
        <v>1</v>
      </c>
      <c r="P8" s="26" t="s">
        <v>553</v>
      </c>
      <c r="Q8" s="33"/>
      <c r="R8" s="42" t="s">
        <v>49</v>
      </c>
      <c r="S8" s="25">
        <v>1</v>
      </c>
      <c r="T8" s="26" t="s">
        <v>595</v>
      </c>
      <c r="U8" s="33"/>
      <c r="V8" s="42" t="s">
        <v>49</v>
      </c>
      <c r="W8" s="25">
        <v>1</v>
      </c>
      <c r="X8" s="26"/>
    </row>
    <row r="9" spans="1:24" x14ac:dyDescent="0.15">
      <c r="B9" s="22">
        <v>8</v>
      </c>
      <c r="C9" s="35" t="s">
        <v>383</v>
      </c>
      <c r="D9" s="22">
        <v>8</v>
      </c>
      <c r="E9" s="35" t="s">
        <v>400</v>
      </c>
      <c r="F9" s="22">
        <v>8</v>
      </c>
      <c r="G9" s="35" t="s">
        <v>408</v>
      </c>
      <c r="H9" s="22">
        <v>8</v>
      </c>
      <c r="I9" s="35">
        <v>9</v>
      </c>
      <c r="J9" s="43" t="s">
        <v>50</v>
      </c>
      <c r="K9" s="27">
        <v>1</v>
      </c>
      <c r="L9" s="28"/>
      <c r="M9" s="31"/>
      <c r="N9" s="43" t="s">
        <v>50</v>
      </c>
      <c r="O9" s="27">
        <v>1</v>
      </c>
      <c r="P9" s="28"/>
      <c r="Q9" s="34"/>
      <c r="R9" s="43" t="s">
        <v>50</v>
      </c>
      <c r="S9" s="27">
        <v>1</v>
      </c>
      <c r="T9" s="28"/>
      <c r="U9" s="34"/>
      <c r="V9" s="43" t="s">
        <v>50</v>
      </c>
      <c r="W9" s="27">
        <v>1</v>
      </c>
      <c r="X9" s="28"/>
    </row>
    <row r="10" spans="1:24" x14ac:dyDescent="0.15">
      <c r="B10" s="22">
        <v>9</v>
      </c>
      <c r="C10" s="35" t="s">
        <v>384</v>
      </c>
      <c r="D10" s="22">
        <v>9</v>
      </c>
      <c r="E10" s="35">
        <v>10</v>
      </c>
      <c r="F10" s="22">
        <v>9</v>
      </c>
      <c r="G10" s="35" t="s">
        <v>409</v>
      </c>
      <c r="H10" s="22">
        <v>9</v>
      </c>
      <c r="I10" s="35">
        <v>10</v>
      </c>
      <c r="J10" s="41" t="s">
        <v>51</v>
      </c>
      <c r="K10" s="23">
        <v>2</v>
      </c>
      <c r="L10" s="24" t="s">
        <v>430</v>
      </c>
      <c r="M10" s="29"/>
      <c r="N10" s="41" t="s">
        <v>51</v>
      </c>
      <c r="O10" s="23">
        <v>2</v>
      </c>
      <c r="P10" s="24" t="s">
        <v>554</v>
      </c>
      <c r="Q10" s="32"/>
      <c r="R10" s="41" t="s">
        <v>51</v>
      </c>
      <c r="S10" s="23">
        <v>2</v>
      </c>
      <c r="T10" s="24" t="s">
        <v>596</v>
      </c>
      <c r="U10" s="32"/>
      <c r="V10" s="41" t="s">
        <v>51</v>
      </c>
      <c r="W10" s="23">
        <v>2</v>
      </c>
      <c r="X10" s="24" t="s">
        <v>708</v>
      </c>
    </row>
    <row r="11" spans="1:24" x14ac:dyDescent="0.15">
      <c r="B11" s="22">
        <v>10</v>
      </c>
      <c r="C11" s="35" t="s">
        <v>385</v>
      </c>
      <c r="D11" s="22">
        <v>10</v>
      </c>
      <c r="E11" s="35">
        <v>11</v>
      </c>
      <c r="F11" s="22">
        <v>10</v>
      </c>
      <c r="G11" s="35" t="s">
        <v>410</v>
      </c>
      <c r="H11" s="22">
        <v>10</v>
      </c>
      <c r="I11" s="35">
        <v>11</v>
      </c>
      <c r="J11" s="42" t="s">
        <v>37</v>
      </c>
      <c r="K11" s="25">
        <v>2</v>
      </c>
      <c r="L11" s="26" t="s">
        <v>431</v>
      </c>
      <c r="M11" s="30"/>
      <c r="N11" s="42" t="s">
        <v>37</v>
      </c>
      <c r="O11" s="25">
        <v>2</v>
      </c>
      <c r="P11" s="26" t="s">
        <v>555</v>
      </c>
      <c r="Q11" s="33"/>
      <c r="R11" s="42" t="s">
        <v>37</v>
      </c>
      <c r="S11" s="25">
        <v>2</v>
      </c>
      <c r="T11" s="26" t="s">
        <v>597</v>
      </c>
      <c r="U11" s="33"/>
      <c r="V11" s="42" t="s">
        <v>37</v>
      </c>
      <c r="W11" s="25">
        <v>2</v>
      </c>
      <c r="X11" s="26" t="s">
        <v>709</v>
      </c>
    </row>
    <row r="12" spans="1:24" x14ac:dyDescent="0.15">
      <c r="B12" s="22">
        <v>11</v>
      </c>
      <c r="C12" s="35" t="s">
        <v>386</v>
      </c>
      <c r="D12" s="22">
        <v>11</v>
      </c>
      <c r="E12" s="35">
        <v>12</v>
      </c>
      <c r="F12" s="22">
        <v>11</v>
      </c>
      <c r="G12" s="35" t="s">
        <v>411</v>
      </c>
      <c r="H12" s="22">
        <v>11</v>
      </c>
      <c r="I12" s="35">
        <v>12</v>
      </c>
      <c r="J12" s="42" t="s">
        <v>52</v>
      </c>
      <c r="K12" s="25">
        <v>2</v>
      </c>
      <c r="L12" s="26" t="s">
        <v>432</v>
      </c>
      <c r="M12" s="30"/>
      <c r="N12" s="42" t="s">
        <v>52</v>
      </c>
      <c r="O12" s="25">
        <v>2</v>
      </c>
      <c r="P12" s="26" t="s">
        <v>556</v>
      </c>
      <c r="Q12" s="33"/>
      <c r="R12" s="42" t="s">
        <v>52</v>
      </c>
      <c r="S12" s="25">
        <v>2</v>
      </c>
      <c r="T12" s="26" t="s">
        <v>598</v>
      </c>
      <c r="U12" s="33"/>
      <c r="V12" s="42" t="s">
        <v>52</v>
      </c>
      <c r="W12" s="25">
        <v>2</v>
      </c>
      <c r="X12" s="26" t="s">
        <v>710</v>
      </c>
    </row>
    <row r="13" spans="1:24" x14ac:dyDescent="0.15">
      <c r="B13" s="22">
        <v>12</v>
      </c>
      <c r="C13" s="35" t="s">
        <v>387</v>
      </c>
      <c r="D13" s="22">
        <v>12</v>
      </c>
      <c r="E13" s="35">
        <v>13</v>
      </c>
      <c r="F13" s="22">
        <v>12</v>
      </c>
      <c r="G13" s="35" t="s">
        <v>412</v>
      </c>
      <c r="H13" s="22">
        <v>12</v>
      </c>
      <c r="I13" s="35">
        <v>13</v>
      </c>
      <c r="J13" s="42" t="s">
        <v>53</v>
      </c>
      <c r="K13" s="25">
        <v>2</v>
      </c>
      <c r="L13" s="26" t="s">
        <v>433</v>
      </c>
      <c r="M13" s="30"/>
      <c r="N13" s="42" t="s">
        <v>53</v>
      </c>
      <c r="O13" s="25">
        <v>2</v>
      </c>
      <c r="P13" s="26" t="s">
        <v>557</v>
      </c>
      <c r="Q13" s="33"/>
      <c r="R13" s="42" t="s">
        <v>53</v>
      </c>
      <c r="S13" s="25">
        <v>2</v>
      </c>
      <c r="T13" s="26" t="s">
        <v>599</v>
      </c>
      <c r="U13" s="33"/>
      <c r="V13" s="42" t="s">
        <v>53</v>
      </c>
      <c r="W13" s="25">
        <v>2</v>
      </c>
      <c r="X13" s="26" t="s">
        <v>711</v>
      </c>
    </row>
    <row r="14" spans="1:24" x14ac:dyDescent="0.15">
      <c r="B14" s="22">
        <v>13</v>
      </c>
      <c r="C14" s="35" t="s">
        <v>388</v>
      </c>
      <c r="D14" s="22">
        <v>13</v>
      </c>
      <c r="E14" s="35">
        <v>14</v>
      </c>
      <c r="F14" s="22">
        <v>13</v>
      </c>
      <c r="G14" s="35" t="s">
        <v>413</v>
      </c>
      <c r="H14" s="22">
        <v>13</v>
      </c>
      <c r="I14" s="35">
        <v>14</v>
      </c>
      <c r="J14" s="42" t="s">
        <v>54</v>
      </c>
      <c r="K14" s="25">
        <v>2</v>
      </c>
      <c r="L14" s="26" t="s">
        <v>434</v>
      </c>
      <c r="M14" s="30"/>
      <c r="N14" s="42" t="s">
        <v>54</v>
      </c>
      <c r="O14" s="25">
        <v>2</v>
      </c>
      <c r="P14" s="26" t="s">
        <v>558</v>
      </c>
      <c r="Q14" s="33"/>
      <c r="R14" s="42" t="s">
        <v>54</v>
      </c>
      <c r="S14" s="25">
        <v>2</v>
      </c>
      <c r="T14" s="26" t="s">
        <v>600</v>
      </c>
      <c r="U14" s="33"/>
      <c r="V14" s="42" t="s">
        <v>54</v>
      </c>
      <c r="W14" s="25">
        <v>2</v>
      </c>
      <c r="X14" s="26" t="s">
        <v>712</v>
      </c>
    </row>
    <row r="15" spans="1:24" x14ac:dyDescent="0.15">
      <c r="B15" s="22">
        <v>14</v>
      </c>
      <c r="C15" s="35" t="s">
        <v>389</v>
      </c>
      <c r="D15" s="22">
        <v>14</v>
      </c>
      <c r="E15" s="35">
        <v>15</v>
      </c>
      <c r="F15" s="22">
        <v>14</v>
      </c>
      <c r="G15" s="35" t="s">
        <v>414</v>
      </c>
      <c r="H15" s="22">
        <v>14</v>
      </c>
      <c r="I15" s="35">
        <v>15</v>
      </c>
      <c r="J15" s="42" t="s">
        <v>55</v>
      </c>
      <c r="K15" s="25">
        <v>2</v>
      </c>
      <c r="L15" s="26"/>
      <c r="M15" s="30"/>
      <c r="N15" s="42" t="s">
        <v>55</v>
      </c>
      <c r="O15" s="25">
        <v>2</v>
      </c>
      <c r="P15" s="26" t="s">
        <v>559</v>
      </c>
      <c r="Q15" s="33"/>
      <c r="R15" s="42" t="s">
        <v>55</v>
      </c>
      <c r="S15" s="25">
        <v>2</v>
      </c>
      <c r="T15" s="26" t="s">
        <v>601</v>
      </c>
      <c r="U15" s="33"/>
      <c r="V15" s="42" t="s">
        <v>55</v>
      </c>
      <c r="W15" s="25">
        <v>2</v>
      </c>
      <c r="X15" s="26"/>
    </row>
    <row r="16" spans="1:24" x14ac:dyDescent="0.15">
      <c r="B16" s="22">
        <v>15</v>
      </c>
      <c r="C16" s="35" t="s">
        <v>390</v>
      </c>
      <c r="D16" s="22">
        <v>15</v>
      </c>
      <c r="E16" s="35">
        <v>16</v>
      </c>
      <c r="F16" s="22">
        <v>15</v>
      </c>
      <c r="G16" s="35" t="s">
        <v>415</v>
      </c>
      <c r="H16" s="22">
        <v>15</v>
      </c>
      <c r="I16" s="35">
        <v>16</v>
      </c>
      <c r="J16" s="42" t="s">
        <v>56</v>
      </c>
      <c r="K16" s="25">
        <v>2</v>
      </c>
      <c r="L16" s="26"/>
      <c r="M16" s="30"/>
      <c r="N16" s="42" t="s">
        <v>56</v>
      </c>
      <c r="O16" s="25">
        <v>2</v>
      </c>
      <c r="P16" s="26"/>
      <c r="Q16" s="33"/>
      <c r="R16" s="42" t="s">
        <v>56</v>
      </c>
      <c r="S16" s="25">
        <v>2</v>
      </c>
      <c r="T16" s="26" t="s">
        <v>602</v>
      </c>
      <c r="U16" s="33"/>
      <c r="V16" s="42" t="s">
        <v>56</v>
      </c>
      <c r="W16" s="25">
        <v>2</v>
      </c>
      <c r="X16" s="26"/>
    </row>
    <row r="17" spans="2:24" x14ac:dyDescent="0.15">
      <c r="B17" s="22">
        <v>16</v>
      </c>
      <c r="C17" s="35" t="s">
        <v>391</v>
      </c>
      <c r="D17" s="22">
        <v>16</v>
      </c>
      <c r="E17" s="35">
        <v>17</v>
      </c>
      <c r="F17" s="22">
        <v>16</v>
      </c>
      <c r="G17" s="35" t="s">
        <v>416</v>
      </c>
      <c r="H17" s="22">
        <v>16</v>
      </c>
      <c r="I17" s="35">
        <v>17</v>
      </c>
      <c r="J17" s="43" t="s">
        <v>57</v>
      </c>
      <c r="K17" s="27">
        <v>2</v>
      </c>
      <c r="L17" s="28"/>
      <c r="M17" s="31"/>
      <c r="N17" s="43" t="s">
        <v>57</v>
      </c>
      <c r="O17" s="27">
        <v>2</v>
      </c>
      <c r="P17" s="28"/>
      <c r="Q17" s="34"/>
      <c r="R17" s="43" t="s">
        <v>57</v>
      </c>
      <c r="S17" s="27">
        <v>2</v>
      </c>
      <c r="T17" s="28"/>
      <c r="U17" s="34"/>
      <c r="V17" s="43" t="s">
        <v>57</v>
      </c>
      <c r="W17" s="27">
        <v>2</v>
      </c>
      <c r="X17" s="28"/>
    </row>
    <row r="18" spans="2:24" x14ac:dyDescent="0.15">
      <c r="B18" s="22">
        <v>17</v>
      </c>
      <c r="C18" s="35" t="s">
        <v>392</v>
      </c>
      <c r="D18" s="22">
        <v>17</v>
      </c>
      <c r="E18" s="35">
        <v>18</v>
      </c>
      <c r="F18" s="22">
        <v>17</v>
      </c>
      <c r="G18" s="35" t="s">
        <v>417</v>
      </c>
      <c r="H18" s="22">
        <v>17</v>
      </c>
      <c r="I18" s="35">
        <v>18</v>
      </c>
      <c r="J18" s="41" t="s">
        <v>58</v>
      </c>
      <c r="K18" s="23">
        <v>3</v>
      </c>
      <c r="L18" s="24" t="s">
        <v>435</v>
      </c>
      <c r="M18" s="29"/>
      <c r="N18" s="41" t="s">
        <v>58</v>
      </c>
      <c r="O18" s="23">
        <v>3</v>
      </c>
      <c r="P18" s="24" t="s">
        <v>560</v>
      </c>
      <c r="Q18" s="32"/>
      <c r="R18" s="41" t="s">
        <v>58</v>
      </c>
      <c r="S18" s="23">
        <v>3</v>
      </c>
      <c r="T18" s="24" t="s">
        <v>603</v>
      </c>
      <c r="U18" s="32"/>
      <c r="V18" s="41" t="s">
        <v>58</v>
      </c>
      <c r="W18" s="23">
        <v>3</v>
      </c>
      <c r="X18" s="24" t="s">
        <v>713</v>
      </c>
    </row>
    <row r="19" spans="2:24" x14ac:dyDescent="0.15">
      <c r="B19" s="22">
        <v>18</v>
      </c>
      <c r="C19" s="35" t="s">
        <v>393</v>
      </c>
      <c r="D19" s="22">
        <v>18</v>
      </c>
      <c r="E19" s="35">
        <v>19</v>
      </c>
      <c r="F19" s="22">
        <v>18</v>
      </c>
      <c r="G19" s="35" t="s">
        <v>418</v>
      </c>
      <c r="H19" s="22">
        <v>18</v>
      </c>
      <c r="I19" s="35">
        <v>19</v>
      </c>
      <c r="J19" s="42" t="s">
        <v>59</v>
      </c>
      <c r="K19" s="25">
        <v>3</v>
      </c>
      <c r="L19" s="26" t="s">
        <v>436</v>
      </c>
      <c r="M19" s="30"/>
      <c r="N19" s="42" t="s">
        <v>59</v>
      </c>
      <c r="O19" s="25">
        <v>3</v>
      </c>
      <c r="P19" s="26" t="s">
        <v>561</v>
      </c>
      <c r="Q19" s="33"/>
      <c r="R19" s="42" t="s">
        <v>59</v>
      </c>
      <c r="S19" s="25">
        <v>3</v>
      </c>
      <c r="T19" s="26" t="s">
        <v>604</v>
      </c>
      <c r="U19" s="33"/>
      <c r="V19" s="42" t="s">
        <v>59</v>
      </c>
      <c r="W19" s="25">
        <v>3</v>
      </c>
      <c r="X19" s="26" t="s">
        <v>714</v>
      </c>
    </row>
    <row r="20" spans="2:24" x14ac:dyDescent="0.15">
      <c r="B20" s="22">
        <v>19</v>
      </c>
      <c r="C20" s="35">
        <v>20</v>
      </c>
      <c r="D20" s="22">
        <v>19</v>
      </c>
      <c r="E20" s="35">
        <v>20</v>
      </c>
      <c r="F20" s="22">
        <v>19</v>
      </c>
      <c r="G20" s="35">
        <v>20</v>
      </c>
      <c r="H20" s="22">
        <v>19</v>
      </c>
      <c r="I20" s="35">
        <v>20</v>
      </c>
      <c r="J20" s="42" t="s">
        <v>38</v>
      </c>
      <c r="K20" s="25">
        <v>3</v>
      </c>
      <c r="L20" s="26" t="s">
        <v>437</v>
      </c>
      <c r="M20" s="30"/>
      <c r="N20" s="42" t="s">
        <v>38</v>
      </c>
      <c r="O20" s="25">
        <v>3</v>
      </c>
      <c r="P20" s="26" t="s">
        <v>562</v>
      </c>
      <c r="Q20" s="33"/>
      <c r="R20" s="42" t="s">
        <v>38</v>
      </c>
      <c r="S20" s="25">
        <v>3</v>
      </c>
      <c r="T20" s="26" t="s">
        <v>605</v>
      </c>
      <c r="U20" s="33"/>
      <c r="V20" s="42" t="s">
        <v>38</v>
      </c>
      <c r="W20" s="25">
        <v>3</v>
      </c>
      <c r="X20" s="26" t="s">
        <v>715</v>
      </c>
    </row>
    <row r="21" spans="2:24" x14ac:dyDescent="0.15">
      <c r="B21" s="22">
        <v>20</v>
      </c>
      <c r="C21" s="35">
        <v>21</v>
      </c>
      <c r="D21" s="22">
        <v>20</v>
      </c>
      <c r="E21" s="35">
        <v>21</v>
      </c>
      <c r="F21" s="22">
        <v>20</v>
      </c>
      <c r="G21" s="35">
        <v>21</v>
      </c>
      <c r="H21" s="22">
        <v>20</v>
      </c>
      <c r="I21" s="35">
        <v>21</v>
      </c>
      <c r="J21" s="42" t="s">
        <v>60</v>
      </c>
      <c r="K21" s="25">
        <v>3</v>
      </c>
      <c r="L21" s="26" t="s">
        <v>438</v>
      </c>
      <c r="M21" s="30"/>
      <c r="N21" s="42" t="s">
        <v>60</v>
      </c>
      <c r="O21" s="25">
        <v>3</v>
      </c>
      <c r="P21" s="26" t="s">
        <v>563</v>
      </c>
      <c r="Q21" s="33"/>
      <c r="R21" s="42" t="s">
        <v>60</v>
      </c>
      <c r="S21" s="25">
        <v>3</v>
      </c>
      <c r="T21" s="26" t="s">
        <v>606</v>
      </c>
      <c r="U21" s="33"/>
      <c r="V21" s="42" t="s">
        <v>60</v>
      </c>
      <c r="W21" s="25">
        <v>3</v>
      </c>
      <c r="X21" s="26" t="s">
        <v>716</v>
      </c>
    </row>
    <row r="22" spans="2:24" x14ac:dyDescent="0.15">
      <c r="B22" s="22">
        <v>21</v>
      </c>
      <c r="C22" s="35">
        <v>22</v>
      </c>
      <c r="D22" s="22">
        <v>21</v>
      </c>
      <c r="E22" s="35">
        <v>22</v>
      </c>
      <c r="F22" s="22">
        <v>21</v>
      </c>
      <c r="G22" s="35">
        <v>22</v>
      </c>
      <c r="H22" s="22">
        <v>21</v>
      </c>
      <c r="I22" s="35">
        <v>22</v>
      </c>
      <c r="J22" s="42" t="s">
        <v>61</v>
      </c>
      <c r="K22" s="25">
        <v>3</v>
      </c>
      <c r="L22" s="26" t="s">
        <v>439</v>
      </c>
      <c r="M22" s="30"/>
      <c r="N22" s="42" t="s">
        <v>61</v>
      </c>
      <c r="O22" s="25">
        <v>3</v>
      </c>
      <c r="P22" s="26" t="s">
        <v>564</v>
      </c>
      <c r="Q22" s="33"/>
      <c r="R22" s="42" t="s">
        <v>61</v>
      </c>
      <c r="S22" s="25">
        <v>3</v>
      </c>
      <c r="T22" s="26" t="s">
        <v>607</v>
      </c>
      <c r="U22" s="33"/>
      <c r="V22" s="42" t="s">
        <v>61</v>
      </c>
      <c r="W22" s="25">
        <v>3</v>
      </c>
      <c r="X22" s="26" t="s">
        <v>717</v>
      </c>
    </row>
    <row r="23" spans="2:24" x14ac:dyDescent="0.15">
      <c r="B23" s="22">
        <v>22</v>
      </c>
      <c r="C23" s="35">
        <v>23</v>
      </c>
      <c r="D23" s="22">
        <v>22</v>
      </c>
      <c r="E23" s="35">
        <v>23</v>
      </c>
      <c r="F23" s="22">
        <v>22</v>
      </c>
      <c r="G23" s="35">
        <v>23</v>
      </c>
      <c r="H23" s="22">
        <v>22</v>
      </c>
      <c r="I23" s="35">
        <v>23</v>
      </c>
      <c r="J23" s="42" t="s">
        <v>62</v>
      </c>
      <c r="K23" s="25">
        <v>3</v>
      </c>
      <c r="L23" s="26" t="s">
        <v>440</v>
      </c>
      <c r="M23" s="30"/>
      <c r="N23" s="42" t="s">
        <v>62</v>
      </c>
      <c r="O23" s="25">
        <v>3</v>
      </c>
      <c r="P23" s="26" t="s">
        <v>565</v>
      </c>
      <c r="Q23" s="33"/>
      <c r="R23" s="42" t="s">
        <v>62</v>
      </c>
      <c r="S23" s="25">
        <v>3</v>
      </c>
      <c r="T23" s="26" t="s">
        <v>608</v>
      </c>
      <c r="U23" s="33"/>
      <c r="V23" s="42" t="s">
        <v>62</v>
      </c>
      <c r="W23" s="25">
        <v>3</v>
      </c>
      <c r="X23" s="26"/>
    </row>
    <row r="24" spans="2:24" x14ac:dyDescent="0.15">
      <c r="B24" s="22">
        <v>23</v>
      </c>
      <c r="C24" s="35">
        <v>24</v>
      </c>
      <c r="D24" s="22">
        <v>23</v>
      </c>
      <c r="E24" s="35">
        <v>24</v>
      </c>
      <c r="F24" s="22">
        <v>23</v>
      </c>
      <c r="G24" s="35">
        <v>24</v>
      </c>
      <c r="H24" s="22">
        <v>23</v>
      </c>
      <c r="I24" s="35">
        <v>24</v>
      </c>
      <c r="J24" s="42" t="s">
        <v>63</v>
      </c>
      <c r="K24" s="25">
        <v>3</v>
      </c>
      <c r="L24" s="26" t="s">
        <v>441</v>
      </c>
      <c r="M24" s="30"/>
      <c r="N24" s="42" t="s">
        <v>63</v>
      </c>
      <c r="O24" s="25">
        <v>3</v>
      </c>
      <c r="P24" s="26" t="s">
        <v>566</v>
      </c>
      <c r="Q24" s="33"/>
      <c r="R24" s="42" t="s">
        <v>63</v>
      </c>
      <c r="S24" s="25">
        <v>3</v>
      </c>
      <c r="T24" s="26" t="s">
        <v>609</v>
      </c>
      <c r="U24" s="33"/>
      <c r="V24" s="42" t="s">
        <v>63</v>
      </c>
      <c r="W24" s="25">
        <v>3</v>
      </c>
      <c r="X24" s="26"/>
    </row>
    <row r="25" spans="2:24" x14ac:dyDescent="0.15">
      <c r="B25" s="22">
        <v>24</v>
      </c>
      <c r="C25" s="35">
        <v>25</v>
      </c>
      <c r="D25" s="22">
        <v>24</v>
      </c>
      <c r="E25" s="35">
        <v>25</v>
      </c>
      <c r="F25" s="22">
        <v>24</v>
      </c>
      <c r="G25" s="35">
        <v>25</v>
      </c>
      <c r="H25" s="22">
        <v>24</v>
      </c>
      <c r="I25" s="35">
        <v>25</v>
      </c>
      <c r="J25" s="43" t="s">
        <v>64</v>
      </c>
      <c r="K25" s="27">
        <v>3</v>
      </c>
      <c r="L25" s="28" t="s">
        <v>442</v>
      </c>
      <c r="M25" s="31"/>
      <c r="N25" s="43" t="s">
        <v>64</v>
      </c>
      <c r="O25" s="27">
        <v>3</v>
      </c>
      <c r="P25" s="28"/>
      <c r="Q25" s="34"/>
      <c r="R25" s="43" t="s">
        <v>64</v>
      </c>
      <c r="S25" s="27">
        <v>3</v>
      </c>
      <c r="T25" s="28" t="s">
        <v>610</v>
      </c>
      <c r="U25" s="34"/>
      <c r="V25" s="43" t="s">
        <v>64</v>
      </c>
      <c r="W25" s="27">
        <v>3</v>
      </c>
      <c r="X25" s="28"/>
    </row>
    <row r="26" spans="2:24" x14ac:dyDescent="0.15">
      <c r="B26" s="22">
        <v>25</v>
      </c>
      <c r="C26" s="35">
        <v>26</v>
      </c>
      <c r="D26" s="22">
        <v>25</v>
      </c>
      <c r="E26" s="35">
        <v>26</v>
      </c>
      <c r="F26" s="22">
        <v>25</v>
      </c>
      <c r="G26" s="35">
        <v>26</v>
      </c>
      <c r="H26" s="22">
        <v>25</v>
      </c>
      <c r="I26" s="35">
        <v>26</v>
      </c>
      <c r="J26" s="41" t="s">
        <v>65</v>
      </c>
      <c r="K26" s="23">
        <v>4</v>
      </c>
      <c r="L26" s="24" t="s">
        <v>443</v>
      </c>
      <c r="M26" s="29"/>
      <c r="N26" s="41" t="s">
        <v>65</v>
      </c>
      <c r="O26" s="23">
        <v>4</v>
      </c>
      <c r="P26" s="24"/>
      <c r="Q26" s="32"/>
      <c r="R26" s="41" t="s">
        <v>65</v>
      </c>
      <c r="S26" s="23">
        <v>4</v>
      </c>
      <c r="T26" s="24" t="s">
        <v>611</v>
      </c>
      <c r="U26" s="32"/>
      <c r="V26" s="41" t="s">
        <v>65</v>
      </c>
      <c r="W26" s="23">
        <v>4</v>
      </c>
      <c r="X26" s="24" t="s">
        <v>718</v>
      </c>
    </row>
    <row r="27" spans="2:24" x14ac:dyDescent="0.15">
      <c r="B27" s="22">
        <v>26</v>
      </c>
      <c r="C27" s="35">
        <v>27</v>
      </c>
      <c r="D27" s="22">
        <v>26</v>
      </c>
      <c r="E27" s="35">
        <v>27</v>
      </c>
      <c r="F27" s="22">
        <v>26</v>
      </c>
      <c r="G27" s="35">
        <v>27</v>
      </c>
      <c r="H27" s="22">
        <v>26</v>
      </c>
      <c r="I27" s="35">
        <v>27</v>
      </c>
      <c r="J27" s="42" t="s">
        <v>66</v>
      </c>
      <c r="K27" s="25">
        <v>4</v>
      </c>
      <c r="L27" s="26" t="s">
        <v>444</v>
      </c>
      <c r="M27" s="30"/>
      <c r="N27" s="42" t="s">
        <v>66</v>
      </c>
      <c r="O27" s="25">
        <v>4</v>
      </c>
      <c r="P27" s="26"/>
      <c r="Q27" s="33"/>
      <c r="R27" s="42" t="s">
        <v>66</v>
      </c>
      <c r="S27" s="25">
        <v>4</v>
      </c>
      <c r="T27" s="26" t="s">
        <v>612</v>
      </c>
      <c r="U27" s="33"/>
      <c r="V27" s="42" t="s">
        <v>66</v>
      </c>
      <c r="W27" s="25">
        <v>4</v>
      </c>
      <c r="X27" s="26" t="s">
        <v>719</v>
      </c>
    </row>
    <row r="28" spans="2:24" x14ac:dyDescent="0.15">
      <c r="B28" s="22">
        <v>27</v>
      </c>
      <c r="C28" s="35">
        <v>28</v>
      </c>
      <c r="D28" s="22">
        <v>27</v>
      </c>
      <c r="E28" s="35">
        <v>28</v>
      </c>
      <c r="F28" s="22">
        <v>27</v>
      </c>
      <c r="G28" s="35">
        <v>28</v>
      </c>
      <c r="H28" s="22">
        <v>27</v>
      </c>
      <c r="I28" s="35">
        <v>28</v>
      </c>
      <c r="J28" s="42" t="s">
        <v>67</v>
      </c>
      <c r="K28" s="25">
        <v>4</v>
      </c>
      <c r="L28" s="26" t="s">
        <v>445</v>
      </c>
      <c r="M28" s="30"/>
      <c r="N28" s="42" t="s">
        <v>67</v>
      </c>
      <c r="O28" s="25">
        <v>4</v>
      </c>
      <c r="P28" s="26"/>
      <c r="Q28" s="33"/>
      <c r="R28" s="42" t="s">
        <v>67</v>
      </c>
      <c r="S28" s="25">
        <v>4</v>
      </c>
      <c r="T28" s="26" t="s">
        <v>613</v>
      </c>
      <c r="U28" s="33"/>
      <c r="V28" s="42" t="s">
        <v>67</v>
      </c>
      <c r="W28" s="25">
        <v>4</v>
      </c>
      <c r="X28" s="26" t="s">
        <v>720</v>
      </c>
    </row>
    <row r="29" spans="2:24" x14ac:dyDescent="0.15">
      <c r="B29" s="22">
        <v>28</v>
      </c>
      <c r="C29" s="35">
        <v>29</v>
      </c>
      <c r="D29" s="22">
        <v>28</v>
      </c>
      <c r="E29" s="35">
        <v>29</v>
      </c>
      <c r="F29" s="22">
        <v>28</v>
      </c>
      <c r="G29" s="35">
        <v>29</v>
      </c>
      <c r="H29" s="22">
        <v>28</v>
      </c>
      <c r="I29" s="35">
        <v>29</v>
      </c>
      <c r="J29" s="42" t="s">
        <v>39</v>
      </c>
      <c r="K29" s="25">
        <v>4</v>
      </c>
      <c r="L29" s="26" t="s">
        <v>446</v>
      </c>
      <c r="M29" s="30"/>
      <c r="N29" s="42" t="s">
        <v>39</v>
      </c>
      <c r="O29" s="25">
        <v>4</v>
      </c>
      <c r="P29" s="26"/>
      <c r="Q29" s="33"/>
      <c r="R29" s="42" t="s">
        <v>39</v>
      </c>
      <c r="S29" s="25">
        <v>4</v>
      </c>
      <c r="T29" s="26"/>
      <c r="U29" s="33"/>
      <c r="V29" s="42" t="s">
        <v>39</v>
      </c>
      <c r="W29" s="25">
        <v>4</v>
      </c>
      <c r="X29" s="26" t="s">
        <v>721</v>
      </c>
    </row>
    <row r="30" spans="2:24" x14ac:dyDescent="0.15">
      <c r="B30" s="22">
        <v>29</v>
      </c>
      <c r="C30" s="35">
        <v>30</v>
      </c>
      <c r="D30" s="22">
        <v>29</v>
      </c>
      <c r="E30" s="35">
        <v>30</v>
      </c>
      <c r="F30" s="22">
        <v>29</v>
      </c>
      <c r="G30" s="35">
        <v>30</v>
      </c>
      <c r="H30" s="22">
        <v>29</v>
      </c>
      <c r="I30" s="35">
        <v>30</v>
      </c>
      <c r="J30" s="42" t="s">
        <v>68</v>
      </c>
      <c r="K30" s="25">
        <v>4</v>
      </c>
      <c r="L30" s="26" t="s">
        <v>447</v>
      </c>
      <c r="M30" s="30"/>
      <c r="N30" s="42" t="s">
        <v>68</v>
      </c>
      <c r="O30" s="25">
        <v>4</v>
      </c>
      <c r="P30" s="26"/>
      <c r="Q30" s="33"/>
      <c r="R30" s="42" t="s">
        <v>68</v>
      </c>
      <c r="S30" s="25">
        <v>4</v>
      </c>
      <c r="T30" s="26"/>
      <c r="U30" s="33"/>
      <c r="V30" s="42" t="s">
        <v>68</v>
      </c>
      <c r="W30" s="25">
        <v>4</v>
      </c>
      <c r="X30" s="26" t="s">
        <v>722</v>
      </c>
    </row>
    <row r="31" spans="2:24" x14ac:dyDescent="0.15">
      <c r="B31" s="22">
        <v>30</v>
      </c>
      <c r="C31" s="35">
        <v>31</v>
      </c>
      <c r="D31" s="22">
        <v>30</v>
      </c>
      <c r="E31" s="35">
        <v>31</v>
      </c>
      <c r="F31" s="22">
        <v>30</v>
      </c>
      <c r="G31" s="35">
        <v>31</v>
      </c>
      <c r="H31" s="22">
        <v>30</v>
      </c>
      <c r="I31" s="35">
        <v>31</v>
      </c>
      <c r="J31" s="42" t="s">
        <v>69</v>
      </c>
      <c r="K31" s="25">
        <v>4</v>
      </c>
      <c r="L31" s="26"/>
      <c r="M31" s="30"/>
      <c r="N31" s="42" t="s">
        <v>69</v>
      </c>
      <c r="O31" s="25">
        <v>4</v>
      </c>
      <c r="P31" s="26"/>
      <c r="Q31" s="33"/>
      <c r="R31" s="42" t="s">
        <v>69</v>
      </c>
      <c r="S31" s="25">
        <v>4</v>
      </c>
      <c r="T31" s="26"/>
      <c r="U31" s="33"/>
      <c r="V31" s="42" t="s">
        <v>69</v>
      </c>
      <c r="W31" s="25">
        <v>4</v>
      </c>
      <c r="X31" s="26" t="s">
        <v>723</v>
      </c>
    </row>
    <row r="32" spans="2:24" x14ac:dyDescent="0.15">
      <c r="B32" s="22">
        <v>31</v>
      </c>
      <c r="C32" s="35">
        <v>32</v>
      </c>
      <c r="D32" s="22">
        <v>31</v>
      </c>
      <c r="E32" s="35">
        <v>32</v>
      </c>
      <c r="F32" s="22">
        <v>31</v>
      </c>
      <c r="G32" s="35">
        <v>32</v>
      </c>
      <c r="H32" s="22">
        <v>31</v>
      </c>
      <c r="I32" s="35">
        <v>32</v>
      </c>
      <c r="J32" s="42" t="s">
        <v>70</v>
      </c>
      <c r="K32" s="25">
        <v>4</v>
      </c>
      <c r="L32" s="26"/>
      <c r="M32" s="30"/>
      <c r="N32" s="42" t="s">
        <v>70</v>
      </c>
      <c r="O32" s="25">
        <v>4</v>
      </c>
      <c r="P32" s="26"/>
      <c r="Q32" s="33"/>
      <c r="R32" s="42" t="s">
        <v>70</v>
      </c>
      <c r="S32" s="25">
        <v>4</v>
      </c>
      <c r="T32" s="26"/>
      <c r="U32" s="33"/>
      <c r="V32" s="42" t="s">
        <v>70</v>
      </c>
      <c r="W32" s="25">
        <v>4</v>
      </c>
      <c r="X32" s="26" t="s">
        <v>724</v>
      </c>
    </row>
    <row r="33" spans="2:24" x14ac:dyDescent="0.15">
      <c r="B33" s="22">
        <v>32</v>
      </c>
      <c r="C33" s="35">
        <v>33</v>
      </c>
      <c r="D33" s="22">
        <v>32</v>
      </c>
      <c r="E33" s="35">
        <v>33</v>
      </c>
      <c r="F33" s="22">
        <v>32</v>
      </c>
      <c r="G33" s="35">
        <v>33</v>
      </c>
      <c r="H33" s="22">
        <v>32</v>
      </c>
      <c r="I33" s="35">
        <v>33</v>
      </c>
      <c r="J33" s="43" t="s">
        <v>71</v>
      </c>
      <c r="K33" s="27">
        <v>4</v>
      </c>
      <c r="L33" s="28"/>
      <c r="M33" s="31"/>
      <c r="N33" s="43" t="s">
        <v>71</v>
      </c>
      <c r="O33" s="27">
        <v>4</v>
      </c>
      <c r="P33" s="28"/>
      <c r="Q33" s="34"/>
      <c r="R33" s="43" t="s">
        <v>71</v>
      </c>
      <c r="S33" s="27">
        <v>4</v>
      </c>
      <c r="T33" s="28"/>
      <c r="U33" s="34"/>
      <c r="V33" s="43" t="s">
        <v>71</v>
      </c>
      <c r="W33" s="27">
        <v>4</v>
      </c>
      <c r="X33" s="28"/>
    </row>
    <row r="34" spans="2:24" x14ac:dyDescent="0.15">
      <c r="B34" s="22">
        <v>33</v>
      </c>
      <c r="C34" s="35">
        <v>34</v>
      </c>
      <c r="D34" s="22">
        <v>33</v>
      </c>
      <c r="E34" s="35">
        <v>34</v>
      </c>
      <c r="F34" s="22">
        <v>33</v>
      </c>
      <c r="G34" s="35">
        <v>34</v>
      </c>
      <c r="H34" s="22">
        <v>33</v>
      </c>
      <c r="I34" s="35">
        <v>34</v>
      </c>
      <c r="J34" s="41" t="s">
        <v>72</v>
      </c>
      <c r="K34" s="23">
        <v>5</v>
      </c>
      <c r="L34" s="24" t="s">
        <v>448</v>
      </c>
      <c r="M34" s="29"/>
      <c r="N34" s="41" t="s">
        <v>72</v>
      </c>
      <c r="O34" s="23">
        <v>5</v>
      </c>
      <c r="P34" s="24" t="s">
        <v>567</v>
      </c>
      <c r="Q34" s="32"/>
      <c r="R34" s="41" t="s">
        <v>72</v>
      </c>
      <c r="S34" s="23">
        <v>5</v>
      </c>
      <c r="T34" s="24" t="s">
        <v>614</v>
      </c>
      <c r="U34" s="32"/>
      <c r="V34" s="41" t="s">
        <v>72</v>
      </c>
      <c r="W34" s="23">
        <v>5</v>
      </c>
      <c r="X34" s="24" t="s">
        <v>26</v>
      </c>
    </row>
    <row r="35" spans="2:24" x14ac:dyDescent="0.15">
      <c r="B35" s="22">
        <v>34</v>
      </c>
      <c r="C35" s="35">
        <v>35</v>
      </c>
      <c r="D35" s="22">
        <v>34</v>
      </c>
      <c r="E35" s="35">
        <v>35</v>
      </c>
      <c r="F35" s="22">
        <v>34</v>
      </c>
      <c r="G35" s="35">
        <v>35</v>
      </c>
      <c r="H35" s="22">
        <v>34</v>
      </c>
      <c r="I35" s="35">
        <v>35</v>
      </c>
      <c r="J35" s="42" t="s">
        <v>73</v>
      </c>
      <c r="K35" s="25">
        <v>5</v>
      </c>
      <c r="L35" s="26" t="s">
        <v>449</v>
      </c>
      <c r="M35" s="30"/>
      <c r="N35" s="42" t="s">
        <v>73</v>
      </c>
      <c r="O35" s="25">
        <v>5</v>
      </c>
      <c r="P35" s="26" t="s">
        <v>568</v>
      </c>
      <c r="Q35" s="33"/>
      <c r="R35" s="42" t="s">
        <v>73</v>
      </c>
      <c r="S35" s="25">
        <v>5</v>
      </c>
      <c r="T35" s="26" t="s">
        <v>615</v>
      </c>
      <c r="U35" s="33"/>
      <c r="V35" s="42" t="s">
        <v>73</v>
      </c>
      <c r="W35" s="25">
        <v>5</v>
      </c>
      <c r="X35" s="26" t="s">
        <v>27</v>
      </c>
    </row>
    <row r="36" spans="2:24" x14ac:dyDescent="0.15">
      <c r="B36" s="22">
        <v>35</v>
      </c>
      <c r="C36" s="35">
        <v>36</v>
      </c>
      <c r="D36" s="22">
        <v>35</v>
      </c>
      <c r="E36" s="35">
        <v>36</v>
      </c>
      <c r="F36" s="22">
        <v>35</v>
      </c>
      <c r="G36" s="35">
        <v>36</v>
      </c>
      <c r="H36" s="22">
        <v>35</v>
      </c>
      <c r="I36" s="35">
        <v>36</v>
      </c>
      <c r="J36" s="42" t="s">
        <v>74</v>
      </c>
      <c r="K36" s="25">
        <v>5</v>
      </c>
      <c r="L36" s="26" t="s">
        <v>450</v>
      </c>
      <c r="M36" s="30"/>
      <c r="N36" s="42" t="s">
        <v>74</v>
      </c>
      <c r="O36" s="25">
        <v>5</v>
      </c>
      <c r="P36" s="26" t="s">
        <v>569</v>
      </c>
      <c r="Q36" s="33"/>
      <c r="R36" s="42" t="s">
        <v>74</v>
      </c>
      <c r="S36" s="25">
        <v>5</v>
      </c>
      <c r="T36" s="26" t="s">
        <v>616</v>
      </c>
      <c r="U36" s="33"/>
      <c r="V36" s="42" t="s">
        <v>74</v>
      </c>
      <c r="W36" s="25">
        <v>5</v>
      </c>
      <c r="X36" s="26" t="s">
        <v>28</v>
      </c>
    </row>
    <row r="37" spans="2:24" x14ac:dyDescent="0.15">
      <c r="B37" s="22">
        <v>36</v>
      </c>
      <c r="C37" s="35">
        <v>37</v>
      </c>
      <c r="D37" s="22">
        <v>36</v>
      </c>
      <c r="E37" s="35">
        <v>37</v>
      </c>
      <c r="F37" s="22">
        <v>36</v>
      </c>
      <c r="G37" s="35">
        <v>37</v>
      </c>
      <c r="H37" s="22">
        <v>36</v>
      </c>
      <c r="I37" s="35">
        <v>37</v>
      </c>
      <c r="J37" s="42" t="s">
        <v>75</v>
      </c>
      <c r="K37" s="25">
        <v>5</v>
      </c>
      <c r="L37" s="26" t="s">
        <v>451</v>
      </c>
      <c r="M37" s="30"/>
      <c r="N37" s="42" t="s">
        <v>75</v>
      </c>
      <c r="O37" s="25">
        <v>5</v>
      </c>
      <c r="P37" s="26" t="s">
        <v>570</v>
      </c>
      <c r="Q37" s="33"/>
      <c r="R37" s="42" t="s">
        <v>75</v>
      </c>
      <c r="S37" s="25">
        <v>5</v>
      </c>
      <c r="T37" s="26" t="s">
        <v>617</v>
      </c>
      <c r="U37" s="33"/>
      <c r="V37" s="42" t="s">
        <v>75</v>
      </c>
      <c r="W37" s="25">
        <v>5</v>
      </c>
      <c r="X37" s="26" t="s">
        <v>29</v>
      </c>
    </row>
    <row r="38" spans="2:24" x14ac:dyDescent="0.15">
      <c r="B38" s="22">
        <v>37</v>
      </c>
      <c r="C38" s="35">
        <v>38</v>
      </c>
      <c r="D38" s="22">
        <v>37</v>
      </c>
      <c r="E38" s="35">
        <v>38</v>
      </c>
      <c r="F38" s="22">
        <v>37</v>
      </c>
      <c r="G38" s="35">
        <v>38</v>
      </c>
      <c r="H38" s="22">
        <v>37</v>
      </c>
      <c r="I38" s="35">
        <v>38</v>
      </c>
      <c r="J38" s="42" t="s">
        <v>40</v>
      </c>
      <c r="K38" s="25">
        <v>5</v>
      </c>
      <c r="L38" s="26" t="s">
        <v>452</v>
      </c>
      <c r="M38" s="30"/>
      <c r="N38" s="42" t="s">
        <v>40</v>
      </c>
      <c r="O38" s="25">
        <v>5</v>
      </c>
      <c r="P38" s="26" t="s">
        <v>571</v>
      </c>
      <c r="Q38" s="33"/>
      <c r="R38" s="42" t="s">
        <v>40</v>
      </c>
      <c r="S38" s="25">
        <v>5</v>
      </c>
      <c r="T38" s="26" t="s">
        <v>618</v>
      </c>
      <c r="U38" s="33"/>
      <c r="V38" s="42" t="s">
        <v>40</v>
      </c>
      <c r="W38" s="25">
        <v>5</v>
      </c>
      <c r="X38" s="26" t="s">
        <v>30</v>
      </c>
    </row>
    <row r="39" spans="2:24" x14ac:dyDescent="0.15">
      <c r="B39" s="22">
        <v>38</v>
      </c>
      <c r="C39" s="35">
        <v>39</v>
      </c>
      <c r="D39" s="22">
        <v>38</v>
      </c>
      <c r="E39" s="35">
        <v>39</v>
      </c>
      <c r="F39" s="22">
        <v>38</v>
      </c>
      <c r="G39" s="35">
        <v>39</v>
      </c>
      <c r="H39" s="22">
        <v>38</v>
      </c>
      <c r="I39" s="35">
        <v>39</v>
      </c>
      <c r="J39" s="42" t="s">
        <v>76</v>
      </c>
      <c r="K39" s="25">
        <v>5</v>
      </c>
      <c r="L39" s="26" t="s">
        <v>453</v>
      </c>
      <c r="M39" s="30"/>
      <c r="N39" s="42" t="s">
        <v>76</v>
      </c>
      <c r="O39" s="25">
        <v>5</v>
      </c>
      <c r="P39" s="26"/>
      <c r="Q39" s="33"/>
      <c r="R39" s="42" t="s">
        <v>76</v>
      </c>
      <c r="S39" s="25">
        <v>5</v>
      </c>
      <c r="T39" s="26" t="s">
        <v>619</v>
      </c>
      <c r="U39" s="33"/>
      <c r="V39" s="42" t="s">
        <v>76</v>
      </c>
      <c r="W39" s="25">
        <v>5</v>
      </c>
      <c r="X39" s="26" t="s">
        <v>31</v>
      </c>
    </row>
    <row r="40" spans="2:24" x14ac:dyDescent="0.15">
      <c r="B40" s="22">
        <v>39</v>
      </c>
      <c r="C40" s="35">
        <v>40</v>
      </c>
      <c r="D40" s="22">
        <v>39</v>
      </c>
      <c r="E40" s="35">
        <v>40</v>
      </c>
      <c r="F40" s="22">
        <v>39</v>
      </c>
      <c r="G40" s="35">
        <v>40</v>
      </c>
      <c r="H40" s="22">
        <v>39</v>
      </c>
      <c r="I40" s="35">
        <v>40</v>
      </c>
      <c r="J40" s="42" t="s">
        <v>77</v>
      </c>
      <c r="K40" s="25">
        <v>5</v>
      </c>
      <c r="L40" s="26" t="s">
        <v>454</v>
      </c>
      <c r="M40" s="30"/>
      <c r="N40" s="42" t="s">
        <v>77</v>
      </c>
      <c r="O40" s="25">
        <v>5</v>
      </c>
      <c r="P40" s="26"/>
      <c r="Q40" s="33"/>
      <c r="R40" s="42" t="s">
        <v>77</v>
      </c>
      <c r="S40" s="25">
        <v>5</v>
      </c>
      <c r="T40" s="26"/>
      <c r="U40" s="33"/>
      <c r="V40" s="42" t="s">
        <v>77</v>
      </c>
      <c r="W40" s="25">
        <v>5</v>
      </c>
      <c r="X40" s="26" t="s">
        <v>32</v>
      </c>
    </row>
    <row r="41" spans="2:24" x14ac:dyDescent="0.15">
      <c r="B41" s="22">
        <v>40</v>
      </c>
      <c r="C41" s="35">
        <v>41</v>
      </c>
      <c r="D41" s="22">
        <v>40</v>
      </c>
      <c r="E41" s="35">
        <v>41</v>
      </c>
      <c r="F41" s="22">
        <v>40</v>
      </c>
      <c r="G41" s="35">
        <v>41</v>
      </c>
      <c r="H41" s="22">
        <v>40</v>
      </c>
      <c r="I41" s="35">
        <v>41</v>
      </c>
      <c r="J41" s="43" t="s">
        <v>78</v>
      </c>
      <c r="K41" s="27">
        <v>5</v>
      </c>
      <c r="L41" s="28" t="s">
        <v>455</v>
      </c>
      <c r="M41" s="31"/>
      <c r="N41" s="43" t="s">
        <v>78</v>
      </c>
      <c r="O41" s="27">
        <v>5</v>
      </c>
      <c r="P41" s="28"/>
      <c r="Q41" s="34"/>
      <c r="R41" s="43" t="s">
        <v>78</v>
      </c>
      <c r="S41" s="27">
        <v>5</v>
      </c>
      <c r="T41" s="28"/>
      <c r="U41" s="34"/>
      <c r="V41" s="43" t="s">
        <v>78</v>
      </c>
      <c r="W41" s="27">
        <v>5</v>
      </c>
      <c r="X41" s="28" t="s">
        <v>33</v>
      </c>
    </row>
    <row r="42" spans="2:24" x14ac:dyDescent="0.15">
      <c r="B42" s="22"/>
      <c r="D42" s="22"/>
      <c r="F42" s="22"/>
      <c r="H42" s="22"/>
      <c r="J42" s="41" t="s">
        <v>79</v>
      </c>
      <c r="K42" s="23">
        <v>6</v>
      </c>
      <c r="L42" s="24" t="s">
        <v>456</v>
      </c>
      <c r="M42" s="29"/>
      <c r="N42" s="41" t="s">
        <v>79</v>
      </c>
      <c r="O42" s="23">
        <v>6</v>
      </c>
      <c r="P42" s="24" t="s">
        <v>572</v>
      </c>
      <c r="Q42" s="32"/>
      <c r="R42" s="41" t="s">
        <v>79</v>
      </c>
      <c r="S42" s="23">
        <v>6</v>
      </c>
      <c r="T42" s="24" t="s">
        <v>620</v>
      </c>
      <c r="U42" s="32"/>
      <c r="V42" s="41" t="s">
        <v>79</v>
      </c>
      <c r="W42" s="23">
        <v>6</v>
      </c>
      <c r="X42" s="24" t="s">
        <v>26</v>
      </c>
    </row>
    <row r="43" spans="2:24" x14ac:dyDescent="0.15">
      <c r="B43" s="22"/>
      <c r="D43" s="22"/>
      <c r="F43" s="22"/>
      <c r="H43" s="22"/>
      <c r="J43" s="42" t="s">
        <v>80</v>
      </c>
      <c r="K43" s="25">
        <v>6</v>
      </c>
      <c r="L43" s="26" t="s">
        <v>457</v>
      </c>
      <c r="M43" s="30"/>
      <c r="N43" s="42" t="s">
        <v>80</v>
      </c>
      <c r="O43" s="25">
        <v>6</v>
      </c>
      <c r="P43" s="26" t="s">
        <v>573</v>
      </c>
      <c r="Q43" s="33"/>
      <c r="R43" s="42" t="s">
        <v>80</v>
      </c>
      <c r="S43" s="25">
        <v>6</v>
      </c>
      <c r="T43" s="26" t="s">
        <v>621</v>
      </c>
      <c r="U43" s="33"/>
      <c r="V43" s="42" t="s">
        <v>80</v>
      </c>
      <c r="W43" s="25">
        <v>6</v>
      </c>
      <c r="X43" s="26" t="s">
        <v>27</v>
      </c>
    </row>
    <row r="44" spans="2:24" x14ac:dyDescent="0.15">
      <c r="B44" s="22"/>
      <c r="D44" s="22"/>
      <c r="F44" s="22"/>
      <c r="H44" s="22"/>
      <c r="J44" s="42" t="s">
        <v>81</v>
      </c>
      <c r="K44" s="25">
        <v>6</v>
      </c>
      <c r="L44" s="26" t="s">
        <v>458</v>
      </c>
      <c r="M44" s="30"/>
      <c r="N44" s="42" t="s">
        <v>81</v>
      </c>
      <c r="O44" s="25">
        <v>6</v>
      </c>
      <c r="P44" s="26" t="s">
        <v>432</v>
      </c>
      <c r="Q44" s="33"/>
      <c r="R44" s="42" t="s">
        <v>81</v>
      </c>
      <c r="S44" s="25">
        <v>6</v>
      </c>
      <c r="T44" s="26" t="s">
        <v>622</v>
      </c>
      <c r="U44" s="33"/>
      <c r="V44" s="42" t="s">
        <v>81</v>
      </c>
      <c r="W44" s="25">
        <v>6</v>
      </c>
      <c r="X44" s="26" t="s">
        <v>28</v>
      </c>
    </row>
    <row r="45" spans="2:24" x14ac:dyDescent="0.15">
      <c r="B45" s="22"/>
      <c r="D45" s="22"/>
      <c r="F45" s="22"/>
      <c r="H45" s="22"/>
      <c r="J45" s="42" t="s">
        <v>82</v>
      </c>
      <c r="K45" s="25">
        <v>6</v>
      </c>
      <c r="L45" s="26" t="s">
        <v>459</v>
      </c>
      <c r="M45" s="30"/>
      <c r="N45" s="42" t="s">
        <v>82</v>
      </c>
      <c r="O45" s="25">
        <v>6</v>
      </c>
      <c r="P45" s="26" t="s">
        <v>574</v>
      </c>
      <c r="Q45" s="33"/>
      <c r="R45" s="42" t="s">
        <v>82</v>
      </c>
      <c r="S45" s="25">
        <v>6</v>
      </c>
      <c r="T45" s="26" t="s">
        <v>623</v>
      </c>
      <c r="U45" s="33"/>
      <c r="V45" s="42" t="s">
        <v>82</v>
      </c>
      <c r="W45" s="25">
        <v>6</v>
      </c>
      <c r="X45" s="26" t="s">
        <v>29</v>
      </c>
    </row>
    <row r="46" spans="2:24" x14ac:dyDescent="0.15">
      <c r="B46" s="22"/>
      <c r="D46" s="22"/>
      <c r="F46" s="22"/>
      <c r="H46" s="22"/>
      <c r="J46" s="42" t="s">
        <v>83</v>
      </c>
      <c r="K46" s="25">
        <v>6</v>
      </c>
      <c r="L46" s="26" t="s">
        <v>460</v>
      </c>
      <c r="M46" s="30"/>
      <c r="N46" s="42" t="s">
        <v>83</v>
      </c>
      <c r="O46" s="25">
        <v>6</v>
      </c>
      <c r="P46" s="26" t="s">
        <v>575</v>
      </c>
      <c r="Q46" s="33"/>
      <c r="R46" s="42" t="s">
        <v>83</v>
      </c>
      <c r="S46" s="25">
        <v>6</v>
      </c>
      <c r="T46" s="26" t="s">
        <v>624</v>
      </c>
      <c r="U46" s="33"/>
      <c r="V46" s="42" t="s">
        <v>83</v>
      </c>
      <c r="W46" s="25">
        <v>6</v>
      </c>
      <c r="X46" s="26" t="s">
        <v>30</v>
      </c>
    </row>
    <row r="47" spans="2:24" x14ac:dyDescent="0.15">
      <c r="B47" s="22"/>
      <c r="D47" s="22"/>
      <c r="F47" s="22"/>
      <c r="H47" s="22"/>
      <c r="J47" s="42" t="s">
        <v>41</v>
      </c>
      <c r="K47" s="25">
        <v>6</v>
      </c>
      <c r="L47" s="26" t="s">
        <v>461</v>
      </c>
      <c r="M47" s="30"/>
      <c r="N47" s="42" t="s">
        <v>41</v>
      </c>
      <c r="O47" s="25">
        <v>6</v>
      </c>
      <c r="P47" s="26"/>
      <c r="Q47" s="33"/>
      <c r="R47" s="42" t="s">
        <v>41</v>
      </c>
      <c r="S47" s="25">
        <v>6</v>
      </c>
      <c r="T47" s="26" t="s">
        <v>625</v>
      </c>
      <c r="U47" s="33"/>
      <c r="V47" s="42" t="s">
        <v>41</v>
      </c>
      <c r="W47" s="25">
        <v>6</v>
      </c>
      <c r="X47" s="26" t="s">
        <v>31</v>
      </c>
    </row>
    <row r="48" spans="2:24" x14ac:dyDescent="0.15">
      <c r="B48" s="22"/>
      <c r="D48" s="22"/>
      <c r="F48" s="22"/>
      <c r="H48" s="22"/>
      <c r="J48" s="42" t="s">
        <v>84</v>
      </c>
      <c r="K48" s="25">
        <v>6</v>
      </c>
      <c r="L48" s="26" t="s">
        <v>462</v>
      </c>
      <c r="M48" s="30"/>
      <c r="N48" s="42" t="s">
        <v>84</v>
      </c>
      <c r="O48" s="25">
        <v>6</v>
      </c>
      <c r="P48" s="26"/>
      <c r="Q48" s="33"/>
      <c r="R48" s="42" t="s">
        <v>84</v>
      </c>
      <c r="S48" s="25">
        <v>6</v>
      </c>
      <c r="T48" s="26" t="s">
        <v>626</v>
      </c>
      <c r="U48" s="33"/>
      <c r="V48" s="42" t="s">
        <v>84</v>
      </c>
      <c r="W48" s="25">
        <v>6</v>
      </c>
      <c r="X48" s="26" t="s">
        <v>32</v>
      </c>
    </row>
    <row r="49" spans="2:24" x14ac:dyDescent="0.15">
      <c r="B49" s="22"/>
      <c r="D49" s="22"/>
      <c r="F49" s="22"/>
      <c r="H49" s="22"/>
      <c r="J49" s="43" t="s">
        <v>85</v>
      </c>
      <c r="K49" s="27">
        <v>6</v>
      </c>
      <c r="L49" s="28"/>
      <c r="M49" s="31"/>
      <c r="N49" s="43" t="s">
        <v>85</v>
      </c>
      <c r="O49" s="27">
        <v>6</v>
      </c>
      <c r="P49" s="28"/>
      <c r="Q49" s="34"/>
      <c r="R49" s="43" t="s">
        <v>85</v>
      </c>
      <c r="S49" s="27">
        <v>6</v>
      </c>
      <c r="T49" s="28" t="s">
        <v>627</v>
      </c>
      <c r="U49" s="34"/>
      <c r="V49" s="43" t="s">
        <v>85</v>
      </c>
      <c r="W49" s="27">
        <v>6</v>
      </c>
      <c r="X49" s="28" t="s">
        <v>33</v>
      </c>
    </row>
    <row r="50" spans="2:24" x14ac:dyDescent="0.15">
      <c r="B50" s="22"/>
      <c r="D50" s="22"/>
      <c r="F50" s="22"/>
      <c r="H50" s="22"/>
      <c r="J50" s="41" t="s">
        <v>86</v>
      </c>
      <c r="K50" s="23">
        <v>7</v>
      </c>
      <c r="L50" s="24" t="s">
        <v>463</v>
      </c>
      <c r="M50" s="29"/>
      <c r="N50" s="41" t="s">
        <v>86</v>
      </c>
      <c r="O50" s="23">
        <v>7</v>
      </c>
      <c r="P50" s="24" t="s">
        <v>576</v>
      </c>
      <c r="Q50" s="32"/>
      <c r="R50" s="41" t="s">
        <v>86</v>
      </c>
      <c r="S50" s="23">
        <v>7</v>
      </c>
      <c r="T50" s="24" t="s">
        <v>628</v>
      </c>
      <c r="U50" s="32"/>
      <c r="V50" s="41" t="s">
        <v>86</v>
      </c>
      <c r="W50" s="23">
        <v>7</v>
      </c>
      <c r="X50" s="24" t="s">
        <v>26</v>
      </c>
    </row>
    <row r="51" spans="2:24" x14ac:dyDescent="0.15">
      <c r="B51" s="22"/>
      <c r="D51" s="22"/>
      <c r="F51" s="22"/>
      <c r="H51" s="22"/>
      <c r="J51" s="42" t="s">
        <v>87</v>
      </c>
      <c r="K51" s="25">
        <v>7</v>
      </c>
      <c r="L51" s="26" t="s">
        <v>464</v>
      </c>
      <c r="M51" s="30"/>
      <c r="N51" s="42" t="s">
        <v>87</v>
      </c>
      <c r="O51" s="25">
        <v>7</v>
      </c>
      <c r="P51" s="26" t="s">
        <v>577</v>
      </c>
      <c r="Q51" s="33"/>
      <c r="R51" s="42" t="s">
        <v>87</v>
      </c>
      <c r="S51" s="25">
        <v>7</v>
      </c>
      <c r="T51" s="26" t="s">
        <v>629</v>
      </c>
      <c r="U51" s="33"/>
      <c r="V51" s="42" t="s">
        <v>87</v>
      </c>
      <c r="W51" s="25">
        <v>7</v>
      </c>
      <c r="X51" s="26" t="s">
        <v>27</v>
      </c>
    </row>
    <row r="52" spans="2:24" x14ac:dyDescent="0.15">
      <c r="B52" s="22"/>
      <c r="D52" s="22"/>
      <c r="F52" s="22"/>
      <c r="H52" s="22"/>
      <c r="J52" s="42" t="s">
        <v>88</v>
      </c>
      <c r="K52" s="25">
        <v>7</v>
      </c>
      <c r="L52" s="26" t="s">
        <v>465</v>
      </c>
      <c r="M52" s="30"/>
      <c r="N52" s="42" t="s">
        <v>88</v>
      </c>
      <c r="O52" s="25">
        <v>7</v>
      </c>
      <c r="P52" s="26" t="s">
        <v>578</v>
      </c>
      <c r="Q52" s="33"/>
      <c r="R52" s="42" t="s">
        <v>88</v>
      </c>
      <c r="S52" s="25">
        <v>7</v>
      </c>
      <c r="T52" s="26" t="s">
        <v>630</v>
      </c>
      <c r="U52" s="33"/>
      <c r="V52" s="42" t="s">
        <v>88</v>
      </c>
      <c r="W52" s="25">
        <v>7</v>
      </c>
      <c r="X52" s="26" t="s">
        <v>28</v>
      </c>
    </row>
    <row r="53" spans="2:24" x14ac:dyDescent="0.15">
      <c r="B53" s="22"/>
      <c r="D53" s="22"/>
      <c r="F53" s="22"/>
      <c r="H53" s="22"/>
      <c r="J53" s="42" t="s">
        <v>89</v>
      </c>
      <c r="K53" s="25">
        <v>7</v>
      </c>
      <c r="L53" s="26" t="s">
        <v>466</v>
      </c>
      <c r="M53" s="30"/>
      <c r="N53" s="42" t="s">
        <v>89</v>
      </c>
      <c r="O53" s="25">
        <v>7</v>
      </c>
      <c r="P53" s="26" t="s">
        <v>579</v>
      </c>
      <c r="Q53" s="33"/>
      <c r="R53" s="42" t="s">
        <v>89</v>
      </c>
      <c r="S53" s="25">
        <v>7</v>
      </c>
      <c r="T53" s="26" t="s">
        <v>631</v>
      </c>
      <c r="U53" s="33"/>
      <c r="V53" s="42" t="s">
        <v>89</v>
      </c>
      <c r="W53" s="25">
        <v>7</v>
      </c>
      <c r="X53" s="26" t="s">
        <v>29</v>
      </c>
    </row>
    <row r="54" spans="2:24" x14ac:dyDescent="0.15">
      <c r="B54" s="22"/>
      <c r="D54" s="22"/>
      <c r="F54" s="22"/>
      <c r="H54" s="22"/>
      <c r="J54" s="42" t="s">
        <v>90</v>
      </c>
      <c r="K54" s="25">
        <v>7</v>
      </c>
      <c r="L54" s="26" t="s">
        <v>467</v>
      </c>
      <c r="M54" s="30"/>
      <c r="N54" s="42" t="s">
        <v>90</v>
      </c>
      <c r="O54" s="25">
        <v>7</v>
      </c>
      <c r="P54" s="26" t="s">
        <v>580</v>
      </c>
      <c r="Q54" s="33"/>
      <c r="R54" s="42" t="s">
        <v>90</v>
      </c>
      <c r="S54" s="25">
        <v>7</v>
      </c>
      <c r="T54" s="26" t="s">
        <v>632</v>
      </c>
      <c r="U54" s="33"/>
      <c r="V54" s="42" t="s">
        <v>90</v>
      </c>
      <c r="W54" s="25">
        <v>7</v>
      </c>
      <c r="X54" s="26" t="s">
        <v>30</v>
      </c>
    </row>
    <row r="55" spans="2:24" x14ac:dyDescent="0.15">
      <c r="B55" s="22"/>
      <c r="D55" s="22"/>
      <c r="F55" s="22"/>
      <c r="H55" s="22"/>
      <c r="J55" s="42" t="s">
        <v>91</v>
      </c>
      <c r="K55" s="25">
        <v>7</v>
      </c>
      <c r="L55" s="26" t="s">
        <v>468</v>
      </c>
      <c r="M55" s="30"/>
      <c r="N55" s="42" t="s">
        <v>91</v>
      </c>
      <c r="O55" s="25">
        <v>7</v>
      </c>
      <c r="P55" s="26"/>
      <c r="Q55" s="33"/>
      <c r="R55" s="42" t="s">
        <v>91</v>
      </c>
      <c r="S55" s="25">
        <v>7</v>
      </c>
      <c r="T55" s="26"/>
      <c r="U55" s="33"/>
      <c r="V55" s="42" t="s">
        <v>91</v>
      </c>
      <c r="W55" s="25">
        <v>7</v>
      </c>
      <c r="X55" s="26" t="s">
        <v>31</v>
      </c>
    </row>
    <row r="56" spans="2:24" x14ac:dyDescent="0.15">
      <c r="B56" s="22"/>
      <c r="D56" s="22"/>
      <c r="F56" s="22"/>
      <c r="H56" s="22"/>
      <c r="J56" s="42" t="s">
        <v>42</v>
      </c>
      <c r="K56" s="25">
        <v>7</v>
      </c>
      <c r="L56" s="26" t="s">
        <v>469</v>
      </c>
      <c r="M56" s="30"/>
      <c r="N56" s="42" t="s">
        <v>42</v>
      </c>
      <c r="O56" s="25">
        <v>7</v>
      </c>
      <c r="P56" s="26"/>
      <c r="Q56" s="33"/>
      <c r="R56" s="42" t="s">
        <v>42</v>
      </c>
      <c r="S56" s="25">
        <v>7</v>
      </c>
      <c r="T56" s="26"/>
      <c r="U56" s="33"/>
      <c r="V56" s="42" t="s">
        <v>42</v>
      </c>
      <c r="W56" s="25">
        <v>7</v>
      </c>
      <c r="X56" s="26" t="s">
        <v>32</v>
      </c>
    </row>
    <row r="57" spans="2:24" x14ac:dyDescent="0.15">
      <c r="B57" s="22"/>
      <c r="D57" s="22"/>
      <c r="F57" s="22"/>
      <c r="H57" s="22"/>
      <c r="J57" s="43" t="s">
        <v>92</v>
      </c>
      <c r="K57" s="27">
        <v>7</v>
      </c>
      <c r="L57" s="28"/>
      <c r="M57" s="31"/>
      <c r="N57" s="43" t="s">
        <v>92</v>
      </c>
      <c r="O57" s="27">
        <v>7</v>
      </c>
      <c r="P57" s="28"/>
      <c r="Q57" s="34"/>
      <c r="R57" s="43" t="s">
        <v>92</v>
      </c>
      <c r="S57" s="27">
        <v>7</v>
      </c>
      <c r="T57" s="28"/>
      <c r="U57" s="34"/>
      <c r="V57" s="43" t="s">
        <v>92</v>
      </c>
      <c r="W57" s="27">
        <v>7</v>
      </c>
      <c r="X57" s="28" t="s">
        <v>33</v>
      </c>
    </row>
    <row r="58" spans="2:24" x14ac:dyDescent="0.15">
      <c r="B58" s="22"/>
      <c r="D58" s="22"/>
      <c r="F58" s="22"/>
      <c r="H58" s="22"/>
      <c r="J58" s="41" t="s">
        <v>93</v>
      </c>
      <c r="K58" s="23">
        <v>8</v>
      </c>
      <c r="L58" s="24" t="s">
        <v>470</v>
      </c>
      <c r="M58" s="29"/>
      <c r="N58" s="41" t="s">
        <v>93</v>
      </c>
      <c r="O58" s="23">
        <v>8</v>
      </c>
      <c r="P58" s="24" t="s">
        <v>581</v>
      </c>
      <c r="Q58" s="32"/>
      <c r="R58" s="41" t="s">
        <v>93</v>
      </c>
      <c r="S58" s="23">
        <v>8</v>
      </c>
      <c r="T58" s="24" t="s">
        <v>633</v>
      </c>
      <c r="U58" s="32"/>
      <c r="V58" s="41" t="s">
        <v>93</v>
      </c>
      <c r="W58" s="23">
        <v>8</v>
      </c>
      <c r="X58" s="24" t="s">
        <v>26</v>
      </c>
    </row>
    <row r="59" spans="2:24" x14ac:dyDescent="0.15">
      <c r="B59" s="22"/>
      <c r="D59" s="22"/>
      <c r="F59" s="22"/>
      <c r="H59" s="22"/>
      <c r="J59" s="42" t="s">
        <v>94</v>
      </c>
      <c r="K59" s="25">
        <v>8</v>
      </c>
      <c r="L59" s="26" t="s">
        <v>471</v>
      </c>
      <c r="M59" s="30"/>
      <c r="N59" s="42" t="s">
        <v>94</v>
      </c>
      <c r="O59" s="25">
        <v>8</v>
      </c>
      <c r="P59" s="26" t="s">
        <v>582</v>
      </c>
      <c r="Q59" s="33"/>
      <c r="R59" s="42" t="s">
        <v>94</v>
      </c>
      <c r="S59" s="25">
        <v>8</v>
      </c>
      <c r="T59" s="26" t="s">
        <v>634</v>
      </c>
      <c r="U59" s="33"/>
      <c r="V59" s="42" t="s">
        <v>94</v>
      </c>
      <c r="W59" s="25">
        <v>8</v>
      </c>
      <c r="X59" s="26" t="s">
        <v>27</v>
      </c>
    </row>
    <row r="60" spans="2:24" x14ac:dyDescent="0.15">
      <c r="B60" s="22"/>
      <c r="D60" s="22"/>
      <c r="F60" s="22"/>
      <c r="H60" s="22"/>
      <c r="J60" s="42" t="s">
        <v>95</v>
      </c>
      <c r="K60" s="25">
        <v>8</v>
      </c>
      <c r="L60" s="26" t="s">
        <v>472</v>
      </c>
      <c r="M60" s="30"/>
      <c r="N60" s="42" t="s">
        <v>95</v>
      </c>
      <c r="O60" s="25">
        <v>8</v>
      </c>
      <c r="P60" s="26" t="s">
        <v>583</v>
      </c>
      <c r="Q60" s="33"/>
      <c r="R60" s="42" t="s">
        <v>95</v>
      </c>
      <c r="S60" s="25">
        <v>8</v>
      </c>
      <c r="T60" s="26" t="s">
        <v>635</v>
      </c>
      <c r="U60" s="33"/>
      <c r="V60" s="42" t="s">
        <v>95</v>
      </c>
      <c r="W60" s="25">
        <v>8</v>
      </c>
      <c r="X60" s="26" t="s">
        <v>28</v>
      </c>
    </row>
    <row r="61" spans="2:24" x14ac:dyDescent="0.15">
      <c r="B61" s="22"/>
      <c r="D61" s="22"/>
      <c r="F61" s="22"/>
      <c r="H61" s="22"/>
      <c r="J61" s="42" t="s">
        <v>96</v>
      </c>
      <c r="K61" s="25">
        <v>8</v>
      </c>
      <c r="L61" s="26" t="s">
        <v>473</v>
      </c>
      <c r="M61" s="30"/>
      <c r="N61" s="42" t="s">
        <v>96</v>
      </c>
      <c r="O61" s="25">
        <v>8</v>
      </c>
      <c r="P61" s="26" t="s">
        <v>584</v>
      </c>
      <c r="Q61" s="33"/>
      <c r="R61" s="42" t="s">
        <v>96</v>
      </c>
      <c r="S61" s="25">
        <v>8</v>
      </c>
      <c r="T61" s="26" t="s">
        <v>636</v>
      </c>
      <c r="U61" s="33"/>
      <c r="V61" s="42" t="s">
        <v>96</v>
      </c>
      <c r="W61" s="25">
        <v>8</v>
      </c>
      <c r="X61" s="26" t="s">
        <v>29</v>
      </c>
    </row>
    <row r="62" spans="2:24" x14ac:dyDescent="0.15">
      <c r="B62" s="22"/>
      <c r="D62" s="22"/>
      <c r="F62" s="22"/>
      <c r="H62" s="22"/>
      <c r="J62" s="42" t="s">
        <v>97</v>
      </c>
      <c r="K62" s="25">
        <v>8</v>
      </c>
      <c r="L62" s="26" t="s">
        <v>474</v>
      </c>
      <c r="M62" s="30"/>
      <c r="N62" s="42" t="s">
        <v>97</v>
      </c>
      <c r="O62" s="25">
        <v>8</v>
      </c>
      <c r="P62" s="26" t="s">
        <v>585</v>
      </c>
      <c r="Q62" s="33"/>
      <c r="R62" s="42" t="s">
        <v>97</v>
      </c>
      <c r="S62" s="25">
        <v>8</v>
      </c>
      <c r="T62" s="26" t="s">
        <v>637</v>
      </c>
      <c r="U62" s="33"/>
      <c r="V62" s="42" t="s">
        <v>97</v>
      </c>
      <c r="W62" s="25">
        <v>8</v>
      </c>
      <c r="X62" s="26" t="s">
        <v>30</v>
      </c>
    </row>
    <row r="63" spans="2:24" x14ac:dyDescent="0.15">
      <c r="B63" s="22"/>
      <c r="D63" s="22"/>
      <c r="F63" s="22"/>
      <c r="H63" s="22"/>
      <c r="J63" s="42" t="s">
        <v>98</v>
      </c>
      <c r="K63" s="25">
        <v>8</v>
      </c>
      <c r="L63" s="26" t="s">
        <v>475</v>
      </c>
      <c r="M63" s="30"/>
      <c r="N63" s="42" t="s">
        <v>98</v>
      </c>
      <c r="O63" s="25">
        <v>8</v>
      </c>
      <c r="P63" s="26" t="s">
        <v>586</v>
      </c>
      <c r="Q63" s="33"/>
      <c r="R63" s="42" t="s">
        <v>98</v>
      </c>
      <c r="S63" s="25">
        <v>8</v>
      </c>
      <c r="T63" s="26" t="s">
        <v>638</v>
      </c>
      <c r="U63" s="33"/>
      <c r="V63" s="42" t="s">
        <v>98</v>
      </c>
      <c r="W63" s="25">
        <v>8</v>
      </c>
      <c r="X63" s="26" t="s">
        <v>31</v>
      </c>
    </row>
    <row r="64" spans="2:24" x14ac:dyDescent="0.15">
      <c r="B64" s="22"/>
      <c r="D64" s="22"/>
      <c r="F64" s="22"/>
      <c r="H64" s="22"/>
      <c r="J64" s="42" t="s">
        <v>99</v>
      </c>
      <c r="K64" s="25">
        <v>8</v>
      </c>
      <c r="L64" s="26" t="s">
        <v>476</v>
      </c>
      <c r="M64" s="30"/>
      <c r="N64" s="42" t="s">
        <v>99</v>
      </c>
      <c r="O64" s="25">
        <v>8</v>
      </c>
      <c r="P64" s="26" t="s">
        <v>587</v>
      </c>
      <c r="Q64" s="33"/>
      <c r="R64" s="42" t="s">
        <v>99</v>
      </c>
      <c r="S64" s="25">
        <v>8</v>
      </c>
      <c r="T64" s="26" t="s">
        <v>639</v>
      </c>
      <c r="U64" s="33"/>
      <c r="V64" s="42" t="s">
        <v>99</v>
      </c>
      <c r="W64" s="25">
        <v>8</v>
      </c>
      <c r="X64" s="26" t="s">
        <v>32</v>
      </c>
    </row>
    <row r="65" spans="2:24" x14ac:dyDescent="0.15">
      <c r="B65" s="22"/>
      <c r="D65" s="22"/>
      <c r="F65" s="22"/>
      <c r="H65" s="22"/>
      <c r="J65" s="43" t="s">
        <v>43</v>
      </c>
      <c r="K65" s="27">
        <v>8</v>
      </c>
      <c r="L65" s="28"/>
      <c r="M65" s="31"/>
      <c r="N65" s="43" t="s">
        <v>43</v>
      </c>
      <c r="O65" s="27">
        <v>8</v>
      </c>
      <c r="P65" s="28" t="s">
        <v>588</v>
      </c>
      <c r="Q65" s="34"/>
      <c r="R65" s="43" t="s">
        <v>43</v>
      </c>
      <c r="S65" s="27">
        <v>8</v>
      </c>
      <c r="T65" s="28" t="s">
        <v>640</v>
      </c>
      <c r="U65" s="34"/>
      <c r="V65" s="43" t="s">
        <v>43</v>
      </c>
      <c r="W65" s="27">
        <v>8</v>
      </c>
      <c r="X65" s="28" t="s">
        <v>33</v>
      </c>
    </row>
    <row r="66" spans="2:24" x14ac:dyDescent="0.15">
      <c r="B66" s="22"/>
      <c r="D66" s="22"/>
      <c r="F66" s="22"/>
      <c r="H66" s="22"/>
      <c r="J66" s="41" t="s">
        <v>100</v>
      </c>
      <c r="K66" s="23">
        <v>9</v>
      </c>
      <c r="L66" s="24" t="s">
        <v>477</v>
      </c>
      <c r="M66" s="29"/>
      <c r="N66" s="41" t="s">
        <v>100</v>
      </c>
      <c r="O66" s="23">
        <v>9</v>
      </c>
      <c r="P66" s="24" t="s">
        <v>26</v>
      </c>
      <c r="Q66" s="32"/>
      <c r="R66" s="41" t="s">
        <v>100</v>
      </c>
      <c r="S66" s="23">
        <v>9</v>
      </c>
      <c r="T66" s="24" t="s">
        <v>641</v>
      </c>
      <c r="U66" s="32"/>
      <c r="V66" s="41" t="s">
        <v>100</v>
      </c>
      <c r="W66" s="23">
        <v>9</v>
      </c>
      <c r="X66" s="24" t="s">
        <v>26</v>
      </c>
    </row>
    <row r="67" spans="2:24" x14ac:dyDescent="0.15">
      <c r="B67" s="22"/>
      <c r="D67" s="22"/>
      <c r="F67" s="22"/>
      <c r="H67" s="22"/>
      <c r="J67" s="42" t="s">
        <v>101</v>
      </c>
      <c r="K67" s="25">
        <v>9</v>
      </c>
      <c r="L67" s="26" t="s">
        <v>478</v>
      </c>
      <c r="M67" s="30"/>
      <c r="N67" s="42" t="s">
        <v>101</v>
      </c>
      <c r="O67" s="25">
        <v>9</v>
      </c>
      <c r="P67" s="26" t="s">
        <v>27</v>
      </c>
      <c r="Q67" s="33"/>
      <c r="R67" s="42" t="s">
        <v>101</v>
      </c>
      <c r="S67" s="25">
        <v>9</v>
      </c>
      <c r="T67" s="26" t="s">
        <v>642</v>
      </c>
      <c r="U67" s="33"/>
      <c r="V67" s="42" t="s">
        <v>101</v>
      </c>
      <c r="W67" s="25">
        <v>9</v>
      </c>
      <c r="X67" s="26" t="s">
        <v>27</v>
      </c>
    </row>
    <row r="68" spans="2:24" x14ac:dyDescent="0.15">
      <c r="B68" s="22"/>
      <c r="D68" s="22"/>
      <c r="F68" s="22"/>
      <c r="H68" s="22"/>
      <c r="J68" s="42" t="s">
        <v>102</v>
      </c>
      <c r="K68" s="25">
        <v>9</v>
      </c>
      <c r="L68" s="26" t="s">
        <v>479</v>
      </c>
      <c r="M68" s="30"/>
      <c r="N68" s="42" t="s">
        <v>102</v>
      </c>
      <c r="O68" s="25">
        <v>9</v>
      </c>
      <c r="P68" s="26" t="s">
        <v>28</v>
      </c>
      <c r="Q68" s="33"/>
      <c r="R68" s="42" t="s">
        <v>102</v>
      </c>
      <c r="S68" s="25">
        <v>9</v>
      </c>
      <c r="T68" s="26" t="s">
        <v>643</v>
      </c>
      <c r="U68" s="33"/>
      <c r="V68" s="42" t="s">
        <v>102</v>
      </c>
      <c r="W68" s="25">
        <v>9</v>
      </c>
      <c r="X68" s="26" t="s">
        <v>28</v>
      </c>
    </row>
    <row r="69" spans="2:24" x14ac:dyDescent="0.15">
      <c r="B69" s="22"/>
      <c r="D69" s="22"/>
      <c r="F69" s="22"/>
      <c r="H69" s="22"/>
      <c r="J69" s="42" t="s">
        <v>103</v>
      </c>
      <c r="K69" s="25">
        <v>9</v>
      </c>
      <c r="L69" s="26" t="s">
        <v>480</v>
      </c>
      <c r="M69" s="30"/>
      <c r="N69" s="42" t="s">
        <v>103</v>
      </c>
      <c r="O69" s="25">
        <v>9</v>
      </c>
      <c r="P69" s="26" t="s">
        <v>29</v>
      </c>
      <c r="Q69" s="33"/>
      <c r="R69" s="42" t="s">
        <v>103</v>
      </c>
      <c r="S69" s="25">
        <v>9</v>
      </c>
      <c r="T69" s="26" t="s">
        <v>644</v>
      </c>
      <c r="U69" s="33"/>
      <c r="V69" s="42" t="s">
        <v>103</v>
      </c>
      <c r="W69" s="25">
        <v>9</v>
      </c>
      <c r="X69" s="26" t="s">
        <v>29</v>
      </c>
    </row>
    <row r="70" spans="2:24" x14ac:dyDescent="0.15">
      <c r="B70" s="22"/>
      <c r="D70" s="22"/>
      <c r="F70" s="22"/>
      <c r="H70" s="22"/>
      <c r="J70" s="42" t="s">
        <v>104</v>
      </c>
      <c r="K70" s="25">
        <v>9</v>
      </c>
      <c r="L70" s="26" t="s">
        <v>481</v>
      </c>
      <c r="M70" s="30"/>
      <c r="N70" s="42" t="s">
        <v>104</v>
      </c>
      <c r="O70" s="25">
        <v>9</v>
      </c>
      <c r="P70" s="26" t="s">
        <v>30</v>
      </c>
      <c r="Q70" s="33"/>
      <c r="R70" s="42" t="s">
        <v>104</v>
      </c>
      <c r="S70" s="25">
        <v>9</v>
      </c>
      <c r="T70" s="26" t="s">
        <v>645</v>
      </c>
      <c r="U70" s="33"/>
      <c r="V70" s="42" t="s">
        <v>104</v>
      </c>
      <c r="W70" s="25">
        <v>9</v>
      </c>
      <c r="X70" s="26" t="s">
        <v>30</v>
      </c>
    </row>
    <row r="71" spans="2:24" x14ac:dyDescent="0.15">
      <c r="B71" s="22"/>
      <c r="D71" s="22"/>
      <c r="F71" s="22"/>
      <c r="H71" s="22"/>
      <c r="J71" s="42" t="s">
        <v>105</v>
      </c>
      <c r="K71" s="25">
        <v>9</v>
      </c>
      <c r="L71" s="26" t="s">
        <v>482</v>
      </c>
      <c r="M71" s="30"/>
      <c r="N71" s="42" t="s">
        <v>105</v>
      </c>
      <c r="O71" s="25">
        <v>9</v>
      </c>
      <c r="P71" s="26" t="s">
        <v>31</v>
      </c>
      <c r="Q71" s="33"/>
      <c r="R71" s="42" t="s">
        <v>105</v>
      </c>
      <c r="S71" s="25">
        <v>9</v>
      </c>
      <c r="T71" s="26" t="s">
        <v>646</v>
      </c>
      <c r="U71" s="33"/>
      <c r="V71" s="42" t="s">
        <v>105</v>
      </c>
      <c r="W71" s="25">
        <v>9</v>
      </c>
      <c r="X71" s="26" t="s">
        <v>31</v>
      </c>
    </row>
    <row r="72" spans="2:24" x14ac:dyDescent="0.15">
      <c r="B72" s="22"/>
      <c r="D72" s="22"/>
      <c r="F72" s="22"/>
      <c r="H72" s="22"/>
      <c r="J72" s="42" t="s">
        <v>106</v>
      </c>
      <c r="K72" s="25">
        <v>9</v>
      </c>
      <c r="L72" s="26" t="s">
        <v>483</v>
      </c>
      <c r="M72" s="30"/>
      <c r="N72" s="42" t="s">
        <v>106</v>
      </c>
      <c r="O72" s="25">
        <v>9</v>
      </c>
      <c r="P72" s="26" t="s">
        <v>32</v>
      </c>
      <c r="Q72" s="33"/>
      <c r="R72" s="42" t="s">
        <v>106</v>
      </c>
      <c r="S72" s="25">
        <v>9</v>
      </c>
      <c r="T72" s="26"/>
      <c r="U72" s="33"/>
      <c r="V72" s="42" t="s">
        <v>106</v>
      </c>
      <c r="W72" s="25">
        <v>9</v>
      </c>
      <c r="X72" s="26" t="s">
        <v>32</v>
      </c>
    </row>
    <row r="73" spans="2:24" x14ac:dyDescent="0.15">
      <c r="B73" s="22"/>
      <c r="D73" s="22"/>
      <c r="F73" s="22"/>
      <c r="H73" s="22"/>
      <c r="J73" s="43" t="s">
        <v>107</v>
      </c>
      <c r="K73" s="27">
        <v>9</v>
      </c>
      <c r="L73" s="28" t="s">
        <v>484</v>
      </c>
      <c r="M73" s="31"/>
      <c r="N73" s="43" t="s">
        <v>107</v>
      </c>
      <c r="O73" s="27">
        <v>9</v>
      </c>
      <c r="P73" s="28" t="s">
        <v>33</v>
      </c>
      <c r="Q73" s="34"/>
      <c r="R73" s="43" t="s">
        <v>107</v>
      </c>
      <c r="S73" s="27">
        <v>9</v>
      </c>
      <c r="T73" s="28"/>
      <c r="U73" s="34"/>
      <c r="V73" s="43" t="s">
        <v>107</v>
      </c>
      <c r="W73" s="27">
        <v>9</v>
      </c>
      <c r="X73" s="28" t="s">
        <v>33</v>
      </c>
    </row>
    <row r="74" spans="2:24" x14ac:dyDescent="0.15">
      <c r="B74" s="22"/>
      <c r="D74" s="22"/>
      <c r="F74" s="22"/>
      <c r="H74" s="22"/>
      <c r="J74" s="41" t="s">
        <v>108</v>
      </c>
      <c r="K74" s="23">
        <v>10</v>
      </c>
      <c r="L74" s="24" t="s">
        <v>485</v>
      </c>
      <c r="M74" s="29"/>
      <c r="N74" s="41" t="s">
        <v>108</v>
      </c>
      <c r="O74" s="23">
        <v>10</v>
      </c>
      <c r="P74" s="24" t="s">
        <v>26</v>
      </c>
      <c r="Q74" s="32"/>
      <c r="R74" s="41" t="s">
        <v>108</v>
      </c>
      <c r="S74" s="23">
        <v>10</v>
      </c>
      <c r="T74" s="24" t="s">
        <v>647</v>
      </c>
      <c r="U74" s="32"/>
      <c r="V74" s="41" t="s">
        <v>108</v>
      </c>
      <c r="W74" s="23">
        <v>10</v>
      </c>
      <c r="X74" s="24" t="s">
        <v>26</v>
      </c>
    </row>
    <row r="75" spans="2:24" x14ac:dyDescent="0.15">
      <c r="B75" s="22"/>
      <c r="D75" s="22"/>
      <c r="F75" s="22"/>
      <c r="H75" s="22"/>
      <c r="J75" s="42" t="s">
        <v>109</v>
      </c>
      <c r="K75" s="25">
        <v>10</v>
      </c>
      <c r="L75" s="26" t="s">
        <v>486</v>
      </c>
      <c r="M75" s="30"/>
      <c r="N75" s="42" t="s">
        <v>109</v>
      </c>
      <c r="O75" s="25">
        <v>10</v>
      </c>
      <c r="P75" s="26" t="s">
        <v>27</v>
      </c>
      <c r="Q75" s="33"/>
      <c r="R75" s="42" t="s">
        <v>109</v>
      </c>
      <c r="S75" s="25">
        <v>10</v>
      </c>
      <c r="T75" s="26" t="s">
        <v>648</v>
      </c>
      <c r="U75" s="33"/>
      <c r="V75" s="42" t="s">
        <v>109</v>
      </c>
      <c r="W75" s="25">
        <v>10</v>
      </c>
      <c r="X75" s="26" t="s">
        <v>27</v>
      </c>
    </row>
    <row r="76" spans="2:24" x14ac:dyDescent="0.15">
      <c r="B76" s="22"/>
      <c r="D76" s="22"/>
      <c r="F76" s="22"/>
      <c r="H76" s="22"/>
      <c r="J76" s="42" t="s">
        <v>110</v>
      </c>
      <c r="K76" s="25">
        <v>10</v>
      </c>
      <c r="L76" s="26" t="s">
        <v>487</v>
      </c>
      <c r="M76" s="30"/>
      <c r="N76" s="42" t="s">
        <v>110</v>
      </c>
      <c r="O76" s="25">
        <v>10</v>
      </c>
      <c r="P76" s="26" t="s">
        <v>28</v>
      </c>
      <c r="Q76" s="33"/>
      <c r="R76" s="42" t="s">
        <v>110</v>
      </c>
      <c r="S76" s="25">
        <v>10</v>
      </c>
      <c r="T76" s="26" t="s">
        <v>649</v>
      </c>
      <c r="U76" s="33"/>
      <c r="V76" s="42" t="s">
        <v>110</v>
      </c>
      <c r="W76" s="25">
        <v>10</v>
      </c>
      <c r="X76" s="26" t="s">
        <v>28</v>
      </c>
    </row>
    <row r="77" spans="2:24" x14ac:dyDescent="0.15">
      <c r="B77" s="22"/>
      <c r="D77" s="22"/>
      <c r="F77" s="22"/>
      <c r="H77" s="22"/>
      <c r="J77" s="42" t="s">
        <v>111</v>
      </c>
      <c r="K77" s="25">
        <v>10</v>
      </c>
      <c r="L77" s="26" t="s">
        <v>488</v>
      </c>
      <c r="M77" s="30"/>
      <c r="N77" s="42" t="s">
        <v>111</v>
      </c>
      <c r="O77" s="25">
        <v>10</v>
      </c>
      <c r="P77" s="26" t="s">
        <v>29</v>
      </c>
      <c r="Q77" s="33"/>
      <c r="R77" s="42" t="s">
        <v>111</v>
      </c>
      <c r="S77" s="25">
        <v>10</v>
      </c>
      <c r="T77" s="26" t="s">
        <v>650</v>
      </c>
      <c r="U77" s="33"/>
      <c r="V77" s="42" t="s">
        <v>111</v>
      </c>
      <c r="W77" s="25">
        <v>10</v>
      </c>
      <c r="X77" s="26" t="s">
        <v>29</v>
      </c>
    </row>
    <row r="78" spans="2:24" x14ac:dyDescent="0.15">
      <c r="B78" s="22"/>
      <c r="D78" s="22"/>
      <c r="F78" s="22"/>
      <c r="H78" s="22"/>
      <c r="J78" s="42" t="s">
        <v>112</v>
      </c>
      <c r="K78" s="25">
        <v>10</v>
      </c>
      <c r="L78" s="26" t="s">
        <v>489</v>
      </c>
      <c r="M78" s="30"/>
      <c r="N78" s="42" t="s">
        <v>112</v>
      </c>
      <c r="O78" s="25">
        <v>10</v>
      </c>
      <c r="P78" s="26" t="s">
        <v>30</v>
      </c>
      <c r="Q78" s="33"/>
      <c r="R78" s="42" t="s">
        <v>112</v>
      </c>
      <c r="S78" s="25">
        <v>10</v>
      </c>
      <c r="T78" s="26" t="s">
        <v>651</v>
      </c>
      <c r="U78" s="33"/>
      <c r="V78" s="42" t="s">
        <v>112</v>
      </c>
      <c r="W78" s="25">
        <v>10</v>
      </c>
      <c r="X78" s="26" t="s">
        <v>30</v>
      </c>
    </row>
    <row r="79" spans="2:24" x14ac:dyDescent="0.15">
      <c r="B79" s="22"/>
      <c r="D79" s="22"/>
      <c r="F79" s="22"/>
      <c r="H79" s="22"/>
      <c r="J79" s="42" t="s">
        <v>113</v>
      </c>
      <c r="K79" s="25">
        <v>10</v>
      </c>
      <c r="L79" s="26" t="s">
        <v>490</v>
      </c>
      <c r="M79" s="30"/>
      <c r="N79" s="42" t="s">
        <v>113</v>
      </c>
      <c r="O79" s="25">
        <v>10</v>
      </c>
      <c r="P79" s="26" t="s">
        <v>31</v>
      </c>
      <c r="Q79" s="33"/>
      <c r="R79" s="42" t="s">
        <v>113</v>
      </c>
      <c r="S79" s="25">
        <v>10</v>
      </c>
      <c r="T79" s="26" t="s">
        <v>652</v>
      </c>
      <c r="U79" s="33"/>
      <c r="V79" s="42" t="s">
        <v>113</v>
      </c>
      <c r="W79" s="25">
        <v>10</v>
      </c>
      <c r="X79" s="26" t="s">
        <v>31</v>
      </c>
    </row>
    <row r="80" spans="2:24" x14ac:dyDescent="0.15">
      <c r="B80" s="22"/>
      <c r="D80" s="22"/>
      <c r="F80" s="22"/>
      <c r="H80" s="22"/>
      <c r="J80" s="42" t="s">
        <v>114</v>
      </c>
      <c r="K80" s="25">
        <v>10</v>
      </c>
      <c r="L80" s="26" t="s">
        <v>491</v>
      </c>
      <c r="M80" s="30"/>
      <c r="N80" s="42" t="s">
        <v>114</v>
      </c>
      <c r="O80" s="25">
        <v>10</v>
      </c>
      <c r="P80" s="26" t="s">
        <v>32</v>
      </c>
      <c r="Q80" s="33"/>
      <c r="R80" s="42" t="s">
        <v>114</v>
      </c>
      <c r="S80" s="25">
        <v>10</v>
      </c>
      <c r="T80" s="26" t="s">
        <v>653</v>
      </c>
      <c r="U80" s="33"/>
      <c r="V80" s="42" t="s">
        <v>114</v>
      </c>
      <c r="W80" s="25">
        <v>10</v>
      </c>
      <c r="X80" s="26" t="s">
        <v>32</v>
      </c>
    </row>
    <row r="81" spans="2:24" x14ac:dyDescent="0.15">
      <c r="B81" s="22"/>
      <c r="D81" s="22"/>
      <c r="F81" s="22"/>
      <c r="H81" s="22"/>
      <c r="J81" s="43" t="s">
        <v>115</v>
      </c>
      <c r="K81" s="27">
        <v>10</v>
      </c>
      <c r="L81" s="28"/>
      <c r="M81" s="31"/>
      <c r="N81" s="43" t="s">
        <v>115</v>
      </c>
      <c r="O81" s="27">
        <v>10</v>
      </c>
      <c r="P81" s="28" t="s">
        <v>33</v>
      </c>
      <c r="Q81" s="34"/>
      <c r="R81" s="43" t="s">
        <v>115</v>
      </c>
      <c r="S81" s="27">
        <v>10</v>
      </c>
      <c r="T81" s="28" t="s">
        <v>654</v>
      </c>
      <c r="U81" s="34"/>
      <c r="V81" s="43" t="s">
        <v>115</v>
      </c>
      <c r="W81" s="27">
        <v>10</v>
      </c>
      <c r="X81" s="28" t="s">
        <v>33</v>
      </c>
    </row>
    <row r="82" spans="2:24" x14ac:dyDescent="0.15">
      <c r="B82" s="22"/>
      <c r="D82" s="22"/>
      <c r="F82" s="22"/>
      <c r="H82" s="22"/>
      <c r="J82" s="41" t="s">
        <v>116</v>
      </c>
      <c r="K82" s="23">
        <v>11</v>
      </c>
      <c r="L82" s="24" t="s">
        <v>492</v>
      </c>
      <c r="M82" s="29"/>
      <c r="N82" s="41" t="s">
        <v>116</v>
      </c>
      <c r="O82" s="23">
        <v>11</v>
      </c>
      <c r="P82" s="24" t="s">
        <v>26</v>
      </c>
      <c r="Q82" s="32"/>
      <c r="R82" s="41" t="s">
        <v>116</v>
      </c>
      <c r="S82" s="23">
        <v>11</v>
      </c>
      <c r="T82" s="24" t="s">
        <v>655</v>
      </c>
      <c r="U82" s="32"/>
      <c r="V82" s="41" t="s">
        <v>116</v>
      </c>
      <c r="W82" s="23">
        <v>11</v>
      </c>
      <c r="X82" s="24" t="s">
        <v>26</v>
      </c>
    </row>
    <row r="83" spans="2:24" x14ac:dyDescent="0.15">
      <c r="B83" s="22"/>
      <c r="D83" s="22"/>
      <c r="F83" s="22"/>
      <c r="H83" s="22"/>
      <c r="J83" s="42" t="s">
        <v>117</v>
      </c>
      <c r="K83" s="25">
        <v>11</v>
      </c>
      <c r="L83" s="26" t="s">
        <v>493</v>
      </c>
      <c r="M83" s="30"/>
      <c r="N83" s="42" t="s">
        <v>117</v>
      </c>
      <c r="O83" s="25">
        <v>11</v>
      </c>
      <c r="P83" s="26" t="s">
        <v>27</v>
      </c>
      <c r="Q83" s="33"/>
      <c r="R83" s="42" t="s">
        <v>117</v>
      </c>
      <c r="S83" s="25">
        <v>11</v>
      </c>
      <c r="T83" s="26" t="s">
        <v>656</v>
      </c>
      <c r="U83" s="33"/>
      <c r="V83" s="42" t="s">
        <v>117</v>
      </c>
      <c r="W83" s="25">
        <v>11</v>
      </c>
      <c r="X83" s="26" t="s">
        <v>27</v>
      </c>
    </row>
    <row r="84" spans="2:24" x14ac:dyDescent="0.15">
      <c r="B84" s="22"/>
      <c r="D84" s="22"/>
      <c r="F84" s="22"/>
      <c r="H84" s="22"/>
      <c r="J84" s="42" t="s">
        <v>118</v>
      </c>
      <c r="K84" s="25">
        <v>11</v>
      </c>
      <c r="L84" s="26" t="s">
        <v>494</v>
      </c>
      <c r="M84" s="30"/>
      <c r="N84" s="42" t="s">
        <v>118</v>
      </c>
      <c r="O84" s="25">
        <v>11</v>
      </c>
      <c r="P84" s="26" t="s">
        <v>28</v>
      </c>
      <c r="Q84" s="33"/>
      <c r="R84" s="42" t="s">
        <v>118</v>
      </c>
      <c r="S84" s="25">
        <v>11</v>
      </c>
      <c r="T84" s="26" t="s">
        <v>657</v>
      </c>
      <c r="U84" s="33"/>
      <c r="V84" s="42" t="s">
        <v>118</v>
      </c>
      <c r="W84" s="25">
        <v>11</v>
      </c>
      <c r="X84" s="26" t="s">
        <v>28</v>
      </c>
    </row>
    <row r="85" spans="2:24" x14ac:dyDescent="0.15">
      <c r="B85" s="22"/>
      <c r="D85" s="22"/>
      <c r="F85" s="22"/>
      <c r="H85" s="22"/>
      <c r="J85" s="42" t="s">
        <v>119</v>
      </c>
      <c r="K85" s="25">
        <v>11</v>
      </c>
      <c r="L85" s="26" t="s">
        <v>495</v>
      </c>
      <c r="M85" s="30"/>
      <c r="N85" s="42" t="s">
        <v>119</v>
      </c>
      <c r="O85" s="25">
        <v>11</v>
      </c>
      <c r="P85" s="26" t="s">
        <v>29</v>
      </c>
      <c r="Q85" s="33"/>
      <c r="R85" s="42" t="s">
        <v>119</v>
      </c>
      <c r="S85" s="25">
        <v>11</v>
      </c>
      <c r="T85" s="26" t="s">
        <v>658</v>
      </c>
      <c r="U85" s="33"/>
      <c r="V85" s="42" t="s">
        <v>119</v>
      </c>
      <c r="W85" s="25">
        <v>11</v>
      </c>
      <c r="X85" s="26" t="s">
        <v>29</v>
      </c>
    </row>
    <row r="86" spans="2:24" x14ac:dyDescent="0.15">
      <c r="B86" s="22"/>
      <c r="D86" s="22"/>
      <c r="F86" s="22"/>
      <c r="H86" s="22"/>
      <c r="J86" s="42" t="s">
        <v>120</v>
      </c>
      <c r="K86" s="25">
        <v>11</v>
      </c>
      <c r="L86" s="26" t="s">
        <v>496</v>
      </c>
      <c r="M86" s="30"/>
      <c r="N86" s="42" t="s">
        <v>120</v>
      </c>
      <c r="O86" s="25">
        <v>11</v>
      </c>
      <c r="P86" s="26" t="s">
        <v>30</v>
      </c>
      <c r="Q86" s="33"/>
      <c r="R86" s="42" t="s">
        <v>120</v>
      </c>
      <c r="S86" s="25">
        <v>11</v>
      </c>
      <c r="T86" s="26" t="s">
        <v>659</v>
      </c>
      <c r="U86" s="33"/>
      <c r="V86" s="42" t="s">
        <v>120</v>
      </c>
      <c r="W86" s="25">
        <v>11</v>
      </c>
      <c r="X86" s="26" t="s">
        <v>30</v>
      </c>
    </row>
    <row r="87" spans="2:24" x14ac:dyDescent="0.15">
      <c r="B87" s="22"/>
      <c r="D87" s="22"/>
      <c r="F87" s="22"/>
      <c r="H87" s="22"/>
      <c r="J87" s="42" t="s">
        <v>121</v>
      </c>
      <c r="K87" s="25">
        <v>11</v>
      </c>
      <c r="L87" s="26" t="s">
        <v>497</v>
      </c>
      <c r="M87" s="30"/>
      <c r="N87" s="42" t="s">
        <v>121</v>
      </c>
      <c r="O87" s="25">
        <v>11</v>
      </c>
      <c r="P87" s="26" t="s">
        <v>31</v>
      </c>
      <c r="Q87" s="33"/>
      <c r="R87" s="42" t="s">
        <v>121</v>
      </c>
      <c r="S87" s="25">
        <v>11</v>
      </c>
      <c r="T87" s="26" t="s">
        <v>660</v>
      </c>
      <c r="U87" s="33"/>
      <c r="V87" s="42" t="s">
        <v>121</v>
      </c>
      <c r="W87" s="25">
        <v>11</v>
      </c>
      <c r="X87" s="26" t="s">
        <v>31</v>
      </c>
    </row>
    <row r="88" spans="2:24" x14ac:dyDescent="0.15">
      <c r="B88" s="22"/>
      <c r="D88" s="22"/>
      <c r="F88" s="22"/>
      <c r="H88" s="22"/>
      <c r="J88" s="42" t="s">
        <v>122</v>
      </c>
      <c r="K88" s="25">
        <v>11</v>
      </c>
      <c r="L88" s="26" t="s">
        <v>498</v>
      </c>
      <c r="M88" s="30"/>
      <c r="N88" s="42" t="s">
        <v>122</v>
      </c>
      <c r="O88" s="25">
        <v>11</v>
      </c>
      <c r="P88" s="26" t="s">
        <v>32</v>
      </c>
      <c r="Q88" s="33"/>
      <c r="R88" s="42" t="s">
        <v>122</v>
      </c>
      <c r="S88" s="25">
        <v>11</v>
      </c>
      <c r="T88" s="26"/>
      <c r="U88" s="33"/>
      <c r="V88" s="42" t="s">
        <v>122</v>
      </c>
      <c r="W88" s="25">
        <v>11</v>
      </c>
      <c r="X88" s="26" t="s">
        <v>32</v>
      </c>
    </row>
    <row r="89" spans="2:24" x14ac:dyDescent="0.15">
      <c r="B89" s="22"/>
      <c r="D89" s="22"/>
      <c r="F89" s="22"/>
      <c r="H89" s="22"/>
      <c r="J89" s="43" t="s">
        <v>123</v>
      </c>
      <c r="K89" s="27">
        <v>11</v>
      </c>
      <c r="L89" s="28"/>
      <c r="M89" s="31"/>
      <c r="N89" s="43" t="s">
        <v>123</v>
      </c>
      <c r="O89" s="27">
        <v>11</v>
      </c>
      <c r="P89" s="28" t="s">
        <v>33</v>
      </c>
      <c r="Q89" s="34"/>
      <c r="R89" s="43" t="s">
        <v>123</v>
      </c>
      <c r="S89" s="27">
        <v>11</v>
      </c>
      <c r="T89" s="28"/>
      <c r="U89" s="34"/>
      <c r="V89" s="43" t="s">
        <v>123</v>
      </c>
      <c r="W89" s="27">
        <v>11</v>
      </c>
      <c r="X89" s="28" t="s">
        <v>33</v>
      </c>
    </row>
    <row r="90" spans="2:24" x14ac:dyDescent="0.15">
      <c r="B90" s="22"/>
      <c r="D90" s="22"/>
      <c r="F90" s="22"/>
      <c r="H90" s="22"/>
      <c r="J90" s="41" t="s">
        <v>124</v>
      </c>
      <c r="K90" s="23">
        <v>12</v>
      </c>
      <c r="L90" s="24" t="s">
        <v>499</v>
      </c>
      <c r="M90" s="29"/>
      <c r="N90" s="41" t="s">
        <v>124</v>
      </c>
      <c r="O90" s="23">
        <v>12</v>
      </c>
      <c r="P90" s="24" t="s">
        <v>26</v>
      </c>
      <c r="Q90" s="32"/>
      <c r="R90" s="41" t="s">
        <v>124</v>
      </c>
      <c r="S90" s="23">
        <v>12</v>
      </c>
      <c r="T90" s="24" t="s">
        <v>661</v>
      </c>
      <c r="U90" s="32"/>
      <c r="V90" s="41" t="s">
        <v>124</v>
      </c>
      <c r="W90" s="23">
        <v>12</v>
      </c>
      <c r="X90" s="24" t="s">
        <v>26</v>
      </c>
    </row>
    <row r="91" spans="2:24" x14ac:dyDescent="0.15">
      <c r="B91" s="22"/>
      <c r="D91" s="22"/>
      <c r="F91" s="22"/>
      <c r="H91" s="22"/>
      <c r="J91" s="42" t="s">
        <v>125</v>
      </c>
      <c r="K91" s="25">
        <v>12</v>
      </c>
      <c r="L91" s="26" t="s">
        <v>500</v>
      </c>
      <c r="M91" s="30"/>
      <c r="N91" s="42" t="s">
        <v>125</v>
      </c>
      <c r="O91" s="25">
        <v>12</v>
      </c>
      <c r="P91" s="26" t="s">
        <v>27</v>
      </c>
      <c r="Q91" s="33"/>
      <c r="R91" s="42" t="s">
        <v>125</v>
      </c>
      <c r="S91" s="25">
        <v>12</v>
      </c>
      <c r="T91" s="26" t="s">
        <v>662</v>
      </c>
      <c r="U91" s="33"/>
      <c r="V91" s="42" t="s">
        <v>125</v>
      </c>
      <c r="W91" s="25">
        <v>12</v>
      </c>
      <c r="X91" s="26" t="s">
        <v>27</v>
      </c>
    </row>
    <row r="92" spans="2:24" x14ac:dyDescent="0.15">
      <c r="B92" s="22"/>
      <c r="D92" s="22"/>
      <c r="F92" s="22"/>
      <c r="H92" s="22"/>
      <c r="J92" s="42" t="s">
        <v>126</v>
      </c>
      <c r="K92" s="25">
        <v>12</v>
      </c>
      <c r="L92" s="26" t="s">
        <v>501</v>
      </c>
      <c r="M92" s="30"/>
      <c r="N92" s="42" t="s">
        <v>126</v>
      </c>
      <c r="O92" s="25">
        <v>12</v>
      </c>
      <c r="P92" s="26" t="s">
        <v>28</v>
      </c>
      <c r="Q92" s="33"/>
      <c r="R92" s="42" t="s">
        <v>126</v>
      </c>
      <c r="S92" s="25">
        <v>12</v>
      </c>
      <c r="T92" s="26" t="s">
        <v>663</v>
      </c>
      <c r="U92" s="33"/>
      <c r="V92" s="42" t="s">
        <v>126</v>
      </c>
      <c r="W92" s="25">
        <v>12</v>
      </c>
      <c r="X92" s="26" t="s">
        <v>28</v>
      </c>
    </row>
    <row r="93" spans="2:24" x14ac:dyDescent="0.15">
      <c r="B93" s="22"/>
      <c r="D93" s="22"/>
      <c r="F93" s="22"/>
      <c r="H93" s="22"/>
      <c r="J93" s="42" t="s">
        <v>127</v>
      </c>
      <c r="K93" s="25">
        <v>12</v>
      </c>
      <c r="L93" s="26" t="s">
        <v>502</v>
      </c>
      <c r="M93" s="30"/>
      <c r="N93" s="42" t="s">
        <v>127</v>
      </c>
      <c r="O93" s="25">
        <v>12</v>
      </c>
      <c r="P93" s="26" t="s">
        <v>29</v>
      </c>
      <c r="Q93" s="33"/>
      <c r="R93" s="42" t="s">
        <v>127</v>
      </c>
      <c r="S93" s="25">
        <v>12</v>
      </c>
      <c r="T93" s="26" t="s">
        <v>664</v>
      </c>
      <c r="U93" s="33"/>
      <c r="V93" s="42" t="s">
        <v>127</v>
      </c>
      <c r="W93" s="25">
        <v>12</v>
      </c>
      <c r="X93" s="26" t="s">
        <v>29</v>
      </c>
    </row>
    <row r="94" spans="2:24" x14ac:dyDescent="0.15">
      <c r="B94" s="22"/>
      <c r="D94" s="22"/>
      <c r="F94" s="22"/>
      <c r="H94" s="22"/>
      <c r="J94" s="42" t="s">
        <v>128</v>
      </c>
      <c r="K94" s="25">
        <v>12</v>
      </c>
      <c r="L94" s="26" t="s">
        <v>503</v>
      </c>
      <c r="M94" s="30"/>
      <c r="N94" s="42" t="s">
        <v>128</v>
      </c>
      <c r="O94" s="25">
        <v>12</v>
      </c>
      <c r="P94" s="26" t="s">
        <v>30</v>
      </c>
      <c r="Q94" s="33"/>
      <c r="R94" s="42" t="s">
        <v>128</v>
      </c>
      <c r="S94" s="25">
        <v>12</v>
      </c>
      <c r="T94" s="26" t="s">
        <v>665</v>
      </c>
      <c r="U94" s="33"/>
      <c r="V94" s="42" t="s">
        <v>128</v>
      </c>
      <c r="W94" s="25">
        <v>12</v>
      </c>
      <c r="X94" s="26" t="s">
        <v>30</v>
      </c>
    </row>
    <row r="95" spans="2:24" x14ac:dyDescent="0.15">
      <c r="B95" s="22"/>
      <c r="D95" s="22"/>
      <c r="F95" s="22"/>
      <c r="H95" s="22"/>
      <c r="J95" s="42" t="s">
        <v>129</v>
      </c>
      <c r="K95" s="25">
        <v>12</v>
      </c>
      <c r="L95" s="26" t="s">
        <v>504</v>
      </c>
      <c r="M95" s="30"/>
      <c r="N95" s="42" t="s">
        <v>129</v>
      </c>
      <c r="O95" s="25">
        <v>12</v>
      </c>
      <c r="P95" s="26" t="s">
        <v>31</v>
      </c>
      <c r="Q95" s="33"/>
      <c r="R95" s="42" t="s">
        <v>129</v>
      </c>
      <c r="S95" s="25">
        <v>12</v>
      </c>
      <c r="T95" s="26" t="s">
        <v>666</v>
      </c>
      <c r="U95" s="33"/>
      <c r="V95" s="42" t="s">
        <v>129</v>
      </c>
      <c r="W95" s="25">
        <v>12</v>
      </c>
      <c r="X95" s="26" t="s">
        <v>31</v>
      </c>
    </row>
    <row r="96" spans="2:24" x14ac:dyDescent="0.15">
      <c r="B96" s="22"/>
      <c r="D96" s="22"/>
      <c r="F96" s="22"/>
      <c r="H96" s="22"/>
      <c r="J96" s="42" t="s">
        <v>130</v>
      </c>
      <c r="K96" s="25">
        <v>12</v>
      </c>
      <c r="L96" s="26" t="s">
        <v>505</v>
      </c>
      <c r="M96" s="30"/>
      <c r="N96" s="42" t="s">
        <v>130</v>
      </c>
      <c r="O96" s="25">
        <v>12</v>
      </c>
      <c r="P96" s="26" t="s">
        <v>32</v>
      </c>
      <c r="Q96" s="33"/>
      <c r="R96" s="42" t="s">
        <v>130</v>
      </c>
      <c r="S96" s="25">
        <v>12</v>
      </c>
      <c r="T96" s="26"/>
      <c r="U96" s="33"/>
      <c r="V96" s="42" t="s">
        <v>130</v>
      </c>
      <c r="W96" s="25">
        <v>12</v>
      </c>
      <c r="X96" s="26" t="s">
        <v>32</v>
      </c>
    </row>
    <row r="97" spans="2:24" x14ac:dyDescent="0.15">
      <c r="B97" s="22"/>
      <c r="D97" s="22"/>
      <c r="F97" s="22"/>
      <c r="H97" s="22"/>
      <c r="J97" s="43" t="s">
        <v>131</v>
      </c>
      <c r="K97" s="27">
        <v>12</v>
      </c>
      <c r="L97" s="28" t="s">
        <v>506</v>
      </c>
      <c r="M97" s="31"/>
      <c r="N97" s="43" t="s">
        <v>131</v>
      </c>
      <c r="O97" s="27">
        <v>12</v>
      </c>
      <c r="P97" s="28" t="s">
        <v>33</v>
      </c>
      <c r="Q97" s="34"/>
      <c r="R97" s="43" t="s">
        <v>131</v>
      </c>
      <c r="S97" s="27">
        <v>12</v>
      </c>
      <c r="T97" s="28"/>
      <c r="U97" s="34"/>
      <c r="V97" s="43" t="s">
        <v>131</v>
      </c>
      <c r="W97" s="27">
        <v>12</v>
      </c>
      <c r="X97" s="28" t="s">
        <v>33</v>
      </c>
    </row>
    <row r="98" spans="2:24" x14ac:dyDescent="0.15">
      <c r="B98" s="22"/>
      <c r="D98" s="22"/>
      <c r="F98" s="22"/>
      <c r="H98" s="22"/>
      <c r="J98" s="41" t="s">
        <v>132</v>
      </c>
      <c r="K98" s="23">
        <v>13</v>
      </c>
      <c r="L98" s="24" t="s">
        <v>507</v>
      </c>
      <c r="M98" s="29"/>
      <c r="N98" s="41" t="s">
        <v>132</v>
      </c>
      <c r="O98" s="23">
        <v>13</v>
      </c>
      <c r="P98" s="24" t="s">
        <v>26</v>
      </c>
      <c r="Q98" s="32"/>
      <c r="R98" s="41" t="s">
        <v>132</v>
      </c>
      <c r="S98" s="23">
        <v>13</v>
      </c>
      <c r="T98" s="24" t="s">
        <v>667</v>
      </c>
      <c r="U98" s="32"/>
      <c r="V98" s="41" t="s">
        <v>132</v>
      </c>
      <c r="W98" s="23">
        <v>13</v>
      </c>
      <c r="X98" s="24" t="s">
        <v>26</v>
      </c>
    </row>
    <row r="99" spans="2:24" x14ac:dyDescent="0.15">
      <c r="B99" s="22"/>
      <c r="D99" s="22"/>
      <c r="F99" s="22"/>
      <c r="H99" s="22"/>
      <c r="J99" s="42" t="s">
        <v>133</v>
      </c>
      <c r="K99" s="25">
        <v>13</v>
      </c>
      <c r="L99" s="26" t="s">
        <v>508</v>
      </c>
      <c r="M99" s="30"/>
      <c r="N99" s="42" t="s">
        <v>133</v>
      </c>
      <c r="O99" s="25">
        <v>13</v>
      </c>
      <c r="P99" s="26" t="s">
        <v>27</v>
      </c>
      <c r="Q99" s="33"/>
      <c r="R99" s="42" t="s">
        <v>133</v>
      </c>
      <c r="S99" s="25">
        <v>13</v>
      </c>
      <c r="T99" s="26" t="s">
        <v>668</v>
      </c>
      <c r="U99" s="33"/>
      <c r="V99" s="42" t="s">
        <v>133</v>
      </c>
      <c r="W99" s="25">
        <v>13</v>
      </c>
      <c r="X99" s="26" t="s">
        <v>27</v>
      </c>
    </row>
    <row r="100" spans="2:24" x14ac:dyDescent="0.15">
      <c r="B100" s="22"/>
      <c r="D100" s="22"/>
      <c r="F100" s="22"/>
      <c r="H100" s="22"/>
      <c r="J100" s="42" t="s">
        <v>134</v>
      </c>
      <c r="K100" s="25">
        <v>13</v>
      </c>
      <c r="L100" s="26" t="s">
        <v>509</v>
      </c>
      <c r="M100" s="30"/>
      <c r="N100" s="42" t="s">
        <v>134</v>
      </c>
      <c r="O100" s="25">
        <v>13</v>
      </c>
      <c r="P100" s="26" t="s">
        <v>28</v>
      </c>
      <c r="Q100" s="33"/>
      <c r="R100" s="42" t="s">
        <v>134</v>
      </c>
      <c r="S100" s="25">
        <v>13</v>
      </c>
      <c r="T100" s="26" t="s">
        <v>669</v>
      </c>
      <c r="U100" s="33"/>
      <c r="V100" s="42" t="s">
        <v>134</v>
      </c>
      <c r="W100" s="25">
        <v>13</v>
      </c>
      <c r="X100" s="26" t="s">
        <v>28</v>
      </c>
    </row>
    <row r="101" spans="2:24" x14ac:dyDescent="0.15">
      <c r="B101" s="22"/>
      <c r="D101" s="22"/>
      <c r="F101" s="22"/>
      <c r="H101" s="22"/>
      <c r="J101" s="42" t="s">
        <v>135</v>
      </c>
      <c r="K101" s="25">
        <v>13</v>
      </c>
      <c r="L101" s="26" t="s">
        <v>510</v>
      </c>
      <c r="M101" s="30"/>
      <c r="N101" s="42" t="s">
        <v>135</v>
      </c>
      <c r="O101" s="25">
        <v>13</v>
      </c>
      <c r="P101" s="26" t="s">
        <v>29</v>
      </c>
      <c r="Q101" s="33"/>
      <c r="R101" s="42" t="s">
        <v>135</v>
      </c>
      <c r="S101" s="25">
        <v>13</v>
      </c>
      <c r="T101" s="26" t="s">
        <v>670</v>
      </c>
      <c r="U101" s="33"/>
      <c r="V101" s="42" t="s">
        <v>135</v>
      </c>
      <c r="W101" s="25">
        <v>13</v>
      </c>
      <c r="X101" s="26" t="s">
        <v>29</v>
      </c>
    </row>
    <row r="102" spans="2:24" x14ac:dyDescent="0.15">
      <c r="B102" s="22"/>
      <c r="D102" s="22"/>
      <c r="F102" s="22"/>
      <c r="H102" s="22"/>
      <c r="J102" s="42" t="s">
        <v>136</v>
      </c>
      <c r="K102" s="25">
        <v>13</v>
      </c>
      <c r="L102" s="26" t="s">
        <v>511</v>
      </c>
      <c r="M102" s="30"/>
      <c r="N102" s="42" t="s">
        <v>136</v>
      </c>
      <c r="O102" s="25">
        <v>13</v>
      </c>
      <c r="P102" s="26" t="s">
        <v>30</v>
      </c>
      <c r="Q102" s="33"/>
      <c r="R102" s="42" t="s">
        <v>136</v>
      </c>
      <c r="S102" s="25">
        <v>13</v>
      </c>
      <c r="T102" s="26" t="s">
        <v>671</v>
      </c>
      <c r="U102" s="33"/>
      <c r="V102" s="42" t="s">
        <v>136</v>
      </c>
      <c r="W102" s="25">
        <v>13</v>
      </c>
      <c r="X102" s="26" t="s">
        <v>30</v>
      </c>
    </row>
    <row r="103" spans="2:24" x14ac:dyDescent="0.15">
      <c r="B103" s="22"/>
      <c r="D103" s="22"/>
      <c r="F103" s="22"/>
      <c r="H103" s="22"/>
      <c r="J103" s="42" t="s">
        <v>137</v>
      </c>
      <c r="K103" s="25">
        <v>13</v>
      </c>
      <c r="L103" s="26" t="s">
        <v>512</v>
      </c>
      <c r="M103" s="30"/>
      <c r="N103" s="42" t="s">
        <v>137</v>
      </c>
      <c r="O103" s="25">
        <v>13</v>
      </c>
      <c r="P103" s="26" t="s">
        <v>31</v>
      </c>
      <c r="Q103" s="33"/>
      <c r="R103" s="42" t="s">
        <v>137</v>
      </c>
      <c r="S103" s="25">
        <v>13</v>
      </c>
      <c r="T103" s="26" t="s">
        <v>672</v>
      </c>
      <c r="U103" s="33"/>
      <c r="V103" s="42" t="s">
        <v>137</v>
      </c>
      <c r="W103" s="25">
        <v>13</v>
      </c>
      <c r="X103" s="26" t="s">
        <v>31</v>
      </c>
    </row>
    <row r="104" spans="2:24" x14ac:dyDescent="0.15">
      <c r="B104" s="22"/>
      <c r="D104" s="22"/>
      <c r="F104" s="22"/>
      <c r="H104" s="22"/>
      <c r="J104" s="42" t="s">
        <v>138</v>
      </c>
      <c r="K104" s="25">
        <v>13</v>
      </c>
      <c r="L104" s="26" t="s">
        <v>513</v>
      </c>
      <c r="M104" s="30"/>
      <c r="N104" s="42" t="s">
        <v>138</v>
      </c>
      <c r="O104" s="25">
        <v>13</v>
      </c>
      <c r="P104" s="26" t="s">
        <v>32</v>
      </c>
      <c r="Q104" s="33"/>
      <c r="R104" s="42" t="s">
        <v>138</v>
      </c>
      <c r="S104" s="25">
        <v>13</v>
      </c>
      <c r="T104" s="26" t="s">
        <v>673</v>
      </c>
      <c r="U104" s="33"/>
      <c r="V104" s="42" t="s">
        <v>138</v>
      </c>
      <c r="W104" s="25">
        <v>13</v>
      </c>
      <c r="X104" s="26" t="s">
        <v>32</v>
      </c>
    </row>
    <row r="105" spans="2:24" x14ac:dyDescent="0.15">
      <c r="B105" s="22"/>
      <c r="D105" s="22"/>
      <c r="F105" s="22"/>
      <c r="H105" s="22"/>
      <c r="J105" s="43" t="s">
        <v>139</v>
      </c>
      <c r="K105" s="27">
        <v>13</v>
      </c>
      <c r="L105" s="28"/>
      <c r="M105" s="31"/>
      <c r="N105" s="43" t="s">
        <v>139</v>
      </c>
      <c r="O105" s="27">
        <v>13</v>
      </c>
      <c r="P105" s="28" t="s">
        <v>33</v>
      </c>
      <c r="Q105" s="34"/>
      <c r="R105" s="43" t="s">
        <v>139</v>
      </c>
      <c r="S105" s="27">
        <v>13</v>
      </c>
      <c r="T105" s="28" t="s">
        <v>674</v>
      </c>
      <c r="U105" s="34"/>
      <c r="V105" s="43" t="s">
        <v>139</v>
      </c>
      <c r="W105" s="27">
        <v>13</v>
      </c>
      <c r="X105" s="28" t="s">
        <v>33</v>
      </c>
    </row>
    <row r="106" spans="2:24" x14ac:dyDescent="0.15">
      <c r="B106" s="22"/>
      <c r="D106" s="22"/>
      <c r="F106" s="22"/>
      <c r="H106" s="22"/>
      <c r="J106" s="41" t="s">
        <v>140</v>
      </c>
      <c r="K106" s="23">
        <v>14</v>
      </c>
      <c r="L106" s="24" t="s">
        <v>514</v>
      </c>
      <c r="M106" s="29"/>
      <c r="N106" s="41" t="s">
        <v>140</v>
      </c>
      <c r="O106" s="23">
        <v>14</v>
      </c>
      <c r="P106" s="24" t="s">
        <v>26</v>
      </c>
      <c r="Q106" s="32"/>
      <c r="R106" s="41" t="s">
        <v>140</v>
      </c>
      <c r="S106" s="23">
        <v>14</v>
      </c>
      <c r="T106" s="24" t="s">
        <v>675</v>
      </c>
      <c r="U106" s="32"/>
      <c r="V106" s="41" t="s">
        <v>140</v>
      </c>
      <c r="W106" s="23">
        <v>14</v>
      </c>
      <c r="X106" s="24" t="s">
        <v>26</v>
      </c>
    </row>
    <row r="107" spans="2:24" x14ac:dyDescent="0.15">
      <c r="B107" s="22"/>
      <c r="D107" s="22"/>
      <c r="F107" s="22"/>
      <c r="H107" s="22"/>
      <c r="J107" s="42" t="s">
        <v>141</v>
      </c>
      <c r="K107" s="25">
        <v>14</v>
      </c>
      <c r="L107" s="26" t="s">
        <v>515</v>
      </c>
      <c r="M107" s="30"/>
      <c r="N107" s="42" t="s">
        <v>141</v>
      </c>
      <c r="O107" s="25">
        <v>14</v>
      </c>
      <c r="P107" s="26" t="s">
        <v>27</v>
      </c>
      <c r="Q107" s="33"/>
      <c r="R107" s="42" t="s">
        <v>141</v>
      </c>
      <c r="S107" s="25">
        <v>14</v>
      </c>
      <c r="T107" s="26" t="s">
        <v>676</v>
      </c>
      <c r="U107" s="33"/>
      <c r="V107" s="42" t="s">
        <v>141</v>
      </c>
      <c r="W107" s="25">
        <v>14</v>
      </c>
      <c r="X107" s="26" t="s">
        <v>27</v>
      </c>
    </row>
    <row r="108" spans="2:24" x14ac:dyDescent="0.15">
      <c r="B108" s="22"/>
      <c r="D108" s="22"/>
      <c r="F108" s="22"/>
      <c r="H108" s="22"/>
      <c r="J108" s="42" t="s">
        <v>142</v>
      </c>
      <c r="K108" s="25">
        <v>14</v>
      </c>
      <c r="L108" s="26" t="s">
        <v>516</v>
      </c>
      <c r="M108" s="30"/>
      <c r="N108" s="42" t="s">
        <v>142</v>
      </c>
      <c r="O108" s="25">
        <v>14</v>
      </c>
      <c r="P108" s="26" t="s">
        <v>28</v>
      </c>
      <c r="Q108" s="33"/>
      <c r="R108" s="42" t="s">
        <v>142</v>
      </c>
      <c r="S108" s="25">
        <v>14</v>
      </c>
      <c r="T108" s="26" t="s">
        <v>677</v>
      </c>
      <c r="U108" s="33"/>
      <c r="V108" s="42" t="s">
        <v>142</v>
      </c>
      <c r="W108" s="25">
        <v>14</v>
      </c>
      <c r="X108" s="26" t="s">
        <v>28</v>
      </c>
    </row>
    <row r="109" spans="2:24" x14ac:dyDescent="0.15">
      <c r="B109" s="22"/>
      <c r="D109" s="22"/>
      <c r="F109" s="22"/>
      <c r="H109" s="22"/>
      <c r="J109" s="42" t="s">
        <v>143</v>
      </c>
      <c r="K109" s="25">
        <v>14</v>
      </c>
      <c r="L109" s="26" t="s">
        <v>517</v>
      </c>
      <c r="M109" s="30"/>
      <c r="N109" s="42" t="s">
        <v>143</v>
      </c>
      <c r="O109" s="25">
        <v>14</v>
      </c>
      <c r="P109" s="26" t="s">
        <v>29</v>
      </c>
      <c r="Q109" s="33"/>
      <c r="R109" s="42" t="s">
        <v>143</v>
      </c>
      <c r="S109" s="25">
        <v>14</v>
      </c>
      <c r="T109" s="26" t="s">
        <v>678</v>
      </c>
      <c r="U109" s="33"/>
      <c r="V109" s="42" t="s">
        <v>143</v>
      </c>
      <c r="W109" s="25">
        <v>14</v>
      </c>
      <c r="X109" s="26" t="s">
        <v>29</v>
      </c>
    </row>
    <row r="110" spans="2:24" x14ac:dyDescent="0.15">
      <c r="B110" s="22"/>
      <c r="D110" s="22"/>
      <c r="F110" s="22"/>
      <c r="H110" s="22"/>
      <c r="J110" s="42" t="s">
        <v>144</v>
      </c>
      <c r="K110" s="25">
        <v>14</v>
      </c>
      <c r="L110" s="26" t="s">
        <v>518</v>
      </c>
      <c r="M110" s="30"/>
      <c r="N110" s="42" t="s">
        <v>144</v>
      </c>
      <c r="O110" s="25">
        <v>14</v>
      </c>
      <c r="P110" s="26" t="s">
        <v>30</v>
      </c>
      <c r="Q110" s="33"/>
      <c r="R110" s="42" t="s">
        <v>144</v>
      </c>
      <c r="S110" s="25">
        <v>14</v>
      </c>
      <c r="T110" s="26" t="s">
        <v>679</v>
      </c>
      <c r="U110" s="33"/>
      <c r="V110" s="42" t="s">
        <v>144</v>
      </c>
      <c r="W110" s="25">
        <v>14</v>
      </c>
      <c r="X110" s="26" t="s">
        <v>30</v>
      </c>
    </row>
    <row r="111" spans="2:24" x14ac:dyDescent="0.15">
      <c r="B111" s="22"/>
      <c r="D111" s="22"/>
      <c r="F111" s="22"/>
      <c r="H111" s="22"/>
      <c r="J111" s="42" t="s">
        <v>145</v>
      </c>
      <c r="K111" s="25">
        <v>14</v>
      </c>
      <c r="L111" s="26"/>
      <c r="M111" s="30"/>
      <c r="N111" s="42" t="s">
        <v>145</v>
      </c>
      <c r="O111" s="25">
        <v>14</v>
      </c>
      <c r="P111" s="26" t="s">
        <v>31</v>
      </c>
      <c r="Q111" s="33"/>
      <c r="R111" s="42" t="s">
        <v>145</v>
      </c>
      <c r="S111" s="25">
        <v>14</v>
      </c>
      <c r="T111" s="26" t="s">
        <v>680</v>
      </c>
      <c r="U111" s="33"/>
      <c r="V111" s="42" t="s">
        <v>145</v>
      </c>
      <c r="W111" s="25">
        <v>14</v>
      </c>
      <c r="X111" s="26" t="s">
        <v>31</v>
      </c>
    </row>
    <row r="112" spans="2:24" x14ac:dyDescent="0.15">
      <c r="B112" s="22"/>
      <c r="D112" s="22"/>
      <c r="F112" s="22"/>
      <c r="H112" s="22"/>
      <c r="J112" s="42" t="s">
        <v>146</v>
      </c>
      <c r="K112" s="25">
        <v>14</v>
      </c>
      <c r="L112" s="26"/>
      <c r="M112" s="30"/>
      <c r="N112" s="42" t="s">
        <v>146</v>
      </c>
      <c r="O112" s="25">
        <v>14</v>
      </c>
      <c r="P112" s="26" t="s">
        <v>32</v>
      </c>
      <c r="Q112" s="33"/>
      <c r="R112" s="42" t="s">
        <v>146</v>
      </c>
      <c r="S112" s="25">
        <v>14</v>
      </c>
      <c r="T112" s="26"/>
      <c r="U112" s="33"/>
      <c r="V112" s="42" t="s">
        <v>146</v>
      </c>
      <c r="W112" s="25">
        <v>14</v>
      </c>
      <c r="X112" s="26" t="s">
        <v>32</v>
      </c>
    </row>
    <row r="113" spans="2:24" x14ac:dyDescent="0.15">
      <c r="B113" s="22"/>
      <c r="D113" s="22"/>
      <c r="F113" s="22"/>
      <c r="H113" s="22"/>
      <c r="J113" s="43" t="s">
        <v>147</v>
      </c>
      <c r="K113" s="27">
        <v>14</v>
      </c>
      <c r="L113" s="28"/>
      <c r="M113" s="31"/>
      <c r="N113" s="43" t="s">
        <v>147</v>
      </c>
      <c r="O113" s="27">
        <v>14</v>
      </c>
      <c r="P113" s="28" t="s">
        <v>33</v>
      </c>
      <c r="Q113" s="34"/>
      <c r="R113" s="43" t="s">
        <v>147</v>
      </c>
      <c r="S113" s="27">
        <v>14</v>
      </c>
      <c r="T113" s="28"/>
      <c r="U113" s="34"/>
      <c r="V113" s="43" t="s">
        <v>147</v>
      </c>
      <c r="W113" s="27">
        <v>14</v>
      </c>
      <c r="X113" s="28" t="s">
        <v>33</v>
      </c>
    </row>
    <row r="114" spans="2:24" x14ac:dyDescent="0.15">
      <c r="B114" s="22"/>
      <c r="D114" s="22"/>
      <c r="F114" s="22"/>
      <c r="H114" s="22"/>
      <c r="J114" s="41" t="s">
        <v>148</v>
      </c>
      <c r="K114" s="23">
        <v>15</v>
      </c>
      <c r="L114" s="24" t="s">
        <v>519</v>
      </c>
      <c r="M114" s="29"/>
      <c r="N114" s="41" t="s">
        <v>148</v>
      </c>
      <c r="O114" s="23">
        <v>15</v>
      </c>
      <c r="P114" s="24" t="s">
        <v>26</v>
      </c>
      <c r="Q114" s="32"/>
      <c r="R114" s="41" t="s">
        <v>148</v>
      </c>
      <c r="S114" s="23">
        <v>15</v>
      </c>
      <c r="T114" s="24" t="s">
        <v>681</v>
      </c>
      <c r="U114" s="32"/>
      <c r="V114" s="41" t="s">
        <v>148</v>
      </c>
      <c r="W114" s="23">
        <v>15</v>
      </c>
      <c r="X114" s="24" t="s">
        <v>26</v>
      </c>
    </row>
    <row r="115" spans="2:24" x14ac:dyDescent="0.15">
      <c r="B115" s="22"/>
      <c r="D115" s="22"/>
      <c r="F115" s="22"/>
      <c r="H115" s="22"/>
      <c r="J115" s="42" t="s">
        <v>149</v>
      </c>
      <c r="K115" s="25">
        <v>15</v>
      </c>
      <c r="L115" s="26" t="s">
        <v>520</v>
      </c>
      <c r="M115" s="30"/>
      <c r="N115" s="42" t="s">
        <v>149</v>
      </c>
      <c r="O115" s="25">
        <v>15</v>
      </c>
      <c r="P115" s="26" t="s">
        <v>27</v>
      </c>
      <c r="Q115" s="33"/>
      <c r="R115" s="42" t="s">
        <v>149</v>
      </c>
      <c r="S115" s="25">
        <v>15</v>
      </c>
      <c r="T115" s="26" t="s">
        <v>682</v>
      </c>
      <c r="U115" s="33"/>
      <c r="V115" s="42" t="s">
        <v>149</v>
      </c>
      <c r="W115" s="25">
        <v>15</v>
      </c>
      <c r="X115" s="26" t="s">
        <v>27</v>
      </c>
    </row>
    <row r="116" spans="2:24" x14ac:dyDescent="0.15">
      <c r="B116" s="22"/>
      <c r="D116" s="22"/>
      <c r="F116" s="22"/>
      <c r="H116" s="22"/>
      <c r="J116" s="42" t="s">
        <v>150</v>
      </c>
      <c r="K116" s="25">
        <v>15</v>
      </c>
      <c r="L116" s="26" t="s">
        <v>521</v>
      </c>
      <c r="M116" s="30"/>
      <c r="N116" s="42" t="s">
        <v>150</v>
      </c>
      <c r="O116" s="25">
        <v>15</v>
      </c>
      <c r="P116" s="26" t="s">
        <v>28</v>
      </c>
      <c r="Q116" s="33"/>
      <c r="R116" s="42" t="s">
        <v>150</v>
      </c>
      <c r="S116" s="25">
        <v>15</v>
      </c>
      <c r="T116" s="26" t="s">
        <v>683</v>
      </c>
      <c r="U116" s="33"/>
      <c r="V116" s="42" t="s">
        <v>150</v>
      </c>
      <c r="W116" s="25">
        <v>15</v>
      </c>
      <c r="X116" s="26" t="s">
        <v>28</v>
      </c>
    </row>
    <row r="117" spans="2:24" x14ac:dyDescent="0.15">
      <c r="B117" s="22"/>
      <c r="D117" s="22"/>
      <c r="F117" s="22"/>
      <c r="H117" s="22"/>
      <c r="J117" s="42" t="s">
        <v>151</v>
      </c>
      <c r="K117" s="25">
        <v>15</v>
      </c>
      <c r="L117" s="26" t="s">
        <v>522</v>
      </c>
      <c r="M117" s="30"/>
      <c r="N117" s="42" t="s">
        <v>151</v>
      </c>
      <c r="O117" s="25">
        <v>15</v>
      </c>
      <c r="P117" s="26" t="s">
        <v>29</v>
      </c>
      <c r="Q117" s="33"/>
      <c r="R117" s="42" t="s">
        <v>151</v>
      </c>
      <c r="S117" s="25">
        <v>15</v>
      </c>
      <c r="T117" s="26" t="s">
        <v>684</v>
      </c>
      <c r="U117" s="33"/>
      <c r="V117" s="42" t="s">
        <v>151</v>
      </c>
      <c r="W117" s="25">
        <v>15</v>
      </c>
      <c r="X117" s="26" t="s">
        <v>29</v>
      </c>
    </row>
    <row r="118" spans="2:24" x14ac:dyDescent="0.15">
      <c r="B118" s="22"/>
      <c r="D118" s="22"/>
      <c r="F118" s="22"/>
      <c r="H118" s="22"/>
      <c r="J118" s="42" t="s">
        <v>152</v>
      </c>
      <c r="K118" s="25">
        <v>15</v>
      </c>
      <c r="L118" s="26" t="s">
        <v>523</v>
      </c>
      <c r="M118" s="30"/>
      <c r="N118" s="42" t="s">
        <v>152</v>
      </c>
      <c r="O118" s="25">
        <v>15</v>
      </c>
      <c r="P118" s="26" t="s">
        <v>30</v>
      </c>
      <c r="Q118" s="33"/>
      <c r="R118" s="42" t="s">
        <v>152</v>
      </c>
      <c r="S118" s="25">
        <v>15</v>
      </c>
      <c r="T118" s="26" t="s">
        <v>685</v>
      </c>
      <c r="U118" s="33"/>
      <c r="V118" s="42" t="s">
        <v>152</v>
      </c>
      <c r="W118" s="25">
        <v>15</v>
      </c>
      <c r="X118" s="26" t="s">
        <v>30</v>
      </c>
    </row>
    <row r="119" spans="2:24" x14ac:dyDescent="0.15">
      <c r="B119" s="22"/>
      <c r="D119" s="22"/>
      <c r="F119" s="22"/>
      <c r="H119" s="22"/>
      <c r="J119" s="42" t="s">
        <v>153</v>
      </c>
      <c r="K119" s="25">
        <v>15</v>
      </c>
      <c r="L119" s="26" t="s">
        <v>524</v>
      </c>
      <c r="M119" s="30"/>
      <c r="N119" s="42" t="s">
        <v>153</v>
      </c>
      <c r="O119" s="25">
        <v>15</v>
      </c>
      <c r="P119" s="26" t="s">
        <v>31</v>
      </c>
      <c r="Q119" s="33"/>
      <c r="R119" s="42" t="s">
        <v>153</v>
      </c>
      <c r="S119" s="25">
        <v>15</v>
      </c>
      <c r="T119" s="26" t="s">
        <v>686</v>
      </c>
      <c r="U119" s="33"/>
      <c r="V119" s="42" t="s">
        <v>153</v>
      </c>
      <c r="W119" s="25">
        <v>15</v>
      </c>
      <c r="X119" s="26" t="s">
        <v>31</v>
      </c>
    </row>
    <row r="120" spans="2:24" x14ac:dyDescent="0.15">
      <c r="B120" s="22"/>
      <c r="D120" s="22"/>
      <c r="F120" s="22"/>
      <c r="H120" s="22"/>
      <c r="J120" s="42" t="s">
        <v>154</v>
      </c>
      <c r="K120" s="25">
        <v>15</v>
      </c>
      <c r="L120" s="26"/>
      <c r="M120" s="30"/>
      <c r="N120" s="42" t="s">
        <v>154</v>
      </c>
      <c r="O120" s="25">
        <v>15</v>
      </c>
      <c r="P120" s="26" t="s">
        <v>32</v>
      </c>
      <c r="Q120" s="33"/>
      <c r="R120" s="42" t="s">
        <v>154</v>
      </c>
      <c r="S120" s="25">
        <v>15</v>
      </c>
      <c r="T120" s="26"/>
      <c r="U120" s="33"/>
      <c r="V120" s="42" t="s">
        <v>154</v>
      </c>
      <c r="W120" s="25">
        <v>15</v>
      </c>
      <c r="X120" s="26" t="s">
        <v>32</v>
      </c>
    </row>
    <row r="121" spans="2:24" x14ac:dyDescent="0.15">
      <c r="B121" s="22"/>
      <c r="D121" s="22"/>
      <c r="F121" s="22"/>
      <c r="H121" s="22"/>
      <c r="J121" s="43" t="s">
        <v>155</v>
      </c>
      <c r="K121" s="27">
        <v>15</v>
      </c>
      <c r="L121" s="28"/>
      <c r="M121" s="31"/>
      <c r="N121" s="43" t="s">
        <v>155</v>
      </c>
      <c r="O121" s="27">
        <v>15</v>
      </c>
      <c r="P121" s="28" t="s">
        <v>33</v>
      </c>
      <c r="Q121" s="34"/>
      <c r="R121" s="43" t="s">
        <v>155</v>
      </c>
      <c r="S121" s="27">
        <v>15</v>
      </c>
      <c r="T121" s="28"/>
      <c r="U121" s="34"/>
      <c r="V121" s="43" t="s">
        <v>155</v>
      </c>
      <c r="W121" s="27">
        <v>15</v>
      </c>
      <c r="X121" s="28" t="s">
        <v>33</v>
      </c>
    </row>
    <row r="122" spans="2:24" x14ac:dyDescent="0.15">
      <c r="B122" s="22"/>
      <c r="D122" s="22"/>
      <c r="F122" s="22"/>
      <c r="H122" s="22"/>
      <c r="J122" s="41" t="s">
        <v>156</v>
      </c>
      <c r="K122" s="23">
        <v>16</v>
      </c>
      <c r="L122" s="24" t="s">
        <v>525</v>
      </c>
      <c r="M122" s="29"/>
      <c r="N122" s="41" t="s">
        <v>156</v>
      </c>
      <c r="O122" s="23">
        <v>16</v>
      </c>
      <c r="P122" s="24" t="s">
        <v>26</v>
      </c>
      <c r="Q122" s="32"/>
      <c r="R122" s="41" t="s">
        <v>156</v>
      </c>
      <c r="S122" s="23">
        <v>16</v>
      </c>
      <c r="T122" s="24" t="s">
        <v>687</v>
      </c>
      <c r="U122" s="32"/>
      <c r="V122" s="41" t="s">
        <v>156</v>
      </c>
      <c r="W122" s="23">
        <v>16</v>
      </c>
      <c r="X122" s="24" t="s">
        <v>26</v>
      </c>
    </row>
    <row r="123" spans="2:24" x14ac:dyDescent="0.15">
      <c r="B123" s="22"/>
      <c r="D123" s="22"/>
      <c r="F123" s="22"/>
      <c r="H123" s="22"/>
      <c r="J123" s="42" t="s">
        <v>157</v>
      </c>
      <c r="K123" s="25">
        <v>16</v>
      </c>
      <c r="L123" s="26" t="s">
        <v>526</v>
      </c>
      <c r="M123" s="30"/>
      <c r="N123" s="42" t="s">
        <v>157</v>
      </c>
      <c r="O123" s="25">
        <v>16</v>
      </c>
      <c r="P123" s="26" t="s">
        <v>27</v>
      </c>
      <c r="Q123" s="33"/>
      <c r="R123" s="42" t="s">
        <v>157</v>
      </c>
      <c r="S123" s="25">
        <v>16</v>
      </c>
      <c r="T123" s="26" t="s">
        <v>688</v>
      </c>
      <c r="U123" s="33"/>
      <c r="V123" s="42" t="s">
        <v>157</v>
      </c>
      <c r="W123" s="25">
        <v>16</v>
      </c>
      <c r="X123" s="26" t="s">
        <v>27</v>
      </c>
    </row>
    <row r="124" spans="2:24" x14ac:dyDescent="0.15">
      <c r="B124" s="22"/>
      <c r="D124" s="22"/>
      <c r="F124" s="22"/>
      <c r="H124" s="22"/>
      <c r="J124" s="42" t="s">
        <v>158</v>
      </c>
      <c r="K124" s="25">
        <v>16</v>
      </c>
      <c r="L124" s="26" t="s">
        <v>527</v>
      </c>
      <c r="M124" s="30"/>
      <c r="N124" s="42" t="s">
        <v>158</v>
      </c>
      <c r="O124" s="25">
        <v>16</v>
      </c>
      <c r="P124" s="26" t="s">
        <v>28</v>
      </c>
      <c r="Q124" s="33"/>
      <c r="R124" s="42" t="s">
        <v>158</v>
      </c>
      <c r="S124" s="25">
        <v>16</v>
      </c>
      <c r="T124" s="26" t="s">
        <v>689</v>
      </c>
      <c r="U124" s="33"/>
      <c r="V124" s="42" t="s">
        <v>158</v>
      </c>
      <c r="W124" s="25">
        <v>16</v>
      </c>
      <c r="X124" s="26" t="s">
        <v>28</v>
      </c>
    </row>
    <row r="125" spans="2:24" x14ac:dyDescent="0.15">
      <c r="B125" s="22"/>
      <c r="D125" s="22"/>
      <c r="F125" s="22"/>
      <c r="H125" s="22"/>
      <c r="J125" s="42" t="s">
        <v>159</v>
      </c>
      <c r="K125" s="25">
        <v>16</v>
      </c>
      <c r="L125" s="26" t="s">
        <v>528</v>
      </c>
      <c r="M125" s="30"/>
      <c r="N125" s="42" t="s">
        <v>159</v>
      </c>
      <c r="O125" s="25">
        <v>16</v>
      </c>
      <c r="P125" s="26" t="s">
        <v>29</v>
      </c>
      <c r="Q125" s="33"/>
      <c r="R125" s="42" t="s">
        <v>159</v>
      </c>
      <c r="S125" s="25">
        <v>16</v>
      </c>
      <c r="T125" s="26" t="s">
        <v>690</v>
      </c>
      <c r="U125" s="33"/>
      <c r="V125" s="42" t="s">
        <v>159</v>
      </c>
      <c r="W125" s="25">
        <v>16</v>
      </c>
      <c r="X125" s="26" t="s">
        <v>29</v>
      </c>
    </row>
    <row r="126" spans="2:24" x14ac:dyDescent="0.15">
      <c r="B126" s="22"/>
      <c r="D126" s="22"/>
      <c r="F126" s="22"/>
      <c r="H126" s="22"/>
      <c r="J126" s="42" t="s">
        <v>160</v>
      </c>
      <c r="K126" s="25">
        <v>16</v>
      </c>
      <c r="L126" s="26" t="s">
        <v>529</v>
      </c>
      <c r="M126" s="30"/>
      <c r="N126" s="42" t="s">
        <v>160</v>
      </c>
      <c r="O126" s="25">
        <v>16</v>
      </c>
      <c r="P126" s="26" t="s">
        <v>30</v>
      </c>
      <c r="Q126" s="33"/>
      <c r="R126" s="42" t="s">
        <v>160</v>
      </c>
      <c r="S126" s="25">
        <v>16</v>
      </c>
      <c r="T126" s="26" t="s">
        <v>691</v>
      </c>
      <c r="U126" s="33"/>
      <c r="V126" s="42" t="s">
        <v>160</v>
      </c>
      <c r="W126" s="25">
        <v>16</v>
      </c>
      <c r="X126" s="26" t="s">
        <v>30</v>
      </c>
    </row>
    <row r="127" spans="2:24" x14ac:dyDescent="0.15">
      <c r="B127" s="22"/>
      <c r="D127" s="22"/>
      <c r="F127" s="22"/>
      <c r="H127" s="22"/>
      <c r="J127" s="42" t="s">
        <v>161</v>
      </c>
      <c r="K127" s="25">
        <v>16</v>
      </c>
      <c r="L127" s="26" t="s">
        <v>530</v>
      </c>
      <c r="M127" s="30"/>
      <c r="N127" s="42" t="s">
        <v>161</v>
      </c>
      <c r="O127" s="25">
        <v>16</v>
      </c>
      <c r="P127" s="26" t="s">
        <v>31</v>
      </c>
      <c r="Q127" s="33"/>
      <c r="R127" s="42" t="s">
        <v>161</v>
      </c>
      <c r="S127" s="25">
        <v>16</v>
      </c>
      <c r="T127" s="26" t="s">
        <v>692</v>
      </c>
      <c r="U127" s="33"/>
      <c r="V127" s="42" t="s">
        <v>161</v>
      </c>
      <c r="W127" s="25">
        <v>16</v>
      </c>
      <c r="X127" s="26" t="s">
        <v>31</v>
      </c>
    </row>
    <row r="128" spans="2:24" x14ac:dyDescent="0.15">
      <c r="B128" s="22"/>
      <c r="D128" s="22"/>
      <c r="F128" s="22"/>
      <c r="H128" s="22"/>
      <c r="J128" s="42" t="s">
        <v>162</v>
      </c>
      <c r="K128" s="25">
        <v>16</v>
      </c>
      <c r="L128" s="26" t="s">
        <v>531</v>
      </c>
      <c r="M128" s="30"/>
      <c r="N128" s="42" t="s">
        <v>162</v>
      </c>
      <c r="O128" s="25">
        <v>16</v>
      </c>
      <c r="P128" s="26" t="s">
        <v>32</v>
      </c>
      <c r="Q128" s="33"/>
      <c r="R128" s="42" t="s">
        <v>162</v>
      </c>
      <c r="S128" s="25">
        <v>16</v>
      </c>
      <c r="T128" s="26" t="s">
        <v>693</v>
      </c>
      <c r="U128" s="33"/>
      <c r="V128" s="42" t="s">
        <v>162</v>
      </c>
      <c r="W128" s="25">
        <v>16</v>
      </c>
      <c r="X128" s="26" t="s">
        <v>32</v>
      </c>
    </row>
    <row r="129" spans="2:24" x14ac:dyDescent="0.15">
      <c r="B129" s="22"/>
      <c r="D129" s="22"/>
      <c r="F129" s="22"/>
      <c r="H129" s="22"/>
      <c r="J129" s="43" t="s">
        <v>163</v>
      </c>
      <c r="K129" s="27">
        <v>16</v>
      </c>
      <c r="L129" s="28" t="s">
        <v>532</v>
      </c>
      <c r="M129" s="31"/>
      <c r="N129" s="43" t="s">
        <v>163</v>
      </c>
      <c r="O129" s="27">
        <v>16</v>
      </c>
      <c r="P129" s="28" t="s">
        <v>33</v>
      </c>
      <c r="Q129" s="34"/>
      <c r="R129" s="43" t="s">
        <v>163</v>
      </c>
      <c r="S129" s="27">
        <v>16</v>
      </c>
      <c r="T129" s="28" t="s">
        <v>694</v>
      </c>
      <c r="U129" s="34"/>
      <c r="V129" s="43" t="s">
        <v>163</v>
      </c>
      <c r="W129" s="27">
        <v>16</v>
      </c>
      <c r="X129" s="28" t="s">
        <v>33</v>
      </c>
    </row>
    <row r="130" spans="2:24" x14ac:dyDescent="0.15">
      <c r="B130" s="22"/>
      <c r="D130" s="22"/>
      <c r="F130" s="22"/>
      <c r="H130" s="22"/>
      <c r="J130" s="41" t="s">
        <v>164</v>
      </c>
      <c r="K130" s="23">
        <v>17</v>
      </c>
      <c r="L130" s="24" t="s">
        <v>533</v>
      </c>
      <c r="M130" s="29"/>
      <c r="N130" s="41" t="s">
        <v>164</v>
      </c>
      <c r="O130" s="23">
        <v>17</v>
      </c>
      <c r="P130" s="24" t="s">
        <v>26</v>
      </c>
      <c r="Q130" s="32"/>
      <c r="R130" s="41" t="s">
        <v>164</v>
      </c>
      <c r="S130" s="23">
        <v>17</v>
      </c>
      <c r="T130" s="24" t="s">
        <v>695</v>
      </c>
      <c r="U130" s="32"/>
      <c r="V130" s="41" t="s">
        <v>164</v>
      </c>
      <c r="W130" s="23">
        <v>17</v>
      </c>
      <c r="X130" s="24" t="s">
        <v>26</v>
      </c>
    </row>
    <row r="131" spans="2:24" x14ac:dyDescent="0.15">
      <c r="B131" s="22"/>
      <c r="D131" s="22"/>
      <c r="F131" s="22"/>
      <c r="H131" s="22"/>
      <c r="J131" s="42" t="s">
        <v>165</v>
      </c>
      <c r="K131" s="25">
        <v>17</v>
      </c>
      <c r="L131" s="26" t="s">
        <v>534</v>
      </c>
      <c r="M131" s="30"/>
      <c r="N131" s="42" t="s">
        <v>165</v>
      </c>
      <c r="O131" s="25">
        <v>17</v>
      </c>
      <c r="P131" s="26" t="s">
        <v>27</v>
      </c>
      <c r="Q131" s="33"/>
      <c r="R131" s="42" t="s">
        <v>165</v>
      </c>
      <c r="S131" s="25">
        <v>17</v>
      </c>
      <c r="T131" s="26" t="s">
        <v>696</v>
      </c>
      <c r="U131" s="33"/>
      <c r="V131" s="42" t="s">
        <v>165</v>
      </c>
      <c r="W131" s="25">
        <v>17</v>
      </c>
      <c r="X131" s="26" t="s">
        <v>27</v>
      </c>
    </row>
    <row r="132" spans="2:24" x14ac:dyDescent="0.15">
      <c r="B132" s="22"/>
      <c r="D132" s="22"/>
      <c r="F132" s="22"/>
      <c r="H132" s="22"/>
      <c r="J132" s="42" t="s">
        <v>166</v>
      </c>
      <c r="K132" s="25">
        <v>17</v>
      </c>
      <c r="L132" s="26" t="s">
        <v>535</v>
      </c>
      <c r="M132" s="30"/>
      <c r="N132" s="42" t="s">
        <v>166</v>
      </c>
      <c r="O132" s="25">
        <v>17</v>
      </c>
      <c r="P132" s="26" t="s">
        <v>28</v>
      </c>
      <c r="Q132" s="33"/>
      <c r="R132" s="42" t="s">
        <v>166</v>
      </c>
      <c r="S132" s="25">
        <v>17</v>
      </c>
      <c r="T132" s="26" t="s">
        <v>697</v>
      </c>
      <c r="U132" s="33"/>
      <c r="V132" s="42" t="s">
        <v>166</v>
      </c>
      <c r="W132" s="25">
        <v>17</v>
      </c>
      <c r="X132" s="26" t="s">
        <v>28</v>
      </c>
    </row>
    <row r="133" spans="2:24" x14ac:dyDescent="0.15">
      <c r="B133" s="22"/>
      <c r="D133" s="22"/>
      <c r="F133" s="22"/>
      <c r="H133" s="22"/>
      <c r="J133" s="42" t="s">
        <v>167</v>
      </c>
      <c r="K133" s="25">
        <v>17</v>
      </c>
      <c r="L133" s="26" t="s">
        <v>536</v>
      </c>
      <c r="M133" s="30"/>
      <c r="N133" s="42" t="s">
        <v>167</v>
      </c>
      <c r="O133" s="25">
        <v>17</v>
      </c>
      <c r="P133" s="26" t="s">
        <v>29</v>
      </c>
      <c r="Q133" s="33"/>
      <c r="R133" s="42" t="s">
        <v>167</v>
      </c>
      <c r="S133" s="25">
        <v>17</v>
      </c>
      <c r="T133" s="26" t="s">
        <v>698</v>
      </c>
      <c r="U133" s="33"/>
      <c r="V133" s="42" t="s">
        <v>167</v>
      </c>
      <c r="W133" s="25">
        <v>17</v>
      </c>
      <c r="X133" s="26" t="s">
        <v>29</v>
      </c>
    </row>
    <row r="134" spans="2:24" x14ac:dyDescent="0.15">
      <c r="B134" s="22"/>
      <c r="D134" s="22"/>
      <c r="F134" s="22"/>
      <c r="H134" s="22"/>
      <c r="J134" s="42" t="s">
        <v>168</v>
      </c>
      <c r="K134" s="25">
        <v>17</v>
      </c>
      <c r="L134" s="26" t="s">
        <v>537</v>
      </c>
      <c r="M134" s="30"/>
      <c r="N134" s="42" t="s">
        <v>168</v>
      </c>
      <c r="O134" s="25">
        <v>17</v>
      </c>
      <c r="P134" s="26" t="s">
        <v>30</v>
      </c>
      <c r="Q134" s="33"/>
      <c r="R134" s="42" t="s">
        <v>168</v>
      </c>
      <c r="S134" s="25">
        <v>17</v>
      </c>
      <c r="T134" s="26" t="s">
        <v>699</v>
      </c>
      <c r="U134" s="33"/>
      <c r="V134" s="42" t="s">
        <v>168</v>
      </c>
      <c r="W134" s="25">
        <v>17</v>
      </c>
      <c r="X134" s="26" t="s">
        <v>30</v>
      </c>
    </row>
    <row r="135" spans="2:24" x14ac:dyDescent="0.15">
      <c r="B135" s="22"/>
      <c r="D135" s="22"/>
      <c r="F135" s="22"/>
      <c r="H135" s="22"/>
      <c r="J135" s="42" t="s">
        <v>169</v>
      </c>
      <c r="K135" s="25">
        <v>17</v>
      </c>
      <c r="L135" s="26" t="s">
        <v>538</v>
      </c>
      <c r="M135" s="30"/>
      <c r="N135" s="42" t="s">
        <v>169</v>
      </c>
      <c r="O135" s="25">
        <v>17</v>
      </c>
      <c r="P135" s="26" t="s">
        <v>31</v>
      </c>
      <c r="Q135" s="33"/>
      <c r="R135" s="42" t="s">
        <v>169</v>
      </c>
      <c r="S135" s="25">
        <v>17</v>
      </c>
      <c r="T135" s="26" t="s">
        <v>700</v>
      </c>
      <c r="U135" s="33"/>
      <c r="V135" s="42" t="s">
        <v>169</v>
      </c>
      <c r="W135" s="25">
        <v>17</v>
      </c>
      <c r="X135" s="26" t="s">
        <v>31</v>
      </c>
    </row>
    <row r="136" spans="2:24" x14ac:dyDescent="0.15">
      <c r="B136" s="22"/>
      <c r="D136" s="22"/>
      <c r="F136" s="22"/>
      <c r="H136" s="22"/>
      <c r="J136" s="42" t="s">
        <v>170</v>
      </c>
      <c r="K136" s="25">
        <v>17</v>
      </c>
      <c r="L136" s="26"/>
      <c r="M136" s="30"/>
      <c r="N136" s="42" t="s">
        <v>170</v>
      </c>
      <c r="O136" s="25">
        <v>17</v>
      </c>
      <c r="P136" s="26" t="s">
        <v>32</v>
      </c>
      <c r="Q136" s="33"/>
      <c r="R136" s="42" t="s">
        <v>170</v>
      </c>
      <c r="S136" s="25">
        <v>17</v>
      </c>
      <c r="T136" s="26"/>
      <c r="U136" s="33"/>
      <c r="V136" s="42" t="s">
        <v>170</v>
      </c>
      <c r="W136" s="25">
        <v>17</v>
      </c>
      <c r="X136" s="26" t="s">
        <v>32</v>
      </c>
    </row>
    <row r="137" spans="2:24" x14ac:dyDescent="0.15">
      <c r="B137" s="22"/>
      <c r="D137" s="22"/>
      <c r="F137" s="22"/>
      <c r="H137" s="22"/>
      <c r="J137" s="43" t="s">
        <v>171</v>
      </c>
      <c r="K137" s="27">
        <v>17</v>
      </c>
      <c r="L137" s="28"/>
      <c r="M137" s="31"/>
      <c r="N137" s="43" t="s">
        <v>171</v>
      </c>
      <c r="O137" s="27">
        <v>17</v>
      </c>
      <c r="P137" s="28" t="s">
        <v>33</v>
      </c>
      <c r="Q137" s="34"/>
      <c r="R137" s="43" t="s">
        <v>171</v>
      </c>
      <c r="S137" s="27">
        <v>17</v>
      </c>
      <c r="T137" s="28"/>
      <c r="U137" s="34"/>
      <c r="V137" s="43" t="s">
        <v>171</v>
      </c>
      <c r="W137" s="27">
        <v>17</v>
      </c>
      <c r="X137" s="28" t="s">
        <v>33</v>
      </c>
    </row>
    <row r="138" spans="2:24" x14ac:dyDescent="0.15">
      <c r="B138" s="22"/>
      <c r="D138" s="22"/>
      <c r="F138" s="22"/>
      <c r="H138" s="22"/>
      <c r="J138" s="41" t="s">
        <v>172</v>
      </c>
      <c r="K138" s="23">
        <v>18</v>
      </c>
      <c r="L138" s="24" t="s">
        <v>539</v>
      </c>
      <c r="M138" s="29"/>
      <c r="N138" s="41" t="s">
        <v>172</v>
      </c>
      <c r="O138" s="23">
        <v>18</v>
      </c>
      <c r="P138" s="24" t="s">
        <v>26</v>
      </c>
      <c r="Q138" s="32"/>
      <c r="R138" s="41" t="s">
        <v>172</v>
      </c>
      <c r="S138" s="23">
        <v>18</v>
      </c>
      <c r="T138" s="24" t="s">
        <v>701</v>
      </c>
      <c r="U138" s="32"/>
      <c r="V138" s="41" t="s">
        <v>172</v>
      </c>
      <c r="W138" s="23">
        <v>18</v>
      </c>
      <c r="X138" s="24" t="s">
        <v>26</v>
      </c>
    </row>
    <row r="139" spans="2:24" x14ac:dyDescent="0.15">
      <c r="B139" s="22"/>
      <c r="D139" s="22"/>
      <c r="F139" s="22"/>
      <c r="H139" s="22"/>
      <c r="J139" s="42" t="s">
        <v>173</v>
      </c>
      <c r="K139" s="25">
        <v>18</v>
      </c>
      <c r="L139" s="26" t="s">
        <v>540</v>
      </c>
      <c r="M139" s="30"/>
      <c r="N139" s="42" t="s">
        <v>173</v>
      </c>
      <c r="O139" s="25">
        <v>18</v>
      </c>
      <c r="P139" s="26" t="s">
        <v>27</v>
      </c>
      <c r="Q139" s="33"/>
      <c r="R139" s="42" t="s">
        <v>173</v>
      </c>
      <c r="S139" s="25">
        <v>18</v>
      </c>
      <c r="T139" s="26" t="s">
        <v>702</v>
      </c>
      <c r="U139" s="33"/>
      <c r="V139" s="42" t="s">
        <v>173</v>
      </c>
      <c r="W139" s="25">
        <v>18</v>
      </c>
      <c r="X139" s="26" t="s">
        <v>27</v>
      </c>
    </row>
    <row r="140" spans="2:24" x14ac:dyDescent="0.15">
      <c r="B140" s="22"/>
      <c r="D140" s="22"/>
      <c r="F140" s="22"/>
      <c r="H140" s="22"/>
      <c r="J140" s="42" t="s">
        <v>174</v>
      </c>
      <c r="K140" s="25">
        <v>18</v>
      </c>
      <c r="L140" s="26" t="s">
        <v>541</v>
      </c>
      <c r="M140" s="30"/>
      <c r="N140" s="42" t="s">
        <v>174</v>
      </c>
      <c r="O140" s="25">
        <v>18</v>
      </c>
      <c r="P140" s="26" t="s">
        <v>28</v>
      </c>
      <c r="Q140" s="33"/>
      <c r="R140" s="42" t="s">
        <v>174</v>
      </c>
      <c r="S140" s="25">
        <v>18</v>
      </c>
      <c r="T140" s="26" t="s">
        <v>703</v>
      </c>
      <c r="U140" s="33"/>
      <c r="V140" s="42" t="s">
        <v>174</v>
      </c>
      <c r="W140" s="25">
        <v>18</v>
      </c>
      <c r="X140" s="26" t="s">
        <v>28</v>
      </c>
    </row>
    <row r="141" spans="2:24" x14ac:dyDescent="0.15">
      <c r="B141" s="22"/>
      <c r="D141" s="22"/>
      <c r="F141" s="22"/>
      <c r="H141" s="22"/>
      <c r="J141" s="42" t="s">
        <v>175</v>
      </c>
      <c r="K141" s="25">
        <v>18</v>
      </c>
      <c r="L141" s="26" t="s">
        <v>542</v>
      </c>
      <c r="M141" s="30"/>
      <c r="N141" s="42" t="s">
        <v>175</v>
      </c>
      <c r="O141" s="25">
        <v>18</v>
      </c>
      <c r="P141" s="26" t="s">
        <v>29</v>
      </c>
      <c r="Q141" s="33"/>
      <c r="R141" s="42" t="s">
        <v>175</v>
      </c>
      <c r="S141" s="25">
        <v>18</v>
      </c>
      <c r="T141" s="26" t="s">
        <v>704</v>
      </c>
      <c r="U141" s="33"/>
      <c r="V141" s="42" t="s">
        <v>175</v>
      </c>
      <c r="W141" s="25">
        <v>18</v>
      </c>
      <c r="X141" s="26" t="s">
        <v>29</v>
      </c>
    </row>
    <row r="142" spans="2:24" x14ac:dyDescent="0.15">
      <c r="B142" s="22"/>
      <c r="D142" s="22"/>
      <c r="F142" s="22"/>
      <c r="H142" s="22"/>
      <c r="J142" s="42" t="s">
        <v>176</v>
      </c>
      <c r="K142" s="25">
        <v>18</v>
      </c>
      <c r="L142" s="26" t="s">
        <v>543</v>
      </c>
      <c r="M142" s="30"/>
      <c r="N142" s="42" t="s">
        <v>176</v>
      </c>
      <c r="O142" s="25">
        <v>18</v>
      </c>
      <c r="P142" s="26" t="s">
        <v>30</v>
      </c>
      <c r="Q142" s="33"/>
      <c r="R142" s="42" t="s">
        <v>176</v>
      </c>
      <c r="S142" s="25">
        <v>18</v>
      </c>
      <c r="T142" s="26" t="s">
        <v>705</v>
      </c>
      <c r="U142" s="33"/>
      <c r="V142" s="42" t="s">
        <v>176</v>
      </c>
      <c r="W142" s="25">
        <v>18</v>
      </c>
      <c r="X142" s="26" t="s">
        <v>30</v>
      </c>
    </row>
    <row r="143" spans="2:24" x14ac:dyDescent="0.15">
      <c r="B143" s="22"/>
      <c r="D143" s="22"/>
      <c r="F143" s="22"/>
      <c r="H143" s="22"/>
      <c r="J143" s="42" t="s">
        <v>177</v>
      </c>
      <c r="K143" s="25">
        <v>18</v>
      </c>
      <c r="L143" s="26" t="s">
        <v>544</v>
      </c>
      <c r="M143" s="30"/>
      <c r="N143" s="42" t="s">
        <v>177</v>
      </c>
      <c r="O143" s="25">
        <v>18</v>
      </c>
      <c r="P143" s="26" t="s">
        <v>31</v>
      </c>
      <c r="Q143" s="33"/>
      <c r="R143" s="42" t="s">
        <v>177</v>
      </c>
      <c r="S143" s="25">
        <v>18</v>
      </c>
      <c r="T143" s="26" t="s">
        <v>706</v>
      </c>
      <c r="U143" s="33"/>
      <c r="V143" s="42" t="s">
        <v>177</v>
      </c>
      <c r="W143" s="25">
        <v>18</v>
      </c>
      <c r="X143" s="26" t="s">
        <v>31</v>
      </c>
    </row>
    <row r="144" spans="2:24" x14ac:dyDescent="0.15">
      <c r="B144" s="22"/>
      <c r="D144" s="22"/>
      <c r="F144" s="22"/>
      <c r="H144" s="22"/>
      <c r="J144" s="42" t="s">
        <v>178</v>
      </c>
      <c r="K144" s="25">
        <v>18</v>
      </c>
      <c r="L144" s="26" t="s">
        <v>545</v>
      </c>
      <c r="M144" s="30"/>
      <c r="N144" s="42" t="s">
        <v>178</v>
      </c>
      <c r="O144" s="25">
        <v>18</v>
      </c>
      <c r="P144" s="26" t="s">
        <v>32</v>
      </c>
      <c r="Q144" s="33"/>
      <c r="R144" s="42" t="s">
        <v>178</v>
      </c>
      <c r="S144" s="25">
        <v>18</v>
      </c>
      <c r="T144" s="26" t="s">
        <v>707</v>
      </c>
      <c r="U144" s="33"/>
      <c r="V144" s="42" t="s">
        <v>178</v>
      </c>
      <c r="W144" s="25">
        <v>18</v>
      </c>
      <c r="X144" s="26" t="s">
        <v>32</v>
      </c>
    </row>
    <row r="145" spans="2:24" x14ac:dyDescent="0.15">
      <c r="B145" s="22"/>
      <c r="D145" s="22"/>
      <c r="F145" s="22"/>
      <c r="H145" s="22"/>
      <c r="J145" s="43" t="s">
        <v>179</v>
      </c>
      <c r="K145" s="27">
        <v>18</v>
      </c>
      <c r="L145" s="28" t="s">
        <v>546</v>
      </c>
      <c r="M145" s="31"/>
      <c r="N145" s="43" t="s">
        <v>179</v>
      </c>
      <c r="O145" s="27">
        <v>18</v>
      </c>
      <c r="P145" s="28" t="s">
        <v>33</v>
      </c>
      <c r="Q145" s="34"/>
      <c r="R145" s="43" t="s">
        <v>179</v>
      </c>
      <c r="S145" s="27">
        <v>18</v>
      </c>
      <c r="T145" s="28"/>
      <c r="U145" s="34"/>
      <c r="V145" s="43" t="s">
        <v>179</v>
      </c>
      <c r="W145" s="27">
        <v>18</v>
      </c>
      <c r="X145" s="28" t="s">
        <v>33</v>
      </c>
    </row>
    <row r="146" spans="2:24" x14ac:dyDescent="0.15">
      <c r="B146" s="22"/>
      <c r="D146" s="22"/>
      <c r="F146" s="22"/>
      <c r="H146" s="22"/>
      <c r="J146" s="41" t="s">
        <v>180</v>
      </c>
      <c r="K146" s="23">
        <v>19</v>
      </c>
      <c r="L146" s="24" t="s">
        <v>26</v>
      </c>
      <c r="M146" s="29"/>
      <c r="N146" s="41" t="s">
        <v>180</v>
      </c>
      <c r="O146" s="23">
        <v>19</v>
      </c>
      <c r="P146" s="24" t="s">
        <v>26</v>
      </c>
      <c r="Q146" s="32"/>
      <c r="R146" s="41" t="s">
        <v>180</v>
      </c>
      <c r="S146" s="23">
        <v>19</v>
      </c>
      <c r="T146" s="24" t="s">
        <v>26</v>
      </c>
      <c r="U146" s="32"/>
      <c r="V146" s="41" t="s">
        <v>180</v>
      </c>
      <c r="W146" s="23">
        <v>19</v>
      </c>
      <c r="X146" s="24" t="s">
        <v>26</v>
      </c>
    </row>
    <row r="147" spans="2:24" x14ac:dyDescent="0.15">
      <c r="B147" s="22"/>
      <c r="D147" s="22"/>
      <c r="F147" s="22"/>
      <c r="H147" s="22"/>
      <c r="J147" s="42" t="s">
        <v>181</v>
      </c>
      <c r="K147" s="25">
        <v>19</v>
      </c>
      <c r="L147" s="26" t="s">
        <v>27</v>
      </c>
      <c r="M147" s="30"/>
      <c r="N147" s="42" t="s">
        <v>181</v>
      </c>
      <c r="O147" s="25">
        <v>19</v>
      </c>
      <c r="P147" s="26" t="s">
        <v>27</v>
      </c>
      <c r="Q147" s="33"/>
      <c r="R147" s="42" t="s">
        <v>181</v>
      </c>
      <c r="S147" s="25">
        <v>19</v>
      </c>
      <c r="T147" s="26" t="s">
        <v>27</v>
      </c>
      <c r="U147" s="33"/>
      <c r="V147" s="42" t="s">
        <v>181</v>
      </c>
      <c r="W147" s="25">
        <v>19</v>
      </c>
      <c r="X147" s="26" t="s">
        <v>27</v>
      </c>
    </row>
    <row r="148" spans="2:24" x14ac:dyDescent="0.15">
      <c r="B148" s="22"/>
      <c r="D148" s="22"/>
      <c r="F148" s="22"/>
      <c r="H148" s="22"/>
      <c r="J148" s="42" t="s">
        <v>182</v>
      </c>
      <c r="K148" s="25">
        <v>19</v>
      </c>
      <c r="L148" s="26" t="s">
        <v>28</v>
      </c>
      <c r="M148" s="30"/>
      <c r="N148" s="42" t="s">
        <v>182</v>
      </c>
      <c r="O148" s="25">
        <v>19</v>
      </c>
      <c r="P148" s="26" t="s">
        <v>28</v>
      </c>
      <c r="Q148" s="33"/>
      <c r="R148" s="42" t="s">
        <v>182</v>
      </c>
      <c r="S148" s="25">
        <v>19</v>
      </c>
      <c r="T148" s="26" t="s">
        <v>28</v>
      </c>
      <c r="U148" s="33"/>
      <c r="V148" s="42" t="s">
        <v>182</v>
      </c>
      <c r="W148" s="25">
        <v>19</v>
      </c>
      <c r="X148" s="26" t="s">
        <v>28</v>
      </c>
    </row>
    <row r="149" spans="2:24" x14ac:dyDescent="0.15">
      <c r="B149" s="22"/>
      <c r="D149" s="22"/>
      <c r="F149" s="22"/>
      <c r="H149" s="22"/>
      <c r="J149" s="42" t="s">
        <v>183</v>
      </c>
      <c r="K149" s="25">
        <v>19</v>
      </c>
      <c r="L149" s="26" t="s">
        <v>29</v>
      </c>
      <c r="M149" s="30"/>
      <c r="N149" s="42" t="s">
        <v>183</v>
      </c>
      <c r="O149" s="25">
        <v>19</v>
      </c>
      <c r="P149" s="26" t="s">
        <v>29</v>
      </c>
      <c r="Q149" s="33"/>
      <c r="R149" s="42" t="s">
        <v>183</v>
      </c>
      <c r="S149" s="25">
        <v>19</v>
      </c>
      <c r="T149" s="26" t="s">
        <v>29</v>
      </c>
      <c r="U149" s="33"/>
      <c r="V149" s="42" t="s">
        <v>183</v>
      </c>
      <c r="W149" s="25">
        <v>19</v>
      </c>
      <c r="X149" s="26" t="s">
        <v>29</v>
      </c>
    </row>
    <row r="150" spans="2:24" x14ac:dyDescent="0.15">
      <c r="B150" s="22"/>
      <c r="D150" s="22"/>
      <c r="F150" s="22"/>
      <c r="H150" s="22"/>
      <c r="J150" s="42" t="s">
        <v>184</v>
      </c>
      <c r="K150" s="25">
        <v>19</v>
      </c>
      <c r="L150" s="26" t="s">
        <v>30</v>
      </c>
      <c r="M150" s="30"/>
      <c r="N150" s="42" t="s">
        <v>184</v>
      </c>
      <c r="O150" s="25">
        <v>19</v>
      </c>
      <c r="P150" s="26" t="s">
        <v>30</v>
      </c>
      <c r="Q150" s="33"/>
      <c r="R150" s="42" t="s">
        <v>184</v>
      </c>
      <c r="S150" s="25">
        <v>19</v>
      </c>
      <c r="T150" s="26" t="s">
        <v>30</v>
      </c>
      <c r="U150" s="33"/>
      <c r="V150" s="42" t="s">
        <v>184</v>
      </c>
      <c r="W150" s="25">
        <v>19</v>
      </c>
      <c r="X150" s="26" t="s">
        <v>30</v>
      </c>
    </row>
    <row r="151" spans="2:24" x14ac:dyDescent="0.15">
      <c r="B151" s="22"/>
      <c r="D151" s="22"/>
      <c r="F151" s="22"/>
      <c r="H151" s="22"/>
      <c r="J151" s="42" t="s">
        <v>185</v>
      </c>
      <c r="K151" s="25">
        <v>19</v>
      </c>
      <c r="L151" s="26" t="s">
        <v>31</v>
      </c>
      <c r="M151" s="30"/>
      <c r="N151" s="42" t="s">
        <v>185</v>
      </c>
      <c r="O151" s="25">
        <v>19</v>
      </c>
      <c r="P151" s="26" t="s">
        <v>31</v>
      </c>
      <c r="Q151" s="33"/>
      <c r="R151" s="42" t="s">
        <v>185</v>
      </c>
      <c r="S151" s="25">
        <v>19</v>
      </c>
      <c r="T151" s="26" t="s">
        <v>31</v>
      </c>
      <c r="U151" s="33"/>
      <c r="V151" s="42" t="s">
        <v>185</v>
      </c>
      <c r="W151" s="25">
        <v>19</v>
      </c>
      <c r="X151" s="26" t="s">
        <v>31</v>
      </c>
    </row>
    <row r="152" spans="2:24" x14ac:dyDescent="0.15">
      <c r="B152" s="22"/>
      <c r="D152" s="22"/>
      <c r="F152" s="22"/>
      <c r="H152" s="22"/>
      <c r="J152" s="42" t="s">
        <v>186</v>
      </c>
      <c r="K152" s="25">
        <v>19</v>
      </c>
      <c r="L152" s="26" t="s">
        <v>32</v>
      </c>
      <c r="M152" s="30"/>
      <c r="N152" s="42" t="s">
        <v>186</v>
      </c>
      <c r="O152" s="25">
        <v>19</v>
      </c>
      <c r="P152" s="26" t="s">
        <v>32</v>
      </c>
      <c r="Q152" s="33"/>
      <c r="R152" s="42" t="s">
        <v>186</v>
      </c>
      <c r="S152" s="25">
        <v>19</v>
      </c>
      <c r="T152" s="26" t="s">
        <v>32</v>
      </c>
      <c r="U152" s="33"/>
      <c r="V152" s="42" t="s">
        <v>186</v>
      </c>
      <c r="W152" s="25">
        <v>19</v>
      </c>
      <c r="X152" s="26" t="s">
        <v>32</v>
      </c>
    </row>
    <row r="153" spans="2:24" x14ac:dyDescent="0.15">
      <c r="B153" s="22"/>
      <c r="D153" s="22"/>
      <c r="F153" s="22"/>
      <c r="H153" s="22"/>
      <c r="J153" s="43" t="s">
        <v>187</v>
      </c>
      <c r="K153" s="27">
        <v>19</v>
      </c>
      <c r="L153" s="28" t="s">
        <v>33</v>
      </c>
      <c r="M153" s="31"/>
      <c r="N153" s="43" t="s">
        <v>187</v>
      </c>
      <c r="O153" s="27">
        <v>19</v>
      </c>
      <c r="P153" s="28" t="s">
        <v>33</v>
      </c>
      <c r="Q153" s="34"/>
      <c r="R153" s="43" t="s">
        <v>187</v>
      </c>
      <c r="S153" s="27">
        <v>19</v>
      </c>
      <c r="T153" s="28" t="s">
        <v>33</v>
      </c>
      <c r="U153" s="34"/>
      <c r="V153" s="43" t="s">
        <v>187</v>
      </c>
      <c r="W153" s="27">
        <v>19</v>
      </c>
      <c r="X153" s="28" t="s">
        <v>33</v>
      </c>
    </row>
    <row r="154" spans="2:24" x14ac:dyDescent="0.15">
      <c r="B154" s="22"/>
      <c r="D154" s="22"/>
      <c r="F154" s="22"/>
      <c r="H154" s="22"/>
      <c r="J154" s="41" t="s">
        <v>188</v>
      </c>
      <c r="K154" s="23">
        <v>20</v>
      </c>
      <c r="L154" s="24" t="s">
        <v>26</v>
      </c>
      <c r="M154" s="29"/>
      <c r="N154" s="41" t="s">
        <v>188</v>
      </c>
      <c r="O154" s="23">
        <v>20</v>
      </c>
      <c r="P154" s="24" t="s">
        <v>26</v>
      </c>
      <c r="Q154" s="32"/>
      <c r="R154" s="41" t="s">
        <v>188</v>
      </c>
      <c r="S154" s="23">
        <v>20</v>
      </c>
      <c r="T154" s="24" t="s">
        <v>26</v>
      </c>
      <c r="U154" s="32"/>
      <c r="V154" s="41" t="s">
        <v>188</v>
      </c>
      <c r="W154" s="23">
        <v>20</v>
      </c>
      <c r="X154" s="24" t="s">
        <v>26</v>
      </c>
    </row>
    <row r="155" spans="2:24" x14ac:dyDescent="0.15">
      <c r="B155" s="22"/>
      <c r="D155" s="22"/>
      <c r="F155" s="22"/>
      <c r="H155" s="22"/>
      <c r="J155" s="42" t="s">
        <v>189</v>
      </c>
      <c r="K155" s="25">
        <v>20</v>
      </c>
      <c r="L155" s="26" t="s">
        <v>27</v>
      </c>
      <c r="M155" s="30"/>
      <c r="N155" s="42" t="s">
        <v>189</v>
      </c>
      <c r="O155" s="25">
        <v>20</v>
      </c>
      <c r="P155" s="26" t="s">
        <v>27</v>
      </c>
      <c r="Q155" s="33"/>
      <c r="R155" s="42" t="s">
        <v>189</v>
      </c>
      <c r="S155" s="25">
        <v>20</v>
      </c>
      <c r="T155" s="26" t="s">
        <v>27</v>
      </c>
      <c r="U155" s="33"/>
      <c r="V155" s="42" t="s">
        <v>189</v>
      </c>
      <c r="W155" s="25">
        <v>20</v>
      </c>
      <c r="X155" s="26" t="s">
        <v>27</v>
      </c>
    </row>
    <row r="156" spans="2:24" x14ac:dyDescent="0.15">
      <c r="B156" s="22"/>
      <c r="D156" s="22"/>
      <c r="F156" s="22"/>
      <c r="H156" s="22"/>
      <c r="J156" s="42" t="s">
        <v>190</v>
      </c>
      <c r="K156" s="25">
        <v>20</v>
      </c>
      <c r="L156" s="26" t="s">
        <v>28</v>
      </c>
      <c r="M156" s="30"/>
      <c r="N156" s="42" t="s">
        <v>190</v>
      </c>
      <c r="O156" s="25">
        <v>20</v>
      </c>
      <c r="P156" s="26" t="s">
        <v>28</v>
      </c>
      <c r="Q156" s="33"/>
      <c r="R156" s="42" t="s">
        <v>190</v>
      </c>
      <c r="S156" s="25">
        <v>20</v>
      </c>
      <c r="T156" s="26" t="s">
        <v>28</v>
      </c>
      <c r="U156" s="33"/>
      <c r="V156" s="42" t="s">
        <v>190</v>
      </c>
      <c r="W156" s="25">
        <v>20</v>
      </c>
      <c r="X156" s="26" t="s">
        <v>28</v>
      </c>
    </row>
    <row r="157" spans="2:24" x14ac:dyDescent="0.15">
      <c r="B157" s="22"/>
      <c r="D157" s="22"/>
      <c r="F157" s="22"/>
      <c r="H157" s="22"/>
      <c r="J157" s="42" t="s">
        <v>191</v>
      </c>
      <c r="K157" s="25">
        <v>20</v>
      </c>
      <c r="L157" s="26" t="s">
        <v>29</v>
      </c>
      <c r="M157" s="30"/>
      <c r="N157" s="42" t="s">
        <v>191</v>
      </c>
      <c r="O157" s="25">
        <v>20</v>
      </c>
      <c r="P157" s="26" t="s">
        <v>29</v>
      </c>
      <c r="Q157" s="33"/>
      <c r="R157" s="42" t="s">
        <v>191</v>
      </c>
      <c r="S157" s="25">
        <v>20</v>
      </c>
      <c r="T157" s="26" t="s">
        <v>29</v>
      </c>
      <c r="U157" s="33"/>
      <c r="V157" s="42" t="s">
        <v>191</v>
      </c>
      <c r="W157" s="25">
        <v>20</v>
      </c>
      <c r="X157" s="26" t="s">
        <v>29</v>
      </c>
    </row>
    <row r="158" spans="2:24" x14ac:dyDescent="0.15">
      <c r="B158" s="22"/>
      <c r="D158" s="22"/>
      <c r="F158" s="22"/>
      <c r="H158" s="22"/>
      <c r="J158" s="42" t="s">
        <v>192</v>
      </c>
      <c r="K158" s="25">
        <v>20</v>
      </c>
      <c r="L158" s="26" t="s">
        <v>30</v>
      </c>
      <c r="M158" s="30"/>
      <c r="N158" s="42" t="s">
        <v>192</v>
      </c>
      <c r="O158" s="25">
        <v>20</v>
      </c>
      <c r="P158" s="26" t="s">
        <v>30</v>
      </c>
      <c r="Q158" s="33"/>
      <c r="R158" s="42" t="s">
        <v>192</v>
      </c>
      <c r="S158" s="25">
        <v>20</v>
      </c>
      <c r="T158" s="26" t="s">
        <v>30</v>
      </c>
      <c r="U158" s="33"/>
      <c r="V158" s="42" t="s">
        <v>192</v>
      </c>
      <c r="W158" s="25">
        <v>20</v>
      </c>
      <c r="X158" s="26" t="s">
        <v>30</v>
      </c>
    </row>
    <row r="159" spans="2:24" x14ac:dyDescent="0.15">
      <c r="B159" s="22"/>
      <c r="D159" s="22"/>
      <c r="F159" s="22"/>
      <c r="H159" s="22"/>
      <c r="J159" s="42" t="s">
        <v>193</v>
      </c>
      <c r="K159" s="25">
        <v>20</v>
      </c>
      <c r="L159" s="26" t="s">
        <v>31</v>
      </c>
      <c r="M159" s="30"/>
      <c r="N159" s="42" t="s">
        <v>193</v>
      </c>
      <c r="O159" s="25">
        <v>20</v>
      </c>
      <c r="P159" s="26" t="s">
        <v>31</v>
      </c>
      <c r="Q159" s="33"/>
      <c r="R159" s="42" t="s">
        <v>193</v>
      </c>
      <c r="S159" s="25">
        <v>20</v>
      </c>
      <c r="T159" s="26" t="s">
        <v>31</v>
      </c>
      <c r="U159" s="33"/>
      <c r="V159" s="42" t="s">
        <v>193</v>
      </c>
      <c r="W159" s="25">
        <v>20</v>
      </c>
      <c r="X159" s="26" t="s">
        <v>31</v>
      </c>
    </row>
    <row r="160" spans="2:24" x14ac:dyDescent="0.15">
      <c r="B160" s="22"/>
      <c r="D160" s="22"/>
      <c r="F160" s="22"/>
      <c r="H160" s="22"/>
      <c r="J160" s="42" t="s">
        <v>194</v>
      </c>
      <c r="K160" s="25">
        <v>20</v>
      </c>
      <c r="L160" s="26" t="s">
        <v>32</v>
      </c>
      <c r="M160" s="30"/>
      <c r="N160" s="42" t="s">
        <v>194</v>
      </c>
      <c r="O160" s="25">
        <v>20</v>
      </c>
      <c r="P160" s="26" t="s">
        <v>32</v>
      </c>
      <c r="Q160" s="33"/>
      <c r="R160" s="42" t="s">
        <v>194</v>
      </c>
      <c r="S160" s="25">
        <v>20</v>
      </c>
      <c r="T160" s="26" t="s">
        <v>32</v>
      </c>
      <c r="U160" s="33"/>
      <c r="V160" s="42" t="s">
        <v>194</v>
      </c>
      <c r="W160" s="25">
        <v>20</v>
      </c>
      <c r="X160" s="26" t="s">
        <v>32</v>
      </c>
    </row>
    <row r="161" spans="2:24" x14ac:dyDescent="0.15">
      <c r="B161" s="22"/>
      <c r="D161" s="22"/>
      <c r="F161" s="22"/>
      <c r="H161" s="22"/>
      <c r="J161" s="43" t="s">
        <v>195</v>
      </c>
      <c r="K161" s="27">
        <v>20</v>
      </c>
      <c r="L161" s="28" t="s">
        <v>33</v>
      </c>
      <c r="M161" s="31"/>
      <c r="N161" s="43" t="s">
        <v>195</v>
      </c>
      <c r="O161" s="27">
        <v>20</v>
      </c>
      <c r="P161" s="28" t="s">
        <v>33</v>
      </c>
      <c r="Q161" s="34"/>
      <c r="R161" s="43" t="s">
        <v>195</v>
      </c>
      <c r="S161" s="27">
        <v>20</v>
      </c>
      <c r="T161" s="28" t="s">
        <v>33</v>
      </c>
      <c r="U161" s="34"/>
      <c r="V161" s="43" t="s">
        <v>195</v>
      </c>
      <c r="W161" s="27">
        <v>20</v>
      </c>
      <c r="X161" s="28" t="s">
        <v>33</v>
      </c>
    </row>
    <row r="162" spans="2:24" x14ac:dyDescent="0.15">
      <c r="B162" s="22"/>
      <c r="D162" s="22"/>
      <c r="F162" s="22"/>
      <c r="H162" s="22"/>
      <c r="J162" s="41" t="s">
        <v>196</v>
      </c>
      <c r="K162" s="23">
        <v>21</v>
      </c>
      <c r="L162" s="24" t="s">
        <v>26</v>
      </c>
      <c r="M162" s="29"/>
      <c r="N162" s="41" t="s">
        <v>196</v>
      </c>
      <c r="O162" s="23">
        <v>21</v>
      </c>
      <c r="P162" s="24" t="s">
        <v>26</v>
      </c>
      <c r="Q162" s="32"/>
      <c r="R162" s="41" t="s">
        <v>196</v>
      </c>
      <c r="S162" s="23">
        <v>21</v>
      </c>
      <c r="T162" s="24" t="s">
        <v>26</v>
      </c>
      <c r="U162" s="32"/>
      <c r="V162" s="41" t="s">
        <v>196</v>
      </c>
      <c r="W162" s="23">
        <v>21</v>
      </c>
      <c r="X162" s="24" t="s">
        <v>26</v>
      </c>
    </row>
    <row r="163" spans="2:24" x14ac:dyDescent="0.15">
      <c r="B163" s="22"/>
      <c r="D163" s="22"/>
      <c r="F163" s="22"/>
      <c r="H163" s="22"/>
      <c r="J163" s="42" t="s">
        <v>197</v>
      </c>
      <c r="K163" s="25">
        <v>21</v>
      </c>
      <c r="L163" s="26" t="s">
        <v>27</v>
      </c>
      <c r="M163" s="30"/>
      <c r="N163" s="42" t="s">
        <v>197</v>
      </c>
      <c r="O163" s="25">
        <v>21</v>
      </c>
      <c r="P163" s="26" t="s">
        <v>27</v>
      </c>
      <c r="Q163" s="33"/>
      <c r="R163" s="42" t="s">
        <v>197</v>
      </c>
      <c r="S163" s="25">
        <v>21</v>
      </c>
      <c r="T163" s="26" t="s">
        <v>27</v>
      </c>
      <c r="U163" s="33"/>
      <c r="V163" s="42" t="s">
        <v>197</v>
      </c>
      <c r="W163" s="25">
        <v>21</v>
      </c>
      <c r="X163" s="26" t="s">
        <v>27</v>
      </c>
    </row>
    <row r="164" spans="2:24" x14ac:dyDescent="0.15">
      <c r="B164" s="22"/>
      <c r="D164" s="22"/>
      <c r="F164" s="22"/>
      <c r="H164" s="22"/>
      <c r="J164" s="42" t="s">
        <v>198</v>
      </c>
      <c r="K164" s="25">
        <v>21</v>
      </c>
      <c r="L164" s="26" t="s">
        <v>28</v>
      </c>
      <c r="M164" s="30"/>
      <c r="N164" s="42" t="s">
        <v>198</v>
      </c>
      <c r="O164" s="25">
        <v>21</v>
      </c>
      <c r="P164" s="26" t="s">
        <v>28</v>
      </c>
      <c r="Q164" s="33"/>
      <c r="R164" s="42" t="s">
        <v>198</v>
      </c>
      <c r="S164" s="25">
        <v>21</v>
      </c>
      <c r="T164" s="26" t="s">
        <v>28</v>
      </c>
      <c r="U164" s="33"/>
      <c r="V164" s="42" t="s">
        <v>198</v>
      </c>
      <c r="W164" s="25">
        <v>21</v>
      </c>
      <c r="X164" s="26" t="s">
        <v>28</v>
      </c>
    </row>
    <row r="165" spans="2:24" x14ac:dyDescent="0.15">
      <c r="B165" s="22"/>
      <c r="D165" s="22"/>
      <c r="F165" s="22"/>
      <c r="H165" s="22"/>
      <c r="J165" s="42" t="s">
        <v>199</v>
      </c>
      <c r="K165" s="25">
        <v>21</v>
      </c>
      <c r="L165" s="26" t="s">
        <v>29</v>
      </c>
      <c r="M165" s="30"/>
      <c r="N165" s="42" t="s">
        <v>199</v>
      </c>
      <c r="O165" s="25">
        <v>21</v>
      </c>
      <c r="P165" s="26" t="s">
        <v>29</v>
      </c>
      <c r="Q165" s="33"/>
      <c r="R165" s="42" t="s">
        <v>199</v>
      </c>
      <c r="S165" s="25">
        <v>21</v>
      </c>
      <c r="T165" s="26" t="s">
        <v>29</v>
      </c>
      <c r="U165" s="33"/>
      <c r="V165" s="42" t="s">
        <v>199</v>
      </c>
      <c r="W165" s="25">
        <v>21</v>
      </c>
      <c r="X165" s="26" t="s">
        <v>29</v>
      </c>
    </row>
    <row r="166" spans="2:24" x14ac:dyDescent="0.15">
      <c r="B166" s="22"/>
      <c r="D166" s="22"/>
      <c r="F166" s="22"/>
      <c r="H166" s="22"/>
      <c r="J166" s="42" t="s">
        <v>200</v>
      </c>
      <c r="K166" s="25">
        <v>21</v>
      </c>
      <c r="L166" s="26" t="s">
        <v>30</v>
      </c>
      <c r="M166" s="30"/>
      <c r="N166" s="42" t="s">
        <v>200</v>
      </c>
      <c r="O166" s="25">
        <v>21</v>
      </c>
      <c r="P166" s="26" t="s">
        <v>30</v>
      </c>
      <c r="Q166" s="33"/>
      <c r="R166" s="42" t="s">
        <v>200</v>
      </c>
      <c r="S166" s="25">
        <v>21</v>
      </c>
      <c r="T166" s="26" t="s">
        <v>30</v>
      </c>
      <c r="U166" s="33"/>
      <c r="V166" s="42" t="s">
        <v>200</v>
      </c>
      <c r="W166" s="25">
        <v>21</v>
      </c>
      <c r="X166" s="26" t="s">
        <v>30</v>
      </c>
    </row>
    <row r="167" spans="2:24" x14ac:dyDescent="0.15">
      <c r="B167" s="22"/>
      <c r="D167" s="22"/>
      <c r="F167" s="22"/>
      <c r="H167" s="22"/>
      <c r="J167" s="42" t="s">
        <v>201</v>
      </c>
      <c r="K167" s="25">
        <v>21</v>
      </c>
      <c r="L167" s="26" t="s">
        <v>31</v>
      </c>
      <c r="M167" s="30"/>
      <c r="N167" s="42" t="s">
        <v>201</v>
      </c>
      <c r="O167" s="25">
        <v>21</v>
      </c>
      <c r="P167" s="26" t="s">
        <v>31</v>
      </c>
      <c r="Q167" s="33"/>
      <c r="R167" s="42" t="s">
        <v>201</v>
      </c>
      <c r="S167" s="25">
        <v>21</v>
      </c>
      <c r="T167" s="26" t="s">
        <v>31</v>
      </c>
      <c r="U167" s="33"/>
      <c r="V167" s="42" t="s">
        <v>201</v>
      </c>
      <c r="W167" s="25">
        <v>21</v>
      </c>
      <c r="X167" s="26" t="s">
        <v>31</v>
      </c>
    </row>
    <row r="168" spans="2:24" x14ac:dyDescent="0.15">
      <c r="B168" s="22"/>
      <c r="D168" s="22"/>
      <c r="F168" s="22"/>
      <c r="H168" s="22"/>
      <c r="J168" s="42" t="s">
        <v>202</v>
      </c>
      <c r="K168" s="25">
        <v>21</v>
      </c>
      <c r="L168" s="26" t="s">
        <v>32</v>
      </c>
      <c r="M168" s="30"/>
      <c r="N168" s="42" t="s">
        <v>202</v>
      </c>
      <c r="O168" s="25">
        <v>21</v>
      </c>
      <c r="P168" s="26" t="s">
        <v>32</v>
      </c>
      <c r="Q168" s="33"/>
      <c r="R168" s="42" t="s">
        <v>202</v>
      </c>
      <c r="S168" s="25">
        <v>21</v>
      </c>
      <c r="T168" s="26" t="s">
        <v>32</v>
      </c>
      <c r="U168" s="33"/>
      <c r="V168" s="42" t="s">
        <v>202</v>
      </c>
      <c r="W168" s="25">
        <v>21</v>
      </c>
      <c r="X168" s="26" t="s">
        <v>32</v>
      </c>
    </row>
    <row r="169" spans="2:24" x14ac:dyDescent="0.15">
      <c r="B169" s="22"/>
      <c r="D169" s="22"/>
      <c r="F169" s="22"/>
      <c r="H169" s="22"/>
      <c r="J169" s="43" t="s">
        <v>203</v>
      </c>
      <c r="K169" s="27">
        <v>21</v>
      </c>
      <c r="L169" s="28" t="s">
        <v>33</v>
      </c>
      <c r="M169" s="31"/>
      <c r="N169" s="43" t="s">
        <v>203</v>
      </c>
      <c r="O169" s="27">
        <v>21</v>
      </c>
      <c r="P169" s="28" t="s">
        <v>33</v>
      </c>
      <c r="Q169" s="34"/>
      <c r="R169" s="43" t="s">
        <v>203</v>
      </c>
      <c r="S169" s="27">
        <v>21</v>
      </c>
      <c r="T169" s="28" t="s">
        <v>33</v>
      </c>
      <c r="U169" s="34"/>
      <c r="V169" s="43" t="s">
        <v>203</v>
      </c>
      <c r="W169" s="27">
        <v>21</v>
      </c>
      <c r="X169" s="28" t="s">
        <v>33</v>
      </c>
    </row>
    <row r="170" spans="2:24" x14ac:dyDescent="0.15">
      <c r="B170" s="22"/>
      <c r="D170" s="22"/>
      <c r="F170" s="22"/>
      <c r="H170" s="22"/>
      <c r="J170" s="41" t="s">
        <v>204</v>
      </c>
      <c r="K170" s="23">
        <v>22</v>
      </c>
      <c r="L170" s="24" t="s">
        <v>26</v>
      </c>
      <c r="M170" s="29"/>
      <c r="N170" s="41" t="s">
        <v>204</v>
      </c>
      <c r="O170" s="23">
        <v>22</v>
      </c>
      <c r="P170" s="24" t="s">
        <v>26</v>
      </c>
      <c r="Q170" s="32"/>
      <c r="R170" s="41" t="s">
        <v>204</v>
      </c>
      <c r="S170" s="23">
        <v>22</v>
      </c>
      <c r="T170" s="24" t="s">
        <v>26</v>
      </c>
      <c r="U170" s="32"/>
      <c r="V170" s="41" t="s">
        <v>204</v>
      </c>
      <c r="W170" s="23">
        <v>22</v>
      </c>
      <c r="X170" s="24" t="s">
        <v>26</v>
      </c>
    </row>
    <row r="171" spans="2:24" x14ac:dyDescent="0.15">
      <c r="B171" s="22"/>
      <c r="D171" s="22"/>
      <c r="F171" s="22"/>
      <c r="H171" s="22"/>
      <c r="J171" s="42" t="s">
        <v>205</v>
      </c>
      <c r="K171" s="25">
        <v>22</v>
      </c>
      <c r="L171" s="26" t="s">
        <v>27</v>
      </c>
      <c r="M171" s="30"/>
      <c r="N171" s="42" t="s">
        <v>205</v>
      </c>
      <c r="O171" s="25">
        <v>22</v>
      </c>
      <c r="P171" s="26" t="s">
        <v>27</v>
      </c>
      <c r="Q171" s="33"/>
      <c r="R171" s="42" t="s">
        <v>205</v>
      </c>
      <c r="S171" s="25">
        <v>22</v>
      </c>
      <c r="T171" s="26" t="s">
        <v>27</v>
      </c>
      <c r="U171" s="33"/>
      <c r="V171" s="42" t="s">
        <v>205</v>
      </c>
      <c r="W171" s="25">
        <v>22</v>
      </c>
      <c r="X171" s="26" t="s">
        <v>27</v>
      </c>
    </row>
    <row r="172" spans="2:24" x14ac:dyDescent="0.15">
      <c r="B172" s="22"/>
      <c r="D172" s="22"/>
      <c r="F172" s="22"/>
      <c r="H172" s="22"/>
      <c r="J172" s="42" t="s">
        <v>206</v>
      </c>
      <c r="K172" s="25">
        <v>22</v>
      </c>
      <c r="L172" s="26" t="s">
        <v>28</v>
      </c>
      <c r="M172" s="30"/>
      <c r="N172" s="42" t="s">
        <v>206</v>
      </c>
      <c r="O172" s="25">
        <v>22</v>
      </c>
      <c r="P172" s="26" t="s">
        <v>28</v>
      </c>
      <c r="Q172" s="33"/>
      <c r="R172" s="42" t="s">
        <v>206</v>
      </c>
      <c r="S172" s="25">
        <v>22</v>
      </c>
      <c r="T172" s="26" t="s">
        <v>28</v>
      </c>
      <c r="U172" s="33"/>
      <c r="V172" s="42" t="s">
        <v>206</v>
      </c>
      <c r="W172" s="25">
        <v>22</v>
      </c>
      <c r="X172" s="26" t="s">
        <v>28</v>
      </c>
    </row>
    <row r="173" spans="2:24" x14ac:dyDescent="0.15">
      <c r="B173" s="22"/>
      <c r="D173" s="22"/>
      <c r="F173" s="22"/>
      <c r="H173" s="22"/>
      <c r="J173" s="42" t="s">
        <v>207</v>
      </c>
      <c r="K173" s="25">
        <v>22</v>
      </c>
      <c r="L173" s="26" t="s">
        <v>29</v>
      </c>
      <c r="M173" s="30"/>
      <c r="N173" s="42" t="s">
        <v>207</v>
      </c>
      <c r="O173" s="25">
        <v>22</v>
      </c>
      <c r="P173" s="26" t="s">
        <v>29</v>
      </c>
      <c r="Q173" s="33"/>
      <c r="R173" s="42" t="s">
        <v>207</v>
      </c>
      <c r="S173" s="25">
        <v>22</v>
      </c>
      <c r="T173" s="26" t="s">
        <v>29</v>
      </c>
      <c r="U173" s="33"/>
      <c r="V173" s="42" t="s">
        <v>207</v>
      </c>
      <c r="W173" s="25">
        <v>22</v>
      </c>
      <c r="X173" s="26" t="s">
        <v>29</v>
      </c>
    </row>
    <row r="174" spans="2:24" x14ac:dyDescent="0.15">
      <c r="B174" s="22"/>
      <c r="D174" s="22"/>
      <c r="F174" s="22"/>
      <c r="H174" s="22"/>
      <c r="J174" s="42" t="s">
        <v>208</v>
      </c>
      <c r="K174" s="25">
        <v>22</v>
      </c>
      <c r="L174" s="26" t="s">
        <v>30</v>
      </c>
      <c r="M174" s="30"/>
      <c r="N174" s="42" t="s">
        <v>208</v>
      </c>
      <c r="O174" s="25">
        <v>22</v>
      </c>
      <c r="P174" s="26" t="s">
        <v>30</v>
      </c>
      <c r="Q174" s="33"/>
      <c r="R174" s="42" t="s">
        <v>208</v>
      </c>
      <c r="S174" s="25">
        <v>22</v>
      </c>
      <c r="T174" s="26" t="s">
        <v>30</v>
      </c>
      <c r="U174" s="33"/>
      <c r="V174" s="42" t="s">
        <v>208</v>
      </c>
      <c r="W174" s="25">
        <v>22</v>
      </c>
      <c r="X174" s="26" t="s">
        <v>30</v>
      </c>
    </row>
    <row r="175" spans="2:24" x14ac:dyDescent="0.15">
      <c r="B175" s="22"/>
      <c r="D175" s="22"/>
      <c r="F175" s="22"/>
      <c r="H175" s="22"/>
      <c r="J175" s="42" t="s">
        <v>209</v>
      </c>
      <c r="K175" s="25">
        <v>22</v>
      </c>
      <c r="L175" s="26" t="s">
        <v>31</v>
      </c>
      <c r="M175" s="30"/>
      <c r="N175" s="42" t="s">
        <v>209</v>
      </c>
      <c r="O175" s="25">
        <v>22</v>
      </c>
      <c r="P175" s="26" t="s">
        <v>31</v>
      </c>
      <c r="Q175" s="33"/>
      <c r="R175" s="42" t="s">
        <v>209</v>
      </c>
      <c r="S175" s="25">
        <v>22</v>
      </c>
      <c r="T175" s="26" t="s">
        <v>31</v>
      </c>
      <c r="U175" s="33"/>
      <c r="V175" s="42" t="s">
        <v>209</v>
      </c>
      <c r="W175" s="25">
        <v>22</v>
      </c>
      <c r="X175" s="26" t="s">
        <v>31</v>
      </c>
    </row>
    <row r="176" spans="2:24" x14ac:dyDescent="0.15">
      <c r="B176" s="22"/>
      <c r="D176" s="22"/>
      <c r="F176" s="22"/>
      <c r="H176" s="22"/>
      <c r="J176" s="42" t="s">
        <v>210</v>
      </c>
      <c r="K176" s="25">
        <v>22</v>
      </c>
      <c r="L176" s="26" t="s">
        <v>32</v>
      </c>
      <c r="M176" s="30"/>
      <c r="N176" s="42" t="s">
        <v>210</v>
      </c>
      <c r="O176" s="25">
        <v>22</v>
      </c>
      <c r="P176" s="26" t="s">
        <v>32</v>
      </c>
      <c r="Q176" s="33"/>
      <c r="R176" s="42" t="s">
        <v>210</v>
      </c>
      <c r="S176" s="25">
        <v>22</v>
      </c>
      <c r="T176" s="26" t="s">
        <v>32</v>
      </c>
      <c r="U176" s="33"/>
      <c r="V176" s="42" t="s">
        <v>210</v>
      </c>
      <c r="W176" s="25">
        <v>22</v>
      </c>
      <c r="X176" s="26" t="s">
        <v>32</v>
      </c>
    </row>
    <row r="177" spans="2:24" x14ac:dyDescent="0.15">
      <c r="B177" s="22"/>
      <c r="D177" s="22"/>
      <c r="F177" s="22"/>
      <c r="H177" s="22"/>
      <c r="J177" s="43" t="s">
        <v>211</v>
      </c>
      <c r="K177" s="27">
        <v>22</v>
      </c>
      <c r="L177" s="28" t="s">
        <v>33</v>
      </c>
      <c r="M177" s="31"/>
      <c r="N177" s="43" t="s">
        <v>211</v>
      </c>
      <c r="O177" s="27">
        <v>22</v>
      </c>
      <c r="P177" s="28" t="s">
        <v>33</v>
      </c>
      <c r="Q177" s="34"/>
      <c r="R177" s="43" t="s">
        <v>211</v>
      </c>
      <c r="S177" s="27">
        <v>22</v>
      </c>
      <c r="T177" s="28" t="s">
        <v>33</v>
      </c>
      <c r="U177" s="34"/>
      <c r="V177" s="43" t="s">
        <v>211</v>
      </c>
      <c r="W177" s="27">
        <v>22</v>
      </c>
      <c r="X177" s="28" t="s">
        <v>33</v>
      </c>
    </row>
    <row r="178" spans="2:24" x14ac:dyDescent="0.15">
      <c r="B178" s="22"/>
      <c r="D178" s="22"/>
      <c r="F178" s="22"/>
      <c r="H178" s="22"/>
      <c r="J178" s="41" t="s">
        <v>212</v>
      </c>
      <c r="K178" s="23">
        <v>23</v>
      </c>
      <c r="L178" s="24" t="s">
        <v>26</v>
      </c>
      <c r="M178" s="29"/>
      <c r="N178" s="41" t="s">
        <v>212</v>
      </c>
      <c r="O178" s="23">
        <v>23</v>
      </c>
      <c r="P178" s="24" t="s">
        <v>26</v>
      </c>
      <c r="Q178" s="32"/>
      <c r="R178" s="41" t="s">
        <v>212</v>
      </c>
      <c r="S178" s="23">
        <v>23</v>
      </c>
      <c r="T178" s="24" t="s">
        <v>26</v>
      </c>
      <c r="U178" s="32"/>
      <c r="V178" s="41" t="s">
        <v>212</v>
      </c>
      <c r="W178" s="23">
        <v>23</v>
      </c>
      <c r="X178" s="24" t="s">
        <v>26</v>
      </c>
    </row>
    <row r="179" spans="2:24" x14ac:dyDescent="0.15">
      <c r="B179" s="22"/>
      <c r="D179" s="22"/>
      <c r="F179" s="22"/>
      <c r="H179" s="22"/>
      <c r="J179" s="42" t="s">
        <v>213</v>
      </c>
      <c r="K179" s="25">
        <v>23</v>
      </c>
      <c r="L179" s="26" t="s">
        <v>27</v>
      </c>
      <c r="M179" s="30"/>
      <c r="N179" s="42" t="s">
        <v>213</v>
      </c>
      <c r="O179" s="25">
        <v>23</v>
      </c>
      <c r="P179" s="26" t="s">
        <v>27</v>
      </c>
      <c r="Q179" s="33"/>
      <c r="R179" s="42" t="s">
        <v>213</v>
      </c>
      <c r="S179" s="25">
        <v>23</v>
      </c>
      <c r="T179" s="26" t="s">
        <v>27</v>
      </c>
      <c r="U179" s="33"/>
      <c r="V179" s="42" t="s">
        <v>213</v>
      </c>
      <c r="W179" s="25">
        <v>23</v>
      </c>
      <c r="X179" s="26" t="s">
        <v>27</v>
      </c>
    </row>
    <row r="180" spans="2:24" x14ac:dyDescent="0.15">
      <c r="B180" s="22"/>
      <c r="D180" s="22"/>
      <c r="F180" s="22"/>
      <c r="H180" s="22"/>
      <c r="J180" s="42" t="s">
        <v>214</v>
      </c>
      <c r="K180" s="25">
        <v>23</v>
      </c>
      <c r="L180" s="26" t="s">
        <v>28</v>
      </c>
      <c r="M180" s="30"/>
      <c r="N180" s="42" t="s">
        <v>214</v>
      </c>
      <c r="O180" s="25">
        <v>23</v>
      </c>
      <c r="P180" s="26" t="s">
        <v>28</v>
      </c>
      <c r="Q180" s="33"/>
      <c r="R180" s="42" t="s">
        <v>214</v>
      </c>
      <c r="S180" s="25">
        <v>23</v>
      </c>
      <c r="T180" s="26" t="s">
        <v>28</v>
      </c>
      <c r="U180" s="33"/>
      <c r="V180" s="42" t="s">
        <v>214</v>
      </c>
      <c r="W180" s="25">
        <v>23</v>
      </c>
      <c r="X180" s="26" t="s">
        <v>28</v>
      </c>
    </row>
    <row r="181" spans="2:24" x14ac:dyDescent="0.15">
      <c r="B181" s="22"/>
      <c r="D181" s="22"/>
      <c r="F181" s="22"/>
      <c r="H181" s="22"/>
      <c r="J181" s="42" t="s">
        <v>215</v>
      </c>
      <c r="K181" s="25">
        <v>23</v>
      </c>
      <c r="L181" s="26" t="s">
        <v>29</v>
      </c>
      <c r="M181" s="30"/>
      <c r="N181" s="42" t="s">
        <v>215</v>
      </c>
      <c r="O181" s="25">
        <v>23</v>
      </c>
      <c r="P181" s="26" t="s">
        <v>29</v>
      </c>
      <c r="Q181" s="33"/>
      <c r="R181" s="42" t="s">
        <v>215</v>
      </c>
      <c r="S181" s="25">
        <v>23</v>
      </c>
      <c r="T181" s="26" t="s">
        <v>29</v>
      </c>
      <c r="U181" s="33"/>
      <c r="V181" s="42" t="s">
        <v>215</v>
      </c>
      <c r="W181" s="25">
        <v>23</v>
      </c>
      <c r="X181" s="26" t="s">
        <v>29</v>
      </c>
    </row>
    <row r="182" spans="2:24" x14ac:dyDescent="0.15">
      <c r="B182" s="22"/>
      <c r="D182" s="22"/>
      <c r="F182" s="22"/>
      <c r="H182" s="22"/>
      <c r="J182" s="42" t="s">
        <v>216</v>
      </c>
      <c r="K182" s="25">
        <v>23</v>
      </c>
      <c r="L182" s="26" t="s">
        <v>30</v>
      </c>
      <c r="M182" s="30"/>
      <c r="N182" s="42" t="s">
        <v>216</v>
      </c>
      <c r="O182" s="25">
        <v>23</v>
      </c>
      <c r="P182" s="26" t="s">
        <v>30</v>
      </c>
      <c r="Q182" s="33"/>
      <c r="R182" s="42" t="s">
        <v>216</v>
      </c>
      <c r="S182" s="25">
        <v>23</v>
      </c>
      <c r="T182" s="26" t="s">
        <v>30</v>
      </c>
      <c r="U182" s="33"/>
      <c r="V182" s="42" t="s">
        <v>216</v>
      </c>
      <c r="W182" s="25">
        <v>23</v>
      </c>
      <c r="X182" s="26" t="s">
        <v>30</v>
      </c>
    </row>
    <row r="183" spans="2:24" x14ac:dyDescent="0.15">
      <c r="B183" s="22"/>
      <c r="D183" s="22"/>
      <c r="F183" s="22"/>
      <c r="H183" s="22"/>
      <c r="J183" s="42" t="s">
        <v>217</v>
      </c>
      <c r="K183" s="25">
        <v>23</v>
      </c>
      <c r="L183" s="26" t="s">
        <v>31</v>
      </c>
      <c r="M183" s="30"/>
      <c r="N183" s="42" t="s">
        <v>217</v>
      </c>
      <c r="O183" s="25">
        <v>23</v>
      </c>
      <c r="P183" s="26" t="s">
        <v>31</v>
      </c>
      <c r="Q183" s="33"/>
      <c r="R183" s="42" t="s">
        <v>217</v>
      </c>
      <c r="S183" s="25">
        <v>23</v>
      </c>
      <c r="T183" s="26" t="s">
        <v>31</v>
      </c>
      <c r="U183" s="33"/>
      <c r="V183" s="42" t="s">
        <v>217</v>
      </c>
      <c r="W183" s="25">
        <v>23</v>
      </c>
      <c r="X183" s="26" t="s">
        <v>31</v>
      </c>
    </row>
    <row r="184" spans="2:24" x14ac:dyDescent="0.15">
      <c r="B184" s="22"/>
      <c r="D184" s="22"/>
      <c r="F184" s="22"/>
      <c r="H184" s="22"/>
      <c r="J184" s="42" t="s">
        <v>218</v>
      </c>
      <c r="K184" s="25">
        <v>23</v>
      </c>
      <c r="L184" s="26" t="s">
        <v>32</v>
      </c>
      <c r="M184" s="30"/>
      <c r="N184" s="42" t="s">
        <v>218</v>
      </c>
      <c r="O184" s="25">
        <v>23</v>
      </c>
      <c r="P184" s="26" t="s">
        <v>32</v>
      </c>
      <c r="Q184" s="33"/>
      <c r="R184" s="42" t="s">
        <v>218</v>
      </c>
      <c r="S184" s="25">
        <v>23</v>
      </c>
      <c r="T184" s="26" t="s">
        <v>32</v>
      </c>
      <c r="U184" s="33"/>
      <c r="V184" s="42" t="s">
        <v>218</v>
      </c>
      <c r="W184" s="25">
        <v>23</v>
      </c>
      <c r="X184" s="26" t="s">
        <v>32</v>
      </c>
    </row>
    <row r="185" spans="2:24" x14ac:dyDescent="0.15">
      <c r="B185" s="22"/>
      <c r="D185" s="22"/>
      <c r="F185" s="22"/>
      <c r="H185" s="22"/>
      <c r="J185" s="43" t="s">
        <v>219</v>
      </c>
      <c r="K185" s="27">
        <v>23</v>
      </c>
      <c r="L185" s="28" t="s">
        <v>33</v>
      </c>
      <c r="M185" s="31"/>
      <c r="N185" s="43" t="s">
        <v>219</v>
      </c>
      <c r="O185" s="27">
        <v>23</v>
      </c>
      <c r="P185" s="28" t="s">
        <v>33</v>
      </c>
      <c r="Q185" s="34"/>
      <c r="R185" s="43" t="s">
        <v>219</v>
      </c>
      <c r="S185" s="27">
        <v>23</v>
      </c>
      <c r="T185" s="28" t="s">
        <v>33</v>
      </c>
      <c r="U185" s="34"/>
      <c r="V185" s="43" t="s">
        <v>219</v>
      </c>
      <c r="W185" s="27">
        <v>23</v>
      </c>
      <c r="X185" s="28" t="s">
        <v>33</v>
      </c>
    </row>
    <row r="186" spans="2:24" x14ac:dyDescent="0.15">
      <c r="B186" s="22"/>
      <c r="D186" s="22"/>
      <c r="F186" s="22"/>
      <c r="H186" s="22"/>
      <c r="J186" s="41" t="s">
        <v>220</v>
      </c>
      <c r="K186" s="23">
        <v>24</v>
      </c>
      <c r="L186" s="24" t="s">
        <v>26</v>
      </c>
      <c r="M186" s="29"/>
      <c r="N186" s="41" t="s">
        <v>220</v>
      </c>
      <c r="O186" s="23">
        <v>24</v>
      </c>
      <c r="P186" s="24" t="s">
        <v>26</v>
      </c>
      <c r="Q186" s="32"/>
      <c r="R186" s="41" t="s">
        <v>220</v>
      </c>
      <c r="S186" s="23">
        <v>24</v>
      </c>
      <c r="T186" s="24" t="s">
        <v>26</v>
      </c>
      <c r="U186" s="32"/>
      <c r="V186" s="41" t="s">
        <v>220</v>
      </c>
      <c r="W186" s="23">
        <v>24</v>
      </c>
      <c r="X186" s="24" t="s">
        <v>26</v>
      </c>
    </row>
    <row r="187" spans="2:24" x14ac:dyDescent="0.15">
      <c r="B187" s="22"/>
      <c r="D187" s="22"/>
      <c r="F187" s="22"/>
      <c r="H187" s="22"/>
      <c r="J187" s="42" t="s">
        <v>221</v>
      </c>
      <c r="K187" s="25">
        <v>24</v>
      </c>
      <c r="L187" s="26" t="s">
        <v>27</v>
      </c>
      <c r="M187" s="30"/>
      <c r="N187" s="42" t="s">
        <v>221</v>
      </c>
      <c r="O187" s="25">
        <v>24</v>
      </c>
      <c r="P187" s="26" t="s">
        <v>27</v>
      </c>
      <c r="Q187" s="33"/>
      <c r="R187" s="42" t="s">
        <v>221</v>
      </c>
      <c r="S187" s="25">
        <v>24</v>
      </c>
      <c r="T187" s="26" t="s">
        <v>27</v>
      </c>
      <c r="U187" s="33"/>
      <c r="V187" s="42" t="s">
        <v>221</v>
      </c>
      <c r="W187" s="25">
        <v>24</v>
      </c>
      <c r="X187" s="26" t="s">
        <v>27</v>
      </c>
    </row>
    <row r="188" spans="2:24" x14ac:dyDescent="0.15">
      <c r="B188" s="22"/>
      <c r="D188" s="22"/>
      <c r="F188" s="22"/>
      <c r="H188" s="22"/>
      <c r="J188" s="42" t="s">
        <v>222</v>
      </c>
      <c r="K188" s="25">
        <v>24</v>
      </c>
      <c r="L188" s="26" t="s">
        <v>28</v>
      </c>
      <c r="M188" s="30"/>
      <c r="N188" s="42" t="s">
        <v>222</v>
      </c>
      <c r="O188" s="25">
        <v>24</v>
      </c>
      <c r="P188" s="26" t="s">
        <v>28</v>
      </c>
      <c r="Q188" s="33"/>
      <c r="R188" s="42" t="s">
        <v>222</v>
      </c>
      <c r="S188" s="25">
        <v>24</v>
      </c>
      <c r="T188" s="26" t="s">
        <v>28</v>
      </c>
      <c r="U188" s="33"/>
      <c r="V188" s="42" t="s">
        <v>222</v>
      </c>
      <c r="W188" s="25">
        <v>24</v>
      </c>
      <c r="X188" s="26" t="s">
        <v>28</v>
      </c>
    </row>
    <row r="189" spans="2:24" x14ac:dyDescent="0.15">
      <c r="B189" s="22"/>
      <c r="D189" s="22"/>
      <c r="F189" s="22"/>
      <c r="H189" s="22"/>
      <c r="J189" s="42" t="s">
        <v>223</v>
      </c>
      <c r="K189" s="25">
        <v>24</v>
      </c>
      <c r="L189" s="26" t="s">
        <v>29</v>
      </c>
      <c r="M189" s="30"/>
      <c r="N189" s="42" t="s">
        <v>223</v>
      </c>
      <c r="O189" s="25">
        <v>24</v>
      </c>
      <c r="P189" s="26" t="s">
        <v>29</v>
      </c>
      <c r="Q189" s="33"/>
      <c r="R189" s="42" t="s">
        <v>223</v>
      </c>
      <c r="S189" s="25">
        <v>24</v>
      </c>
      <c r="T189" s="26" t="s">
        <v>29</v>
      </c>
      <c r="U189" s="33"/>
      <c r="V189" s="42" t="s">
        <v>223</v>
      </c>
      <c r="W189" s="25">
        <v>24</v>
      </c>
      <c r="X189" s="26" t="s">
        <v>29</v>
      </c>
    </row>
    <row r="190" spans="2:24" x14ac:dyDescent="0.15">
      <c r="B190" s="22"/>
      <c r="D190" s="22"/>
      <c r="F190" s="22"/>
      <c r="H190" s="22"/>
      <c r="J190" s="42" t="s">
        <v>224</v>
      </c>
      <c r="K190" s="25">
        <v>24</v>
      </c>
      <c r="L190" s="26" t="s">
        <v>30</v>
      </c>
      <c r="M190" s="30"/>
      <c r="N190" s="42" t="s">
        <v>224</v>
      </c>
      <c r="O190" s="25">
        <v>24</v>
      </c>
      <c r="P190" s="26" t="s">
        <v>30</v>
      </c>
      <c r="Q190" s="33"/>
      <c r="R190" s="42" t="s">
        <v>224</v>
      </c>
      <c r="S190" s="25">
        <v>24</v>
      </c>
      <c r="T190" s="26" t="s">
        <v>30</v>
      </c>
      <c r="U190" s="33"/>
      <c r="V190" s="42" t="s">
        <v>224</v>
      </c>
      <c r="W190" s="25">
        <v>24</v>
      </c>
      <c r="X190" s="26" t="s">
        <v>30</v>
      </c>
    </row>
    <row r="191" spans="2:24" x14ac:dyDescent="0.15">
      <c r="B191" s="22"/>
      <c r="D191" s="22"/>
      <c r="F191" s="22"/>
      <c r="H191" s="22"/>
      <c r="J191" s="42" t="s">
        <v>225</v>
      </c>
      <c r="K191" s="25">
        <v>24</v>
      </c>
      <c r="L191" s="26" t="s">
        <v>31</v>
      </c>
      <c r="M191" s="30"/>
      <c r="N191" s="42" t="s">
        <v>225</v>
      </c>
      <c r="O191" s="25">
        <v>24</v>
      </c>
      <c r="P191" s="26" t="s">
        <v>31</v>
      </c>
      <c r="Q191" s="33"/>
      <c r="R191" s="42" t="s">
        <v>225</v>
      </c>
      <c r="S191" s="25">
        <v>24</v>
      </c>
      <c r="T191" s="26" t="s">
        <v>31</v>
      </c>
      <c r="U191" s="33"/>
      <c r="V191" s="42" t="s">
        <v>225</v>
      </c>
      <c r="W191" s="25">
        <v>24</v>
      </c>
      <c r="X191" s="26" t="s">
        <v>31</v>
      </c>
    </row>
    <row r="192" spans="2:24" x14ac:dyDescent="0.15">
      <c r="B192" s="22"/>
      <c r="D192" s="22"/>
      <c r="F192" s="22"/>
      <c r="H192" s="22"/>
      <c r="J192" s="42" t="s">
        <v>226</v>
      </c>
      <c r="K192" s="25">
        <v>24</v>
      </c>
      <c r="L192" s="26" t="s">
        <v>32</v>
      </c>
      <c r="M192" s="30"/>
      <c r="N192" s="42" t="s">
        <v>226</v>
      </c>
      <c r="O192" s="25">
        <v>24</v>
      </c>
      <c r="P192" s="26" t="s">
        <v>32</v>
      </c>
      <c r="Q192" s="33"/>
      <c r="R192" s="42" t="s">
        <v>226</v>
      </c>
      <c r="S192" s="25">
        <v>24</v>
      </c>
      <c r="T192" s="26" t="s">
        <v>32</v>
      </c>
      <c r="U192" s="33"/>
      <c r="V192" s="42" t="s">
        <v>226</v>
      </c>
      <c r="W192" s="25">
        <v>24</v>
      </c>
      <c r="X192" s="26" t="s">
        <v>32</v>
      </c>
    </row>
    <row r="193" spans="2:24" x14ac:dyDescent="0.15">
      <c r="B193" s="22"/>
      <c r="D193" s="22"/>
      <c r="F193" s="22"/>
      <c r="H193" s="22"/>
      <c r="J193" s="43" t="s">
        <v>227</v>
      </c>
      <c r="K193" s="27">
        <v>24</v>
      </c>
      <c r="L193" s="28" t="s">
        <v>33</v>
      </c>
      <c r="M193" s="31"/>
      <c r="N193" s="43" t="s">
        <v>227</v>
      </c>
      <c r="O193" s="27">
        <v>24</v>
      </c>
      <c r="P193" s="28" t="s">
        <v>33</v>
      </c>
      <c r="Q193" s="34"/>
      <c r="R193" s="43" t="s">
        <v>227</v>
      </c>
      <c r="S193" s="27">
        <v>24</v>
      </c>
      <c r="T193" s="28" t="s">
        <v>33</v>
      </c>
      <c r="U193" s="34"/>
      <c r="V193" s="43" t="s">
        <v>227</v>
      </c>
      <c r="W193" s="27">
        <v>24</v>
      </c>
      <c r="X193" s="28" t="s">
        <v>33</v>
      </c>
    </row>
    <row r="194" spans="2:24" x14ac:dyDescent="0.15">
      <c r="B194" s="22"/>
      <c r="D194" s="22"/>
      <c r="F194" s="22"/>
      <c r="H194" s="22"/>
      <c r="J194" s="41" t="s">
        <v>228</v>
      </c>
      <c r="K194" s="23">
        <v>25</v>
      </c>
      <c r="L194" s="24" t="s">
        <v>26</v>
      </c>
      <c r="M194" s="29"/>
      <c r="N194" s="41" t="s">
        <v>228</v>
      </c>
      <c r="O194" s="23">
        <v>25</v>
      </c>
      <c r="P194" s="24" t="s">
        <v>26</v>
      </c>
      <c r="Q194" s="32"/>
      <c r="R194" s="41" t="s">
        <v>228</v>
      </c>
      <c r="S194" s="23">
        <v>25</v>
      </c>
      <c r="T194" s="24" t="s">
        <v>26</v>
      </c>
      <c r="U194" s="32"/>
      <c r="V194" s="41" t="s">
        <v>228</v>
      </c>
      <c r="W194" s="23">
        <v>25</v>
      </c>
      <c r="X194" s="24" t="s">
        <v>26</v>
      </c>
    </row>
    <row r="195" spans="2:24" x14ac:dyDescent="0.15">
      <c r="B195" s="22"/>
      <c r="D195" s="22"/>
      <c r="F195" s="22"/>
      <c r="H195" s="22"/>
      <c r="J195" s="42" t="s">
        <v>229</v>
      </c>
      <c r="K195" s="25">
        <v>25</v>
      </c>
      <c r="L195" s="26" t="s">
        <v>27</v>
      </c>
      <c r="M195" s="30"/>
      <c r="N195" s="42" t="s">
        <v>229</v>
      </c>
      <c r="O195" s="25">
        <v>25</v>
      </c>
      <c r="P195" s="26" t="s">
        <v>27</v>
      </c>
      <c r="Q195" s="33"/>
      <c r="R195" s="42" t="s">
        <v>229</v>
      </c>
      <c r="S195" s="25">
        <v>25</v>
      </c>
      <c r="T195" s="26" t="s">
        <v>27</v>
      </c>
      <c r="U195" s="33"/>
      <c r="V195" s="42" t="s">
        <v>229</v>
      </c>
      <c r="W195" s="25">
        <v>25</v>
      </c>
      <c r="X195" s="26" t="s">
        <v>27</v>
      </c>
    </row>
    <row r="196" spans="2:24" x14ac:dyDescent="0.15">
      <c r="B196" s="22"/>
      <c r="D196" s="22"/>
      <c r="F196" s="22"/>
      <c r="H196" s="22"/>
      <c r="J196" s="42" t="s">
        <v>230</v>
      </c>
      <c r="K196" s="25">
        <v>25</v>
      </c>
      <c r="L196" s="26" t="s">
        <v>28</v>
      </c>
      <c r="M196" s="30"/>
      <c r="N196" s="42" t="s">
        <v>230</v>
      </c>
      <c r="O196" s="25">
        <v>25</v>
      </c>
      <c r="P196" s="26" t="s">
        <v>28</v>
      </c>
      <c r="Q196" s="33"/>
      <c r="R196" s="42" t="s">
        <v>230</v>
      </c>
      <c r="S196" s="25">
        <v>25</v>
      </c>
      <c r="T196" s="26" t="s">
        <v>28</v>
      </c>
      <c r="U196" s="33"/>
      <c r="V196" s="42" t="s">
        <v>230</v>
      </c>
      <c r="W196" s="25">
        <v>25</v>
      </c>
      <c r="X196" s="26" t="s">
        <v>28</v>
      </c>
    </row>
    <row r="197" spans="2:24" x14ac:dyDescent="0.15">
      <c r="B197" s="22"/>
      <c r="D197" s="22"/>
      <c r="F197" s="22"/>
      <c r="H197" s="22"/>
      <c r="J197" s="42" t="s">
        <v>231</v>
      </c>
      <c r="K197" s="25">
        <v>25</v>
      </c>
      <c r="L197" s="26" t="s">
        <v>29</v>
      </c>
      <c r="M197" s="30"/>
      <c r="N197" s="42" t="s">
        <v>231</v>
      </c>
      <c r="O197" s="25">
        <v>25</v>
      </c>
      <c r="P197" s="26" t="s">
        <v>29</v>
      </c>
      <c r="Q197" s="33"/>
      <c r="R197" s="42" t="s">
        <v>231</v>
      </c>
      <c r="S197" s="25">
        <v>25</v>
      </c>
      <c r="T197" s="26" t="s">
        <v>29</v>
      </c>
      <c r="U197" s="33"/>
      <c r="V197" s="42" t="s">
        <v>231</v>
      </c>
      <c r="W197" s="25">
        <v>25</v>
      </c>
      <c r="X197" s="26" t="s">
        <v>29</v>
      </c>
    </row>
    <row r="198" spans="2:24" x14ac:dyDescent="0.15">
      <c r="B198" s="22"/>
      <c r="D198" s="22"/>
      <c r="F198" s="22"/>
      <c r="H198" s="22"/>
      <c r="J198" s="42" t="s">
        <v>232</v>
      </c>
      <c r="K198" s="25">
        <v>25</v>
      </c>
      <c r="L198" s="26" t="s">
        <v>30</v>
      </c>
      <c r="M198" s="30"/>
      <c r="N198" s="42" t="s">
        <v>232</v>
      </c>
      <c r="O198" s="25">
        <v>25</v>
      </c>
      <c r="P198" s="26" t="s">
        <v>30</v>
      </c>
      <c r="Q198" s="33"/>
      <c r="R198" s="42" t="s">
        <v>232</v>
      </c>
      <c r="S198" s="25">
        <v>25</v>
      </c>
      <c r="T198" s="26" t="s">
        <v>30</v>
      </c>
      <c r="U198" s="33"/>
      <c r="V198" s="42" t="s">
        <v>232</v>
      </c>
      <c r="W198" s="25">
        <v>25</v>
      </c>
      <c r="X198" s="26" t="s">
        <v>30</v>
      </c>
    </row>
    <row r="199" spans="2:24" x14ac:dyDescent="0.15">
      <c r="B199" s="22"/>
      <c r="D199" s="22"/>
      <c r="F199" s="22"/>
      <c r="H199" s="22"/>
      <c r="J199" s="42" t="s">
        <v>233</v>
      </c>
      <c r="K199" s="25">
        <v>25</v>
      </c>
      <c r="L199" s="26" t="s">
        <v>31</v>
      </c>
      <c r="M199" s="30"/>
      <c r="N199" s="42" t="s">
        <v>233</v>
      </c>
      <c r="O199" s="25">
        <v>25</v>
      </c>
      <c r="P199" s="26" t="s">
        <v>31</v>
      </c>
      <c r="Q199" s="33"/>
      <c r="R199" s="42" t="s">
        <v>233</v>
      </c>
      <c r="S199" s="25">
        <v>25</v>
      </c>
      <c r="T199" s="26" t="s">
        <v>31</v>
      </c>
      <c r="U199" s="33"/>
      <c r="V199" s="42" t="s">
        <v>233</v>
      </c>
      <c r="W199" s="25">
        <v>25</v>
      </c>
      <c r="X199" s="26" t="s">
        <v>31</v>
      </c>
    </row>
    <row r="200" spans="2:24" x14ac:dyDescent="0.15">
      <c r="B200" s="22"/>
      <c r="D200" s="22"/>
      <c r="F200" s="22"/>
      <c r="H200" s="22"/>
      <c r="J200" s="42" t="s">
        <v>234</v>
      </c>
      <c r="K200" s="25">
        <v>25</v>
      </c>
      <c r="L200" s="26" t="s">
        <v>32</v>
      </c>
      <c r="M200" s="30"/>
      <c r="N200" s="42" t="s">
        <v>234</v>
      </c>
      <c r="O200" s="25">
        <v>25</v>
      </c>
      <c r="P200" s="26" t="s">
        <v>32</v>
      </c>
      <c r="Q200" s="33"/>
      <c r="R200" s="42" t="s">
        <v>234</v>
      </c>
      <c r="S200" s="25">
        <v>25</v>
      </c>
      <c r="T200" s="26" t="s">
        <v>32</v>
      </c>
      <c r="U200" s="33"/>
      <c r="V200" s="42" t="s">
        <v>234</v>
      </c>
      <c r="W200" s="25">
        <v>25</v>
      </c>
      <c r="X200" s="26" t="s">
        <v>32</v>
      </c>
    </row>
    <row r="201" spans="2:24" x14ac:dyDescent="0.15">
      <c r="B201" s="22"/>
      <c r="D201" s="22"/>
      <c r="F201" s="22"/>
      <c r="H201" s="22"/>
      <c r="J201" s="43" t="s">
        <v>235</v>
      </c>
      <c r="K201" s="27">
        <v>25</v>
      </c>
      <c r="L201" s="28" t="s">
        <v>33</v>
      </c>
      <c r="M201" s="31"/>
      <c r="N201" s="43" t="s">
        <v>235</v>
      </c>
      <c r="O201" s="27">
        <v>25</v>
      </c>
      <c r="P201" s="28" t="s">
        <v>33</v>
      </c>
      <c r="Q201" s="34"/>
      <c r="R201" s="43" t="s">
        <v>235</v>
      </c>
      <c r="S201" s="27">
        <v>25</v>
      </c>
      <c r="T201" s="28" t="s">
        <v>33</v>
      </c>
      <c r="U201" s="34"/>
      <c r="V201" s="43" t="s">
        <v>235</v>
      </c>
      <c r="W201" s="27">
        <v>25</v>
      </c>
      <c r="X201" s="28" t="s">
        <v>33</v>
      </c>
    </row>
    <row r="202" spans="2:24" x14ac:dyDescent="0.15">
      <c r="B202" s="22"/>
      <c r="D202" s="22"/>
      <c r="F202" s="22"/>
      <c r="H202" s="22"/>
      <c r="J202" s="41" t="s">
        <v>236</v>
      </c>
      <c r="K202" s="23">
        <v>26</v>
      </c>
      <c r="L202" s="24" t="s">
        <v>26</v>
      </c>
      <c r="M202" s="29"/>
      <c r="N202" s="41" t="s">
        <v>236</v>
      </c>
      <c r="O202" s="23">
        <v>26</v>
      </c>
      <c r="P202" s="24" t="s">
        <v>26</v>
      </c>
      <c r="Q202" s="32"/>
      <c r="R202" s="41" t="s">
        <v>236</v>
      </c>
      <c r="S202" s="23">
        <v>26</v>
      </c>
      <c r="T202" s="24" t="s">
        <v>26</v>
      </c>
      <c r="U202" s="32"/>
      <c r="V202" s="41" t="s">
        <v>236</v>
      </c>
      <c r="W202" s="23">
        <v>26</v>
      </c>
      <c r="X202" s="24" t="s">
        <v>26</v>
      </c>
    </row>
    <row r="203" spans="2:24" x14ac:dyDescent="0.15">
      <c r="B203" s="22"/>
      <c r="D203" s="22"/>
      <c r="F203" s="22"/>
      <c r="H203" s="22"/>
      <c r="J203" s="42" t="s">
        <v>237</v>
      </c>
      <c r="K203" s="25">
        <v>26</v>
      </c>
      <c r="L203" s="26" t="s">
        <v>27</v>
      </c>
      <c r="M203" s="30"/>
      <c r="N203" s="42" t="s">
        <v>237</v>
      </c>
      <c r="O203" s="25">
        <v>26</v>
      </c>
      <c r="P203" s="26" t="s">
        <v>27</v>
      </c>
      <c r="Q203" s="33"/>
      <c r="R203" s="42" t="s">
        <v>237</v>
      </c>
      <c r="S203" s="25">
        <v>26</v>
      </c>
      <c r="T203" s="26" t="s">
        <v>27</v>
      </c>
      <c r="U203" s="33"/>
      <c r="V203" s="42" t="s">
        <v>237</v>
      </c>
      <c r="W203" s="25">
        <v>26</v>
      </c>
      <c r="X203" s="26" t="s">
        <v>27</v>
      </c>
    </row>
    <row r="204" spans="2:24" x14ac:dyDescent="0.15">
      <c r="B204" s="22"/>
      <c r="D204" s="22"/>
      <c r="F204" s="22"/>
      <c r="H204" s="22"/>
      <c r="J204" s="42" t="s">
        <v>238</v>
      </c>
      <c r="K204" s="25">
        <v>26</v>
      </c>
      <c r="L204" s="26" t="s">
        <v>28</v>
      </c>
      <c r="M204" s="30"/>
      <c r="N204" s="42" t="s">
        <v>238</v>
      </c>
      <c r="O204" s="25">
        <v>26</v>
      </c>
      <c r="P204" s="26" t="s">
        <v>28</v>
      </c>
      <c r="Q204" s="33"/>
      <c r="R204" s="42" t="s">
        <v>238</v>
      </c>
      <c r="S204" s="25">
        <v>26</v>
      </c>
      <c r="T204" s="26" t="s">
        <v>28</v>
      </c>
      <c r="U204" s="33"/>
      <c r="V204" s="42" t="s">
        <v>238</v>
      </c>
      <c r="W204" s="25">
        <v>26</v>
      </c>
      <c r="X204" s="26" t="s">
        <v>28</v>
      </c>
    </row>
    <row r="205" spans="2:24" x14ac:dyDescent="0.15">
      <c r="B205" s="22"/>
      <c r="D205" s="22"/>
      <c r="F205" s="22"/>
      <c r="H205" s="22"/>
      <c r="J205" s="42" t="s">
        <v>239</v>
      </c>
      <c r="K205" s="25">
        <v>26</v>
      </c>
      <c r="L205" s="26" t="s">
        <v>29</v>
      </c>
      <c r="M205" s="30"/>
      <c r="N205" s="42" t="s">
        <v>239</v>
      </c>
      <c r="O205" s="25">
        <v>26</v>
      </c>
      <c r="P205" s="26" t="s">
        <v>29</v>
      </c>
      <c r="Q205" s="33"/>
      <c r="R205" s="42" t="s">
        <v>239</v>
      </c>
      <c r="S205" s="25">
        <v>26</v>
      </c>
      <c r="T205" s="26" t="s">
        <v>29</v>
      </c>
      <c r="U205" s="33"/>
      <c r="V205" s="42" t="s">
        <v>239</v>
      </c>
      <c r="W205" s="25">
        <v>26</v>
      </c>
      <c r="X205" s="26" t="s">
        <v>29</v>
      </c>
    </row>
    <row r="206" spans="2:24" x14ac:dyDescent="0.15">
      <c r="B206" s="22"/>
      <c r="D206" s="22"/>
      <c r="F206" s="22"/>
      <c r="H206" s="22"/>
      <c r="J206" s="42" t="s">
        <v>240</v>
      </c>
      <c r="K206" s="25">
        <v>26</v>
      </c>
      <c r="L206" s="26" t="s">
        <v>30</v>
      </c>
      <c r="M206" s="30"/>
      <c r="N206" s="42" t="s">
        <v>240</v>
      </c>
      <c r="O206" s="25">
        <v>26</v>
      </c>
      <c r="P206" s="26" t="s">
        <v>30</v>
      </c>
      <c r="Q206" s="33"/>
      <c r="R206" s="42" t="s">
        <v>240</v>
      </c>
      <c r="S206" s="25">
        <v>26</v>
      </c>
      <c r="T206" s="26" t="s">
        <v>30</v>
      </c>
      <c r="U206" s="33"/>
      <c r="V206" s="42" t="s">
        <v>240</v>
      </c>
      <c r="W206" s="25">
        <v>26</v>
      </c>
      <c r="X206" s="26" t="s">
        <v>30</v>
      </c>
    </row>
    <row r="207" spans="2:24" x14ac:dyDescent="0.15">
      <c r="B207" s="22"/>
      <c r="D207" s="22"/>
      <c r="F207" s="22"/>
      <c r="H207" s="22"/>
      <c r="J207" s="42" t="s">
        <v>241</v>
      </c>
      <c r="K207" s="25">
        <v>26</v>
      </c>
      <c r="L207" s="26" t="s">
        <v>31</v>
      </c>
      <c r="M207" s="30"/>
      <c r="N207" s="42" t="s">
        <v>241</v>
      </c>
      <c r="O207" s="25">
        <v>26</v>
      </c>
      <c r="P207" s="26" t="s">
        <v>31</v>
      </c>
      <c r="Q207" s="33"/>
      <c r="R207" s="42" t="s">
        <v>241</v>
      </c>
      <c r="S207" s="25">
        <v>26</v>
      </c>
      <c r="T207" s="26" t="s">
        <v>31</v>
      </c>
      <c r="U207" s="33"/>
      <c r="V207" s="42" t="s">
        <v>241</v>
      </c>
      <c r="W207" s="25">
        <v>26</v>
      </c>
      <c r="X207" s="26" t="s">
        <v>31</v>
      </c>
    </row>
    <row r="208" spans="2:24" x14ac:dyDescent="0.15">
      <c r="B208" s="22"/>
      <c r="D208" s="22"/>
      <c r="F208" s="22"/>
      <c r="H208" s="22"/>
      <c r="J208" s="42" t="s">
        <v>242</v>
      </c>
      <c r="K208" s="25">
        <v>26</v>
      </c>
      <c r="L208" s="26" t="s">
        <v>32</v>
      </c>
      <c r="M208" s="30"/>
      <c r="N208" s="42" t="s">
        <v>242</v>
      </c>
      <c r="O208" s="25">
        <v>26</v>
      </c>
      <c r="P208" s="26" t="s">
        <v>32</v>
      </c>
      <c r="Q208" s="33"/>
      <c r="R208" s="42" t="s">
        <v>242</v>
      </c>
      <c r="S208" s="25">
        <v>26</v>
      </c>
      <c r="T208" s="26" t="s">
        <v>32</v>
      </c>
      <c r="U208" s="33"/>
      <c r="V208" s="42" t="s">
        <v>242</v>
      </c>
      <c r="W208" s="25">
        <v>26</v>
      </c>
      <c r="X208" s="26" t="s">
        <v>32</v>
      </c>
    </row>
    <row r="209" spans="2:24" x14ac:dyDescent="0.15">
      <c r="B209" s="22"/>
      <c r="D209" s="22"/>
      <c r="F209" s="22"/>
      <c r="H209" s="22"/>
      <c r="J209" s="43" t="s">
        <v>243</v>
      </c>
      <c r="K209" s="27">
        <v>26</v>
      </c>
      <c r="L209" s="28" t="s">
        <v>33</v>
      </c>
      <c r="M209" s="31"/>
      <c r="N209" s="43" t="s">
        <v>243</v>
      </c>
      <c r="O209" s="27">
        <v>26</v>
      </c>
      <c r="P209" s="28" t="s">
        <v>33</v>
      </c>
      <c r="Q209" s="34"/>
      <c r="R209" s="43" t="s">
        <v>243</v>
      </c>
      <c r="S209" s="27">
        <v>26</v>
      </c>
      <c r="T209" s="28" t="s">
        <v>33</v>
      </c>
      <c r="U209" s="34"/>
      <c r="V209" s="43" t="s">
        <v>243</v>
      </c>
      <c r="W209" s="27">
        <v>26</v>
      </c>
      <c r="X209" s="28" t="s">
        <v>33</v>
      </c>
    </row>
    <row r="210" spans="2:24" x14ac:dyDescent="0.15">
      <c r="B210" s="22"/>
      <c r="D210" s="22"/>
      <c r="F210" s="22"/>
      <c r="H210" s="22"/>
      <c r="J210" s="41" t="s">
        <v>244</v>
      </c>
      <c r="K210" s="23">
        <v>27</v>
      </c>
      <c r="L210" s="24" t="s">
        <v>26</v>
      </c>
      <c r="M210" s="29"/>
      <c r="N210" s="41" t="s">
        <v>244</v>
      </c>
      <c r="O210" s="23">
        <v>27</v>
      </c>
      <c r="P210" s="24" t="s">
        <v>26</v>
      </c>
      <c r="Q210" s="32"/>
      <c r="R210" s="41" t="s">
        <v>244</v>
      </c>
      <c r="S210" s="23">
        <v>27</v>
      </c>
      <c r="T210" s="24" t="s">
        <v>26</v>
      </c>
      <c r="U210" s="32"/>
      <c r="V210" s="41" t="s">
        <v>244</v>
      </c>
      <c r="W210" s="23">
        <v>27</v>
      </c>
      <c r="X210" s="24" t="s">
        <v>26</v>
      </c>
    </row>
    <row r="211" spans="2:24" x14ac:dyDescent="0.15">
      <c r="B211" s="22"/>
      <c r="D211" s="22"/>
      <c r="F211" s="22"/>
      <c r="H211" s="22"/>
      <c r="J211" s="42" t="s">
        <v>245</v>
      </c>
      <c r="K211" s="25">
        <v>27</v>
      </c>
      <c r="L211" s="26" t="s">
        <v>27</v>
      </c>
      <c r="M211" s="30"/>
      <c r="N211" s="42" t="s">
        <v>245</v>
      </c>
      <c r="O211" s="25">
        <v>27</v>
      </c>
      <c r="P211" s="26" t="s">
        <v>27</v>
      </c>
      <c r="Q211" s="33"/>
      <c r="R211" s="42" t="s">
        <v>245</v>
      </c>
      <c r="S211" s="25">
        <v>27</v>
      </c>
      <c r="T211" s="26" t="s">
        <v>27</v>
      </c>
      <c r="U211" s="33"/>
      <c r="V211" s="42" t="s">
        <v>245</v>
      </c>
      <c r="W211" s="25">
        <v>27</v>
      </c>
      <c r="X211" s="26" t="s">
        <v>27</v>
      </c>
    </row>
    <row r="212" spans="2:24" x14ac:dyDescent="0.15">
      <c r="B212" s="22"/>
      <c r="D212" s="22"/>
      <c r="F212" s="22"/>
      <c r="H212" s="22"/>
      <c r="J212" s="42" t="s">
        <v>246</v>
      </c>
      <c r="K212" s="25">
        <v>27</v>
      </c>
      <c r="L212" s="26" t="s">
        <v>28</v>
      </c>
      <c r="M212" s="30"/>
      <c r="N212" s="42" t="s">
        <v>246</v>
      </c>
      <c r="O212" s="25">
        <v>27</v>
      </c>
      <c r="P212" s="26" t="s">
        <v>28</v>
      </c>
      <c r="Q212" s="33"/>
      <c r="R212" s="42" t="s">
        <v>246</v>
      </c>
      <c r="S212" s="25">
        <v>27</v>
      </c>
      <c r="T212" s="26" t="s">
        <v>28</v>
      </c>
      <c r="U212" s="33"/>
      <c r="V212" s="42" t="s">
        <v>246</v>
      </c>
      <c r="W212" s="25">
        <v>27</v>
      </c>
      <c r="X212" s="26" t="s">
        <v>28</v>
      </c>
    </row>
    <row r="213" spans="2:24" x14ac:dyDescent="0.15">
      <c r="B213" s="22"/>
      <c r="D213" s="22"/>
      <c r="F213" s="22"/>
      <c r="H213" s="22"/>
      <c r="J213" s="42" t="s">
        <v>247</v>
      </c>
      <c r="K213" s="25">
        <v>27</v>
      </c>
      <c r="L213" s="26" t="s">
        <v>29</v>
      </c>
      <c r="M213" s="30"/>
      <c r="N213" s="42" t="s">
        <v>247</v>
      </c>
      <c r="O213" s="25">
        <v>27</v>
      </c>
      <c r="P213" s="26" t="s">
        <v>29</v>
      </c>
      <c r="Q213" s="33"/>
      <c r="R213" s="42" t="s">
        <v>247</v>
      </c>
      <c r="S213" s="25">
        <v>27</v>
      </c>
      <c r="T213" s="26" t="s">
        <v>29</v>
      </c>
      <c r="U213" s="33"/>
      <c r="V213" s="42" t="s">
        <v>247</v>
      </c>
      <c r="W213" s="25">
        <v>27</v>
      </c>
      <c r="X213" s="26" t="s">
        <v>29</v>
      </c>
    </row>
    <row r="214" spans="2:24" x14ac:dyDescent="0.15">
      <c r="B214" s="22"/>
      <c r="D214" s="22"/>
      <c r="F214" s="22"/>
      <c r="H214" s="22"/>
      <c r="J214" s="42" t="s">
        <v>248</v>
      </c>
      <c r="K214" s="25">
        <v>27</v>
      </c>
      <c r="L214" s="26" t="s">
        <v>30</v>
      </c>
      <c r="M214" s="30"/>
      <c r="N214" s="42" t="s">
        <v>248</v>
      </c>
      <c r="O214" s="25">
        <v>27</v>
      </c>
      <c r="P214" s="26" t="s">
        <v>30</v>
      </c>
      <c r="Q214" s="33"/>
      <c r="R214" s="42" t="s">
        <v>248</v>
      </c>
      <c r="S214" s="25">
        <v>27</v>
      </c>
      <c r="T214" s="26" t="s">
        <v>30</v>
      </c>
      <c r="U214" s="33"/>
      <c r="V214" s="42" t="s">
        <v>248</v>
      </c>
      <c r="W214" s="25">
        <v>27</v>
      </c>
      <c r="X214" s="26" t="s">
        <v>30</v>
      </c>
    </row>
    <row r="215" spans="2:24" x14ac:dyDescent="0.15">
      <c r="B215" s="22"/>
      <c r="D215" s="22"/>
      <c r="F215" s="22"/>
      <c r="H215" s="22"/>
      <c r="J215" s="42" t="s">
        <v>249</v>
      </c>
      <c r="K215" s="25">
        <v>27</v>
      </c>
      <c r="L215" s="26" t="s">
        <v>31</v>
      </c>
      <c r="M215" s="30"/>
      <c r="N215" s="42" t="s">
        <v>249</v>
      </c>
      <c r="O215" s="25">
        <v>27</v>
      </c>
      <c r="P215" s="26" t="s">
        <v>31</v>
      </c>
      <c r="Q215" s="33"/>
      <c r="R215" s="42" t="s">
        <v>249</v>
      </c>
      <c r="S215" s="25">
        <v>27</v>
      </c>
      <c r="T215" s="26" t="s">
        <v>31</v>
      </c>
      <c r="U215" s="33"/>
      <c r="V215" s="42" t="s">
        <v>249</v>
      </c>
      <c r="W215" s="25">
        <v>27</v>
      </c>
      <c r="X215" s="26" t="s">
        <v>31</v>
      </c>
    </row>
    <row r="216" spans="2:24" x14ac:dyDescent="0.15">
      <c r="B216" s="22"/>
      <c r="D216" s="22"/>
      <c r="F216" s="22"/>
      <c r="H216" s="22"/>
      <c r="J216" s="42" t="s">
        <v>250</v>
      </c>
      <c r="K216" s="25">
        <v>27</v>
      </c>
      <c r="L216" s="26" t="s">
        <v>32</v>
      </c>
      <c r="M216" s="30"/>
      <c r="N216" s="42" t="s">
        <v>250</v>
      </c>
      <c r="O216" s="25">
        <v>27</v>
      </c>
      <c r="P216" s="26" t="s">
        <v>32</v>
      </c>
      <c r="Q216" s="33"/>
      <c r="R216" s="42" t="s">
        <v>250</v>
      </c>
      <c r="S216" s="25">
        <v>27</v>
      </c>
      <c r="T216" s="26" t="s">
        <v>32</v>
      </c>
      <c r="U216" s="33"/>
      <c r="V216" s="42" t="s">
        <v>250</v>
      </c>
      <c r="W216" s="25">
        <v>27</v>
      </c>
      <c r="X216" s="26" t="s">
        <v>32</v>
      </c>
    </row>
    <row r="217" spans="2:24" x14ac:dyDescent="0.15">
      <c r="B217" s="22"/>
      <c r="D217" s="22"/>
      <c r="F217" s="22"/>
      <c r="H217" s="22"/>
      <c r="J217" s="43" t="s">
        <v>251</v>
      </c>
      <c r="K217" s="27">
        <v>27</v>
      </c>
      <c r="L217" s="28" t="s">
        <v>33</v>
      </c>
      <c r="M217" s="31"/>
      <c r="N217" s="43" t="s">
        <v>251</v>
      </c>
      <c r="O217" s="27">
        <v>27</v>
      </c>
      <c r="P217" s="28" t="s">
        <v>33</v>
      </c>
      <c r="Q217" s="34"/>
      <c r="R217" s="43" t="s">
        <v>251</v>
      </c>
      <c r="S217" s="27">
        <v>27</v>
      </c>
      <c r="T217" s="28" t="s">
        <v>33</v>
      </c>
      <c r="U217" s="34"/>
      <c r="V217" s="43" t="s">
        <v>251</v>
      </c>
      <c r="W217" s="27">
        <v>27</v>
      </c>
      <c r="X217" s="28" t="s">
        <v>33</v>
      </c>
    </row>
    <row r="218" spans="2:24" x14ac:dyDescent="0.15">
      <c r="B218" s="22"/>
      <c r="D218" s="22"/>
      <c r="F218" s="22"/>
      <c r="H218" s="22"/>
      <c r="J218" s="41" t="s">
        <v>252</v>
      </c>
      <c r="K218" s="23">
        <v>28</v>
      </c>
      <c r="L218" s="24" t="s">
        <v>26</v>
      </c>
      <c r="M218" s="29"/>
      <c r="N218" s="41" t="s">
        <v>252</v>
      </c>
      <c r="O218" s="23">
        <v>28</v>
      </c>
      <c r="P218" s="24" t="s">
        <v>26</v>
      </c>
      <c r="Q218" s="32"/>
      <c r="R218" s="41" t="s">
        <v>252</v>
      </c>
      <c r="S218" s="23">
        <v>28</v>
      </c>
      <c r="T218" s="24" t="s">
        <v>26</v>
      </c>
      <c r="U218" s="32"/>
      <c r="V218" s="41" t="s">
        <v>252</v>
      </c>
      <c r="W218" s="23">
        <v>28</v>
      </c>
      <c r="X218" s="24" t="s">
        <v>26</v>
      </c>
    </row>
    <row r="219" spans="2:24" x14ac:dyDescent="0.15">
      <c r="B219" s="22"/>
      <c r="D219" s="22"/>
      <c r="F219" s="22"/>
      <c r="H219" s="22"/>
      <c r="J219" s="42" t="s">
        <v>253</v>
      </c>
      <c r="K219" s="25">
        <v>28</v>
      </c>
      <c r="L219" s="26" t="s">
        <v>27</v>
      </c>
      <c r="M219" s="30"/>
      <c r="N219" s="42" t="s">
        <v>253</v>
      </c>
      <c r="O219" s="25">
        <v>28</v>
      </c>
      <c r="P219" s="26" t="s">
        <v>27</v>
      </c>
      <c r="Q219" s="33"/>
      <c r="R219" s="42" t="s">
        <v>253</v>
      </c>
      <c r="S219" s="25">
        <v>28</v>
      </c>
      <c r="T219" s="26" t="s">
        <v>27</v>
      </c>
      <c r="U219" s="33"/>
      <c r="V219" s="42" t="s">
        <v>253</v>
      </c>
      <c r="W219" s="25">
        <v>28</v>
      </c>
      <c r="X219" s="26" t="s">
        <v>27</v>
      </c>
    </row>
    <row r="220" spans="2:24" x14ac:dyDescent="0.15">
      <c r="B220" s="22"/>
      <c r="D220" s="22"/>
      <c r="F220" s="22"/>
      <c r="H220" s="22"/>
      <c r="J220" s="42" t="s">
        <v>254</v>
      </c>
      <c r="K220" s="25">
        <v>28</v>
      </c>
      <c r="L220" s="26" t="s">
        <v>28</v>
      </c>
      <c r="M220" s="30"/>
      <c r="N220" s="42" t="s">
        <v>254</v>
      </c>
      <c r="O220" s="25">
        <v>28</v>
      </c>
      <c r="P220" s="26" t="s">
        <v>28</v>
      </c>
      <c r="Q220" s="33"/>
      <c r="R220" s="42" t="s">
        <v>254</v>
      </c>
      <c r="S220" s="25">
        <v>28</v>
      </c>
      <c r="T220" s="26" t="s">
        <v>28</v>
      </c>
      <c r="U220" s="33"/>
      <c r="V220" s="42" t="s">
        <v>254</v>
      </c>
      <c r="W220" s="25">
        <v>28</v>
      </c>
      <c r="X220" s="26" t="s">
        <v>28</v>
      </c>
    </row>
    <row r="221" spans="2:24" x14ac:dyDescent="0.15">
      <c r="B221" s="22"/>
      <c r="D221" s="22"/>
      <c r="F221" s="22"/>
      <c r="H221" s="22"/>
      <c r="J221" s="42" t="s">
        <v>255</v>
      </c>
      <c r="K221" s="25">
        <v>28</v>
      </c>
      <c r="L221" s="26" t="s">
        <v>29</v>
      </c>
      <c r="M221" s="30"/>
      <c r="N221" s="42" t="s">
        <v>255</v>
      </c>
      <c r="O221" s="25">
        <v>28</v>
      </c>
      <c r="P221" s="26" t="s">
        <v>29</v>
      </c>
      <c r="Q221" s="33"/>
      <c r="R221" s="42" t="s">
        <v>255</v>
      </c>
      <c r="S221" s="25">
        <v>28</v>
      </c>
      <c r="T221" s="26" t="s">
        <v>29</v>
      </c>
      <c r="U221" s="33"/>
      <c r="V221" s="42" t="s">
        <v>255</v>
      </c>
      <c r="W221" s="25">
        <v>28</v>
      </c>
      <c r="X221" s="26" t="s">
        <v>29</v>
      </c>
    </row>
    <row r="222" spans="2:24" x14ac:dyDescent="0.15">
      <c r="B222" s="22"/>
      <c r="D222" s="22"/>
      <c r="F222" s="22"/>
      <c r="H222" s="22"/>
      <c r="J222" s="42" t="s">
        <v>256</v>
      </c>
      <c r="K222" s="25">
        <v>28</v>
      </c>
      <c r="L222" s="26" t="s">
        <v>30</v>
      </c>
      <c r="M222" s="30"/>
      <c r="N222" s="42" t="s">
        <v>256</v>
      </c>
      <c r="O222" s="25">
        <v>28</v>
      </c>
      <c r="P222" s="26" t="s">
        <v>30</v>
      </c>
      <c r="Q222" s="33"/>
      <c r="R222" s="42" t="s">
        <v>256</v>
      </c>
      <c r="S222" s="25">
        <v>28</v>
      </c>
      <c r="T222" s="26" t="s">
        <v>30</v>
      </c>
      <c r="U222" s="33"/>
      <c r="V222" s="42" t="s">
        <v>256</v>
      </c>
      <c r="W222" s="25">
        <v>28</v>
      </c>
      <c r="X222" s="26" t="s">
        <v>30</v>
      </c>
    </row>
    <row r="223" spans="2:24" x14ac:dyDescent="0.15">
      <c r="B223" s="22"/>
      <c r="D223" s="22"/>
      <c r="F223" s="22"/>
      <c r="H223" s="22"/>
      <c r="J223" s="42" t="s">
        <v>257</v>
      </c>
      <c r="K223" s="25">
        <v>28</v>
      </c>
      <c r="L223" s="26" t="s">
        <v>31</v>
      </c>
      <c r="M223" s="30"/>
      <c r="N223" s="42" t="s">
        <v>257</v>
      </c>
      <c r="O223" s="25">
        <v>28</v>
      </c>
      <c r="P223" s="26" t="s">
        <v>31</v>
      </c>
      <c r="Q223" s="33"/>
      <c r="R223" s="42" t="s">
        <v>257</v>
      </c>
      <c r="S223" s="25">
        <v>28</v>
      </c>
      <c r="T223" s="26" t="s">
        <v>31</v>
      </c>
      <c r="U223" s="33"/>
      <c r="V223" s="42" t="s">
        <v>257</v>
      </c>
      <c r="W223" s="25">
        <v>28</v>
      </c>
      <c r="X223" s="26" t="s">
        <v>31</v>
      </c>
    </row>
    <row r="224" spans="2:24" x14ac:dyDescent="0.15">
      <c r="B224" s="22"/>
      <c r="D224" s="22"/>
      <c r="F224" s="22"/>
      <c r="H224" s="22"/>
      <c r="J224" s="42" t="s">
        <v>258</v>
      </c>
      <c r="K224" s="25">
        <v>28</v>
      </c>
      <c r="L224" s="26" t="s">
        <v>32</v>
      </c>
      <c r="M224" s="30"/>
      <c r="N224" s="42" t="s">
        <v>258</v>
      </c>
      <c r="O224" s="25">
        <v>28</v>
      </c>
      <c r="P224" s="26" t="s">
        <v>32</v>
      </c>
      <c r="Q224" s="33"/>
      <c r="R224" s="42" t="s">
        <v>258</v>
      </c>
      <c r="S224" s="25">
        <v>28</v>
      </c>
      <c r="T224" s="26" t="s">
        <v>32</v>
      </c>
      <c r="U224" s="33"/>
      <c r="V224" s="42" t="s">
        <v>258</v>
      </c>
      <c r="W224" s="25">
        <v>28</v>
      </c>
      <c r="X224" s="26" t="s">
        <v>32</v>
      </c>
    </row>
    <row r="225" spans="2:24" x14ac:dyDescent="0.15">
      <c r="B225" s="22"/>
      <c r="D225" s="22"/>
      <c r="F225" s="22"/>
      <c r="H225" s="22"/>
      <c r="J225" s="43" t="s">
        <v>259</v>
      </c>
      <c r="K225" s="27">
        <v>28</v>
      </c>
      <c r="L225" s="28" t="s">
        <v>33</v>
      </c>
      <c r="M225" s="31"/>
      <c r="N225" s="43" t="s">
        <v>259</v>
      </c>
      <c r="O225" s="27">
        <v>28</v>
      </c>
      <c r="P225" s="28" t="s">
        <v>33</v>
      </c>
      <c r="Q225" s="34"/>
      <c r="R225" s="43" t="s">
        <v>259</v>
      </c>
      <c r="S225" s="27">
        <v>28</v>
      </c>
      <c r="T225" s="28" t="s">
        <v>33</v>
      </c>
      <c r="U225" s="34"/>
      <c r="V225" s="43" t="s">
        <v>259</v>
      </c>
      <c r="W225" s="27">
        <v>28</v>
      </c>
      <c r="X225" s="28" t="s">
        <v>33</v>
      </c>
    </row>
    <row r="226" spans="2:24" x14ac:dyDescent="0.15">
      <c r="B226" s="22"/>
      <c r="D226" s="22"/>
      <c r="F226" s="22"/>
      <c r="H226" s="22"/>
      <c r="J226" s="41" t="s">
        <v>260</v>
      </c>
      <c r="K226" s="23">
        <v>29</v>
      </c>
      <c r="L226" s="24" t="s">
        <v>26</v>
      </c>
      <c r="M226" s="29"/>
      <c r="N226" s="41" t="s">
        <v>260</v>
      </c>
      <c r="O226" s="23">
        <v>29</v>
      </c>
      <c r="P226" s="24" t="s">
        <v>26</v>
      </c>
      <c r="Q226" s="32"/>
      <c r="R226" s="41" t="s">
        <v>260</v>
      </c>
      <c r="S226" s="23">
        <v>29</v>
      </c>
      <c r="T226" s="24" t="s">
        <v>26</v>
      </c>
      <c r="U226" s="32"/>
      <c r="V226" s="41" t="s">
        <v>260</v>
      </c>
      <c r="W226" s="23">
        <v>29</v>
      </c>
      <c r="X226" s="24" t="s">
        <v>26</v>
      </c>
    </row>
    <row r="227" spans="2:24" x14ac:dyDescent="0.15">
      <c r="B227" s="22"/>
      <c r="D227" s="22"/>
      <c r="F227" s="22"/>
      <c r="H227" s="22"/>
      <c r="J227" s="42" t="s">
        <v>261</v>
      </c>
      <c r="K227" s="25">
        <v>29</v>
      </c>
      <c r="L227" s="26" t="s">
        <v>27</v>
      </c>
      <c r="M227" s="30"/>
      <c r="N227" s="42" t="s">
        <v>261</v>
      </c>
      <c r="O227" s="25">
        <v>29</v>
      </c>
      <c r="P227" s="26" t="s">
        <v>27</v>
      </c>
      <c r="Q227" s="33"/>
      <c r="R227" s="42" t="s">
        <v>261</v>
      </c>
      <c r="S227" s="25">
        <v>29</v>
      </c>
      <c r="T227" s="26" t="s">
        <v>27</v>
      </c>
      <c r="U227" s="33"/>
      <c r="V227" s="42" t="s">
        <v>261</v>
      </c>
      <c r="W227" s="25">
        <v>29</v>
      </c>
      <c r="X227" s="26" t="s">
        <v>27</v>
      </c>
    </row>
    <row r="228" spans="2:24" x14ac:dyDescent="0.15">
      <c r="B228" s="22"/>
      <c r="D228" s="22"/>
      <c r="F228" s="22"/>
      <c r="H228" s="22"/>
      <c r="J228" s="42" t="s">
        <v>262</v>
      </c>
      <c r="K228" s="25">
        <v>29</v>
      </c>
      <c r="L228" s="26" t="s">
        <v>28</v>
      </c>
      <c r="M228" s="30"/>
      <c r="N228" s="42" t="s">
        <v>262</v>
      </c>
      <c r="O228" s="25">
        <v>29</v>
      </c>
      <c r="P228" s="26" t="s">
        <v>28</v>
      </c>
      <c r="Q228" s="33"/>
      <c r="R228" s="42" t="s">
        <v>262</v>
      </c>
      <c r="S228" s="25">
        <v>29</v>
      </c>
      <c r="T228" s="26" t="s">
        <v>28</v>
      </c>
      <c r="U228" s="33"/>
      <c r="V228" s="42" t="s">
        <v>262</v>
      </c>
      <c r="W228" s="25">
        <v>29</v>
      </c>
      <c r="X228" s="26" t="s">
        <v>28</v>
      </c>
    </row>
    <row r="229" spans="2:24" x14ac:dyDescent="0.15">
      <c r="B229" s="22"/>
      <c r="D229" s="22"/>
      <c r="F229" s="22"/>
      <c r="H229" s="22"/>
      <c r="J229" s="42" t="s">
        <v>263</v>
      </c>
      <c r="K229" s="25">
        <v>29</v>
      </c>
      <c r="L229" s="26" t="s">
        <v>29</v>
      </c>
      <c r="M229" s="30"/>
      <c r="N229" s="42" t="s">
        <v>263</v>
      </c>
      <c r="O229" s="25">
        <v>29</v>
      </c>
      <c r="P229" s="26" t="s">
        <v>29</v>
      </c>
      <c r="Q229" s="33"/>
      <c r="R229" s="42" t="s">
        <v>263</v>
      </c>
      <c r="S229" s="25">
        <v>29</v>
      </c>
      <c r="T229" s="26" t="s">
        <v>29</v>
      </c>
      <c r="U229" s="33"/>
      <c r="V229" s="42" t="s">
        <v>263</v>
      </c>
      <c r="W229" s="25">
        <v>29</v>
      </c>
      <c r="X229" s="26" t="s">
        <v>29</v>
      </c>
    </row>
    <row r="230" spans="2:24" x14ac:dyDescent="0.15">
      <c r="B230" s="22"/>
      <c r="D230" s="22"/>
      <c r="F230" s="22"/>
      <c r="H230" s="22"/>
      <c r="J230" s="42" t="s">
        <v>264</v>
      </c>
      <c r="K230" s="25">
        <v>29</v>
      </c>
      <c r="L230" s="26" t="s">
        <v>30</v>
      </c>
      <c r="M230" s="30"/>
      <c r="N230" s="42" t="s">
        <v>264</v>
      </c>
      <c r="O230" s="25">
        <v>29</v>
      </c>
      <c r="P230" s="26" t="s">
        <v>30</v>
      </c>
      <c r="Q230" s="33"/>
      <c r="R230" s="42" t="s">
        <v>264</v>
      </c>
      <c r="S230" s="25">
        <v>29</v>
      </c>
      <c r="T230" s="26" t="s">
        <v>30</v>
      </c>
      <c r="U230" s="33"/>
      <c r="V230" s="42" t="s">
        <v>264</v>
      </c>
      <c r="W230" s="25">
        <v>29</v>
      </c>
      <c r="X230" s="26" t="s">
        <v>30</v>
      </c>
    </row>
    <row r="231" spans="2:24" x14ac:dyDescent="0.15">
      <c r="B231" s="22"/>
      <c r="D231" s="22"/>
      <c r="F231" s="22"/>
      <c r="H231" s="22"/>
      <c r="J231" s="42" t="s">
        <v>265</v>
      </c>
      <c r="K231" s="25">
        <v>29</v>
      </c>
      <c r="L231" s="26" t="s">
        <v>31</v>
      </c>
      <c r="M231" s="30"/>
      <c r="N231" s="42" t="s">
        <v>265</v>
      </c>
      <c r="O231" s="25">
        <v>29</v>
      </c>
      <c r="P231" s="26" t="s">
        <v>31</v>
      </c>
      <c r="Q231" s="33"/>
      <c r="R231" s="42" t="s">
        <v>265</v>
      </c>
      <c r="S231" s="25">
        <v>29</v>
      </c>
      <c r="T231" s="26" t="s">
        <v>31</v>
      </c>
      <c r="U231" s="33"/>
      <c r="V231" s="42" t="s">
        <v>265</v>
      </c>
      <c r="W231" s="25">
        <v>29</v>
      </c>
      <c r="X231" s="26" t="s">
        <v>31</v>
      </c>
    </row>
    <row r="232" spans="2:24" x14ac:dyDescent="0.15">
      <c r="B232" s="22"/>
      <c r="D232" s="22"/>
      <c r="F232" s="22"/>
      <c r="H232" s="22"/>
      <c r="J232" s="42" t="s">
        <v>266</v>
      </c>
      <c r="K232" s="25">
        <v>29</v>
      </c>
      <c r="L232" s="26" t="s">
        <v>32</v>
      </c>
      <c r="M232" s="30"/>
      <c r="N232" s="42" t="s">
        <v>266</v>
      </c>
      <c r="O232" s="25">
        <v>29</v>
      </c>
      <c r="P232" s="26" t="s">
        <v>32</v>
      </c>
      <c r="Q232" s="33"/>
      <c r="R232" s="42" t="s">
        <v>266</v>
      </c>
      <c r="S232" s="25">
        <v>29</v>
      </c>
      <c r="T232" s="26" t="s">
        <v>32</v>
      </c>
      <c r="U232" s="33"/>
      <c r="V232" s="42" t="s">
        <v>266</v>
      </c>
      <c r="W232" s="25">
        <v>29</v>
      </c>
      <c r="X232" s="26" t="s">
        <v>32</v>
      </c>
    </row>
    <row r="233" spans="2:24" x14ac:dyDescent="0.15">
      <c r="B233" s="22"/>
      <c r="D233" s="22"/>
      <c r="F233" s="22"/>
      <c r="H233" s="22"/>
      <c r="J233" s="43" t="s">
        <v>267</v>
      </c>
      <c r="K233" s="27">
        <v>29</v>
      </c>
      <c r="L233" s="28" t="s">
        <v>33</v>
      </c>
      <c r="M233" s="31"/>
      <c r="N233" s="43" t="s">
        <v>267</v>
      </c>
      <c r="O233" s="27">
        <v>29</v>
      </c>
      <c r="P233" s="28" t="s">
        <v>33</v>
      </c>
      <c r="Q233" s="34"/>
      <c r="R233" s="43" t="s">
        <v>267</v>
      </c>
      <c r="S233" s="27">
        <v>29</v>
      </c>
      <c r="T233" s="28" t="s">
        <v>33</v>
      </c>
      <c r="U233" s="34"/>
      <c r="V233" s="43" t="s">
        <v>267</v>
      </c>
      <c r="W233" s="27">
        <v>29</v>
      </c>
      <c r="X233" s="28" t="s">
        <v>33</v>
      </c>
    </row>
    <row r="234" spans="2:24" x14ac:dyDescent="0.15">
      <c r="B234" s="22"/>
      <c r="D234" s="22"/>
      <c r="F234" s="22"/>
      <c r="H234" s="22"/>
      <c r="J234" s="41" t="s">
        <v>268</v>
      </c>
      <c r="K234" s="23">
        <v>30</v>
      </c>
      <c r="L234" s="24" t="s">
        <v>26</v>
      </c>
      <c r="M234" s="29"/>
      <c r="N234" s="41" t="s">
        <v>268</v>
      </c>
      <c r="O234" s="23">
        <v>30</v>
      </c>
      <c r="P234" s="24" t="s">
        <v>26</v>
      </c>
      <c r="Q234" s="32"/>
      <c r="R234" s="41" t="s">
        <v>268</v>
      </c>
      <c r="S234" s="23">
        <v>30</v>
      </c>
      <c r="T234" s="24" t="s">
        <v>26</v>
      </c>
      <c r="U234" s="32"/>
      <c r="V234" s="41" t="s">
        <v>268</v>
      </c>
      <c r="W234" s="23">
        <v>30</v>
      </c>
      <c r="X234" s="24" t="s">
        <v>26</v>
      </c>
    </row>
    <row r="235" spans="2:24" x14ac:dyDescent="0.15">
      <c r="B235" s="22"/>
      <c r="D235" s="22"/>
      <c r="F235" s="22"/>
      <c r="H235" s="22"/>
      <c r="J235" s="42" t="s">
        <v>269</v>
      </c>
      <c r="K235" s="25">
        <v>30</v>
      </c>
      <c r="L235" s="26" t="s">
        <v>27</v>
      </c>
      <c r="M235" s="30"/>
      <c r="N235" s="42" t="s">
        <v>269</v>
      </c>
      <c r="O235" s="25">
        <v>30</v>
      </c>
      <c r="P235" s="26" t="s">
        <v>27</v>
      </c>
      <c r="Q235" s="33"/>
      <c r="R235" s="42" t="s">
        <v>269</v>
      </c>
      <c r="S235" s="25">
        <v>30</v>
      </c>
      <c r="T235" s="26" t="s">
        <v>27</v>
      </c>
      <c r="U235" s="33"/>
      <c r="V235" s="42" t="s">
        <v>269</v>
      </c>
      <c r="W235" s="25">
        <v>30</v>
      </c>
      <c r="X235" s="26" t="s">
        <v>27</v>
      </c>
    </row>
    <row r="236" spans="2:24" x14ac:dyDescent="0.15">
      <c r="B236" s="22"/>
      <c r="D236" s="22"/>
      <c r="F236" s="22"/>
      <c r="H236" s="22"/>
      <c r="J236" s="42" t="s">
        <v>270</v>
      </c>
      <c r="K236" s="25">
        <v>30</v>
      </c>
      <c r="L236" s="26" t="s">
        <v>28</v>
      </c>
      <c r="M236" s="30"/>
      <c r="N236" s="42" t="s">
        <v>270</v>
      </c>
      <c r="O236" s="25">
        <v>30</v>
      </c>
      <c r="P236" s="26" t="s">
        <v>28</v>
      </c>
      <c r="Q236" s="33"/>
      <c r="R236" s="42" t="s">
        <v>270</v>
      </c>
      <c r="S236" s="25">
        <v>30</v>
      </c>
      <c r="T236" s="26" t="s">
        <v>28</v>
      </c>
      <c r="U236" s="33"/>
      <c r="V236" s="42" t="s">
        <v>270</v>
      </c>
      <c r="W236" s="25">
        <v>30</v>
      </c>
      <c r="X236" s="26" t="s">
        <v>28</v>
      </c>
    </row>
    <row r="237" spans="2:24" x14ac:dyDescent="0.15">
      <c r="B237" s="22"/>
      <c r="D237" s="22"/>
      <c r="F237" s="22"/>
      <c r="H237" s="22"/>
      <c r="J237" s="42" t="s">
        <v>271</v>
      </c>
      <c r="K237" s="25">
        <v>30</v>
      </c>
      <c r="L237" s="26" t="s">
        <v>29</v>
      </c>
      <c r="M237" s="30"/>
      <c r="N237" s="42" t="s">
        <v>271</v>
      </c>
      <c r="O237" s="25">
        <v>30</v>
      </c>
      <c r="P237" s="26" t="s">
        <v>29</v>
      </c>
      <c r="Q237" s="33"/>
      <c r="R237" s="42" t="s">
        <v>271</v>
      </c>
      <c r="S237" s="25">
        <v>30</v>
      </c>
      <c r="T237" s="26" t="s">
        <v>29</v>
      </c>
      <c r="U237" s="33"/>
      <c r="V237" s="42" t="s">
        <v>271</v>
      </c>
      <c r="W237" s="25">
        <v>30</v>
      </c>
      <c r="X237" s="26" t="s">
        <v>29</v>
      </c>
    </row>
    <row r="238" spans="2:24" x14ac:dyDescent="0.15">
      <c r="B238" s="22"/>
      <c r="D238" s="22"/>
      <c r="F238" s="22"/>
      <c r="H238" s="22"/>
      <c r="J238" s="42" t="s">
        <v>272</v>
      </c>
      <c r="K238" s="25">
        <v>30</v>
      </c>
      <c r="L238" s="26" t="s">
        <v>30</v>
      </c>
      <c r="M238" s="30"/>
      <c r="N238" s="42" t="s">
        <v>272</v>
      </c>
      <c r="O238" s="25">
        <v>30</v>
      </c>
      <c r="P238" s="26" t="s">
        <v>30</v>
      </c>
      <c r="Q238" s="33"/>
      <c r="R238" s="42" t="s">
        <v>272</v>
      </c>
      <c r="S238" s="25">
        <v>30</v>
      </c>
      <c r="T238" s="26" t="s">
        <v>30</v>
      </c>
      <c r="U238" s="33"/>
      <c r="V238" s="42" t="s">
        <v>272</v>
      </c>
      <c r="W238" s="25">
        <v>30</v>
      </c>
      <c r="X238" s="26" t="s">
        <v>30</v>
      </c>
    </row>
    <row r="239" spans="2:24" x14ac:dyDescent="0.15">
      <c r="B239" s="22"/>
      <c r="D239" s="22"/>
      <c r="F239" s="22"/>
      <c r="H239" s="22"/>
      <c r="J239" s="42" t="s">
        <v>273</v>
      </c>
      <c r="K239" s="25">
        <v>30</v>
      </c>
      <c r="L239" s="26" t="s">
        <v>31</v>
      </c>
      <c r="M239" s="30"/>
      <c r="N239" s="42" t="s">
        <v>273</v>
      </c>
      <c r="O239" s="25">
        <v>30</v>
      </c>
      <c r="P239" s="26" t="s">
        <v>31</v>
      </c>
      <c r="Q239" s="33"/>
      <c r="R239" s="42" t="s">
        <v>273</v>
      </c>
      <c r="S239" s="25">
        <v>30</v>
      </c>
      <c r="T239" s="26" t="s">
        <v>31</v>
      </c>
      <c r="U239" s="33"/>
      <c r="V239" s="42" t="s">
        <v>273</v>
      </c>
      <c r="W239" s="25">
        <v>30</v>
      </c>
      <c r="X239" s="26" t="s">
        <v>31</v>
      </c>
    </row>
    <row r="240" spans="2:24" x14ac:dyDescent="0.15">
      <c r="B240" s="22"/>
      <c r="D240" s="22"/>
      <c r="F240" s="22"/>
      <c r="H240" s="22"/>
      <c r="J240" s="42" t="s">
        <v>274</v>
      </c>
      <c r="K240" s="25">
        <v>30</v>
      </c>
      <c r="L240" s="26" t="s">
        <v>32</v>
      </c>
      <c r="M240" s="30"/>
      <c r="N240" s="42" t="s">
        <v>274</v>
      </c>
      <c r="O240" s="25">
        <v>30</v>
      </c>
      <c r="P240" s="26" t="s">
        <v>32</v>
      </c>
      <c r="Q240" s="33"/>
      <c r="R240" s="42" t="s">
        <v>274</v>
      </c>
      <c r="S240" s="25">
        <v>30</v>
      </c>
      <c r="T240" s="26" t="s">
        <v>32</v>
      </c>
      <c r="U240" s="33"/>
      <c r="V240" s="42" t="s">
        <v>274</v>
      </c>
      <c r="W240" s="25">
        <v>30</v>
      </c>
      <c r="X240" s="26" t="s">
        <v>32</v>
      </c>
    </row>
    <row r="241" spans="2:24" x14ac:dyDescent="0.15">
      <c r="B241" s="22"/>
      <c r="D241" s="22"/>
      <c r="F241" s="22"/>
      <c r="H241" s="22"/>
      <c r="J241" s="43" t="s">
        <v>275</v>
      </c>
      <c r="K241" s="27">
        <v>30</v>
      </c>
      <c r="L241" s="28" t="s">
        <v>33</v>
      </c>
      <c r="M241" s="31"/>
      <c r="N241" s="43" t="s">
        <v>275</v>
      </c>
      <c r="O241" s="27">
        <v>30</v>
      </c>
      <c r="P241" s="28" t="s">
        <v>33</v>
      </c>
      <c r="Q241" s="34"/>
      <c r="R241" s="43" t="s">
        <v>275</v>
      </c>
      <c r="S241" s="27">
        <v>30</v>
      </c>
      <c r="T241" s="28" t="s">
        <v>33</v>
      </c>
      <c r="U241" s="34"/>
      <c r="V241" s="43" t="s">
        <v>275</v>
      </c>
      <c r="W241" s="27">
        <v>30</v>
      </c>
      <c r="X241" s="28" t="s">
        <v>33</v>
      </c>
    </row>
    <row r="242" spans="2:24" x14ac:dyDescent="0.15">
      <c r="B242" s="22"/>
      <c r="D242" s="22"/>
      <c r="F242" s="22"/>
      <c r="H242" s="22"/>
      <c r="J242" s="41" t="s">
        <v>276</v>
      </c>
      <c r="K242" s="23">
        <v>31</v>
      </c>
      <c r="L242" s="24" t="s">
        <v>26</v>
      </c>
      <c r="M242" s="29"/>
      <c r="N242" s="41" t="s">
        <v>276</v>
      </c>
      <c r="O242" s="23">
        <v>31</v>
      </c>
      <c r="P242" s="24" t="s">
        <v>26</v>
      </c>
      <c r="Q242" s="32"/>
      <c r="R242" s="41" t="s">
        <v>276</v>
      </c>
      <c r="S242" s="23">
        <v>31</v>
      </c>
      <c r="T242" s="24" t="s">
        <v>26</v>
      </c>
      <c r="U242" s="32"/>
      <c r="V242" s="41" t="s">
        <v>276</v>
      </c>
      <c r="W242" s="23">
        <v>31</v>
      </c>
      <c r="X242" s="24" t="s">
        <v>26</v>
      </c>
    </row>
    <row r="243" spans="2:24" x14ac:dyDescent="0.15">
      <c r="B243" s="22"/>
      <c r="D243" s="22"/>
      <c r="F243" s="22"/>
      <c r="H243" s="22"/>
      <c r="J243" s="42" t="s">
        <v>277</v>
      </c>
      <c r="K243" s="25">
        <v>31</v>
      </c>
      <c r="L243" s="26" t="s">
        <v>27</v>
      </c>
      <c r="M243" s="30"/>
      <c r="N243" s="42" t="s">
        <v>277</v>
      </c>
      <c r="O243" s="25">
        <v>31</v>
      </c>
      <c r="P243" s="26" t="s">
        <v>27</v>
      </c>
      <c r="Q243" s="33"/>
      <c r="R243" s="42" t="s">
        <v>277</v>
      </c>
      <c r="S243" s="25">
        <v>31</v>
      </c>
      <c r="T243" s="26" t="s">
        <v>27</v>
      </c>
      <c r="U243" s="33"/>
      <c r="V243" s="42" t="s">
        <v>277</v>
      </c>
      <c r="W243" s="25">
        <v>31</v>
      </c>
      <c r="X243" s="26" t="s">
        <v>27</v>
      </c>
    </row>
    <row r="244" spans="2:24" x14ac:dyDescent="0.15">
      <c r="B244" s="22"/>
      <c r="D244" s="22"/>
      <c r="F244" s="22"/>
      <c r="H244" s="22"/>
      <c r="J244" s="42" t="s">
        <v>278</v>
      </c>
      <c r="K244" s="25">
        <v>31</v>
      </c>
      <c r="L244" s="26" t="s">
        <v>28</v>
      </c>
      <c r="M244" s="30"/>
      <c r="N244" s="42" t="s">
        <v>278</v>
      </c>
      <c r="O244" s="25">
        <v>31</v>
      </c>
      <c r="P244" s="26" t="s">
        <v>28</v>
      </c>
      <c r="Q244" s="33"/>
      <c r="R244" s="42" t="s">
        <v>278</v>
      </c>
      <c r="S244" s="25">
        <v>31</v>
      </c>
      <c r="T244" s="26" t="s">
        <v>28</v>
      </c>
      <c r="U244" s="33"/>
      <c r="V244" s="42" t="s">
        <v>278</v>
      </c>
      <c r="W244" s="25">
        <v>31</v>
      </c>
      <c r="X244" s="26" t="s">
        <v>28</v>
      </c>
    </row>
    <row r="245" spans="2:24" x14ac:dyDescent="0.15">
      <c r="B245" s="22"/>
      <c r="D245" s="22"/>
      <c r="F245" s="22"/>
      <c r="H245" s="22"/>
      <c r="J245" s="42" t="s">
        <v>279</v>
      </c>
      <c r="K245" s="25">
        <v>31</v>
      </c>
      <c r="L245" s="26" t="s">
        <v>29</v>
      </c>
      <c r="M245" s="30"/>
      <c r="N245" s="42" t="s">
        <v>279</v>
      </c>
      <c r="O245" s="25">
        <v>31</v>
      </c>
      <c r="P245" s="26" t="s">
        <v>29</v>
      </c>
      <c r="Q245" s="33"/>
      <c r="R245" s="42" t="s">
        <v>279</v>
      </c>
      <c r="S245" s="25">
        <v>31</v>
      </c>
      <c r="T245" s="26" t="s">
        <v>29</v>
      </c>
      <c r="U245" s="33"/>
      <c r="V245" s="42" t="s">
        <v>279</v>
      </c>
      <c r="W245" s="25">
        <v>31</v>
      </c>
      <c r="X245" s="26" t="s">
        <v>29</v>
      </c>
    </row>
    <row r="246" spans="2:24" x14ac:dyDescent="0.15">
      <c r="B246" s="22"/>
      <c r="D246" s="22"/>
      <c r="F246" s="22"/>
      <c r="H246" s="22"/>
      <c r="J246" s="42" t="s">
        <v>280</v>
      </c>
      <c r="K246" s="25">
        <v>31</v>
      </c>
      <c r="L246" s="26" t="s">
        <v>30</v>
      </c>
      <c r="M246" s="30"/>
      <c r="N246" s="42" t="s">
        <v>280</v>
      </c>
      <c r="O246" s="25">
        <v>31</v>
      </c>
      <c r="P246" s="26" t="s">
        <v>30</v>
      </c>
      <c r="Q246" s="33"/>
      <c r="R246" s="42" t="s">
        <v>280</v>
      </c>
      <c r="S246" s="25">
        <v>31</v>
      </c>
      <c r="T246" s="26" t="s">
        <v>30</v>
      </c>
      <c r="U246" s="33"/>
      <c r="V246" s="42" t="s">
        <v>280</v>
      </c>
      <c r="W246" s="25">
        <v>31</v>
      </c>
      <c r="X246" s="26" t="s">
        <v>30</v>
      </c>
    </row>
    <row r="247" spans="2:24" x14ac:dyDescent="0.15">
      <c r="B247" s="22"/>
      <c r="D247" s="22"/>
      <c r="F247" s="22"/>
      <c r="H247" s="22"/>
      <c r="J247" s="42" t="s">
        <v>281</v>
      </c>
      <c r="K247" s="25">
        <v>31</v>
      </c>
      <c r="L247" s="26" t="s">
        <v>31</v>
      </c>
      <c r="M247" s="30"/>
      <c r="N247" s="42" t="s">
        <v>281</v>
      </c>
      <c r="O247" s="25">
        <v>31</v>
      </c>
      <c r="P247" s="26" t="s">
        <v>31</v>
      </c>
      <c r="Q247" s="33"/>
      <c r="R247" s="42" t="s">
        <v>281</v>
      </c>
      <c r="S247" s="25">
        <v>31</v>
      </c>
      <c r="T247" s="26" t="s">
        <v>31</v>
      </c>
      <c r="U247" s="33"/>
      <c r="V247" s="42" t="s">
        <v>281</v>
      </c>
      <c r="W247" s="25">
        <v>31</v>
      </c>
      <c r="X247" s="26" t="s">
        <v>31</v>
      </c>
    </row>
    <row r="248" spans="2:24" x14ac:dyDescent="0.15">
      <c r="B248" s="22"/>
      <c r="D248" s="22"/>
      <c r="F248" s="22"/>
      <c r="H248" s="22"/>
      <c r="J248" s="42" t="s">
        <v>282</v>
      </c>
      <c r="K248" s="25">
        <v>31</v>
      </c>
      <c r="L248" s="26" t="s">
        <v>32</v>
      </c>
      <c r="M248" s="30"/>
      <c r="N248" s="42" t="s">
        <v>282</v>
      </c>
      <c r="O248" s="25">
        <v>31</v>
      </c>
      <c r="P248" s="26" t="s">
        <v>32</v>
      </c>
      <c r="Q248" s="33"/>
      <c r="R248" s="42" t="s">
        <v>282</v>
      </c>
      <c r="S248" s="25">
        <v>31</v>
      </c>
      <c r="T248" s="26" t="s">
        <v>32</v>
      </c>
      <c r="U248" s="33"/>
      <c r="V248" s="42" t="s">
        <v>282</v>
      </c>
      <c r="W248" s="25">
        <v>31</v>
      </c>
      <c r="X248" s="26" t="s">
        <v>32</v>
      </c>
    </row>
    <row r="249" spans="2:24" x14ac:dyDescent="0.15">
      <c r="B249" s="22"/>
      <c r="D249" s="22"/>
      <c r="F249" s="22"/>
      <c r="H249" s="22"/>
      <c r="J249" s="43" t="s">
        <v>283</v>
      </c>
      <c r="K249" s="27">
        <v>31</v>
      </c>
      <c r="L249" s="28" t="s">
        <v>33</v>
      </c>
      <c r="M249" s="31"/>
      <c r="N249" s="43" t="s">
        <v>283</v>
      </c>
      <c r="O249" s="27">
        <v>31</v>
      </c>
      <c r="P249" s="28" t="s">
        <v>33</v>
      </c>
      <c r="Q249" s="34"/>
      <c r="R249" s="43" t="s">
        <v>283</v>
      </c>
      <c r="S249" s="27">
        <v>31</v>
      </c>
      <c r="T249" s="28" t="s">
        <v>33</v>
      </c>
      <c r="U249" s="34"/>
      <c r="V249" s="43" t="s">
        <v>283</v>
      </c>
      <c r="W249" s="27">
        <v>31</v>
      </c>
      <c r="X249" s="28" t="s">
        <v>33</v>
      </c>
    </row>
    <row r="250" spans="2:24" x14ac:dyDescent="0.15">
      <c r="B250" s="22"/>
      <c r="D250" s="22"/>
      <c r="F250" s="22"/>
      <c r="H250" s="22"/>
      <c r="J250" s="41" t="s">
        <v>284</v>
      </c>
      <c r="K250" s="23">
        <v>32</v>
      </c>
      <c r="L250" s="24" t="s">
        <v>26</v>
      </c>
      <c r="M250" s="29"/>
      <c r="N250" s="41" t="s">
        <v>284</v>
      </c>
      <c r="O250" s="23">
        <v>32</v>
      </c>
      <c r="P250" s="24" t="s">
        <v>26</v>
      </c>
      <c r="Q250" s="32"/>
      <c r="R250" s="41" t="s">
        <v>284</v>
      </c>
      <c r="S250" s="23">
        <v>32</v>
      </c>
      <c r="T250" s="24" t="s">
        <v>26</v>
      </c>
      <c r="U250" s="32"/>
      <c r="V250" s="41" t="s">
        <v>284</v>
      </c>
      <c r="W250" s="23">
        <v>32</v>
      </c>
      <c r="X250" s="24" t="s">
        <v>26</v>
      </c>
    </row>
    <row r="251" spans="2:24" x14ac:dyDescent="0.15">
      <c r="B251" s="22"/>
      <c r="D251" s="22"/>
      <c r="F251" s="22"/>
      <c r="H251" s="22"/>
      <c r="J251" s="42" t="s">
        <v>285</v>
      </c>
      <c r="K251" s="25">
        <v>32</v>
      </c>
      <c r="L251" s="26" t="s">
        <v>27</v>
      </c>
      <c r="M251" s="30"/>
      <c r="N251" s="42" t="s">
        <v>285</v>
      </c>
      <c r="O251" s="25">
        <v>32</v>
      </c>
      <c r="P251" s="26" t="s">
        <v>27</v>
      </c>
      <c r="Q251" s="33"/>
      <c r="R251" s="42" t="s">
        <v>285</v>
      </c>
      <c r="S251" s="25">
        <v>32</v>
      </c>
      <c r="T251" s="26" t="s">
        <v>27</v>
      </c>
      <c r="U251" s="33"/>
      <c r="V251" s="42" t="s">
        <v>285</v>
      </c>
      <c r="W251" s="25">
        <v>32</v>
      </c>
      <c r="X251" s="26" t="s">
        <v>27</v>
      </c>
    </row>
    <row r="252" spans="2:24" x14ac:dyDescent="0.15">
      <c r="B252" s="22"/>
      <c r="D252" s="22"/>
      <c r="F252" s="22"/>
      <c r="H252" s="22"/>
      <c r="J252" s="42" t="s">
        <v>286</v>
      </c>
      <c r="K252" s="25">
        <v>32</v>
      </c>
      <c r="L252" s="26" t="s">
        <v>28</v>
      </c>
      <c r="M252" s="30"/>
      <c r="N252" s="42" t="s">
        <v>286</v>
      </c>
      <c r="O252" s="25">
        <v>32</v>
      </c>
      <c r="P252" s="26" t="s">
        <v>28</v>
      </c>
      <c r="Q252" s="33"/>
      <c r="R252" s="42" t="s">
        <v>286</v>
      </c>
      <c r="S252" s="25">
        <v>32</v>
      </c>
      <c r="T252" s="26" t="s">
        <v>28</v>
      </c>
      <c r="U252" s="33"/>
      <c r="V252" s="42" t="s">
        <v>286</v>
      </c>
      <c r="W252" s="25">
        <v>32</v>
      </c>
      <c r="X252" s="26" t="s">
        <v>28</v>
      </c>
    </row>
    <row r="253" spans="2:24" x14ac:dyDescent="0.15">
      <c r="B253" s="22"/>
      <c r="D253" s="22"/>
      <c r="F253" s="22"/>
      <c r="H253" s="22"/>
      <c r="J253" s="42" t="s">
        <v>287</v>
      </c>
      <c r="K253" s="25">
        <v>32</v>
      </c>
      <c r="L253" s="26" t="s">
        <v>29</v>
      </c>
      <c r="M253" s="30"/>
      <c r="N253" s="42" t="s">
        <v>287</v>
      </c>
      <c r="O253" s="25">
        <v>32</v>
      </c>
      <c r="P253" s="26" t="s">
        <v>29</v>
      </c>
      <c r="Q253" s="33"/>
      <c r="R253" s="42" t="s">
        <v>287</v>
      </c>
      <c r="S253" s="25">
        <v>32</v>
      </c>
      <c r="T253" s="26" t="s">
        <v>29</v>
      </c>
      <c r="U253" s="33"/>
      <c r="V253" s="42" t="s">
        <v>287</v>
      </c>
      <c r="W253" s="25">
        <v>32</v>
      </c>
      <c r="X253" s="26" t="s">
        <v>29</v>
      </c>
    </row>
    <row r="254" spans="2:24" x14ac:dyDescent="0.15">
      <c r="B254" s="22"/>
      <c r="D254" s="22"/>
      <c r="F254" s="22"/>
      <c r="H254" s="22"/>
      <c r="J254" s="42" t="s">
        <v>288</v>
      </c>
      <c r="K254" s="25">
        <v>32</v>
      </c>
      <c r="L254" s="26" t="s">
        <v>30</v>
      </c>
      <c r="M254" s="30"/>
      <c r="N254" s="42" t="s">
        <v>288</v>
      </c>
      <c r="O254" s="25">
        <v>32</v>
      </c>
      <c r="P254" s="26" t="s">
        <v>30</v>
      </c>
      <c r="Q254" s="33"/>
      <c r="R254" s="42" t="s">
        <v>288</v>
      </c>
      <c r="S254" s="25">
        <v>32</v>
      </c>
      <c r="T254" s="26" t="s">
        <v>30</v>
      </c>
      <c r="U254" s="33"/>
      <c r="V254" s="42" t="s">
        <v>288</v>
      </c>
      <c r="W254" s="25">
        <v>32</v>
      </c>
      <c r="X254" s="26" t="s">
        <v>30</v>
      </c>
    </row>
    <row r="255" spans="2:24" x14ac:dyDescent="0.15">
      <c r="B255" s="22"/>
      <c r="D255" s="22"/>
      <c r="F255" s="22"/>
      <c r="H255" s="22"/>
      <c r="J255" s="42" t="s">
        <v>289</v>
      </c>
      <c r="K255" s="25">
        <v>32</v>
      </c>
      <c r="L255" s="26" t="s">
        <v>31</v>
      </c>
      <c r="M255" s="30"/>
      <c r="N255" s="42" t="s">
        <v>289</v>
      </c>
      <c r="O255" s="25">
        <v>32</v>
      </c>
      <c r="P255" s="26" t="s">
        <v>31</v>
      </c>
      <c r="Q255" s="33"/>
      <c r="R255" s="42" t="s">
        <v>289</v>
      </c>
      <c r="S255" s="25">
        <v>32</v>
      </c>
      <c r="T255" s="26" t="s">
        <v>31</v>
      </c>
      <c r="U255" s="33"/>
      <c r="V255" s="42" t="s">
        <v>289</v>
      </c>
      <c r="W255" s="25">
        <v>32</v>
      </c>
      <c r="X255" s="26" t="s">
        <v>31</v>
      </c>
    </row>
    <row r="256" spans="2:24" x14ac:dyDescent="0.15">
      <c r="B256" s="22"/>
      <c r="D256" s="22"/>
      <c r="F256" s="22"/>
      <c r="H256" s="22"/>
      <c r="J256" s="42" t="s">
        <v>290</v>
      </c>
      <c r="K256" s="25">
        <v>32</v>
      </c>
      <c r="L256" s="26" t="s">
        <v>32</v>
      </c>
      <c r="M256" s="30"/>
      <c r="N256" s="42" t="s">
        <v>290</v>
      </c>
      <c r="O256" s="25">
        <v>32</v>
      </c>
      <c r="P256" s="26" t="s">
        <v>32</v>
      </c>
      <c r="Q256" s="33"/>
      <c r="R256" s="42" t="s">
        <v>290</v>
      </c>
      <c r="S256" s="25">
        <v>32</v>
      </c>
      <c r="T256" s="26" t="s">
        <v>32</v>
      </c>
      <c r="U256" s="33"/>
      <c r="V256" s="42" t="s">
        <v>290</v>
      </c>
      <c r="W256" s="25">
        <v>32</v>
      </c>
      <c r="X256" s="26" t="s">
        <v>32</v>
      </c>
    </row>
    <row r="257" spans="2:24" x14ac:dyDescent="0.15">
      <c r="B257" s="22"/>
      <c r="D257" s="22"/>
      <c r="F257" s="22"/>
      <c r="H257" s="22"/>
      <c r="J257" s="43" t="s">
        <v>291</v>
      </c>
      <c r="K257" s="27">
        <v>32</v>
      </c>
      <c r="L257" s="28" t="s">
        <v>33</v>
      </c>
      <c r="M257" s="31"/>
      <c r="N257" s="43" t="s">
        <v>291</v>
      </c>
      <c r="O257" s="27">
        <v>32</v>
      </c>
      <c r="P257" s="28" t="s">
        <v>33</v>
      </c>
      <c r="Q257" s="34"/>
      <c r="R257" s="43" t="s">
        <v>291</v>
      </c>
      <c r="S257" s="27">
        <v>32</v>
      </c>
      <c r="T257" s="28" t="s">
        <v>33</v>
      </c>
      <c r="U257" s="34"/>
      <c r="V257" s="43" t="s">
        <v>291</v>
      </c>
      <c r="W257" s="27">
        <v>32</v>
      </c>
      <c r="X257" s="28" t="s">
        <v>33</v>
      </c>
    </row>
    <row r="258" spans="2:24" x14ac:dyDescent="0.15">
      <c r="B258" s="22"/>
      <c r="D258" s="22"/>
      <c r="F258" s="22"/>
      <c r="H258" s="22"/>
      <c r="J258" s="41" t="s">
        <v>292</v>
      </c>
      <c r="K258" s="23">
        <v>33</v>
      </c>
      <c r="L258" s="24" t="s">
        <v>26</v>
      </c>
      <c r="M258" s="29"/>
      <c r="N258" s="41" t="s">
        <v>292</v>
      </c>
      <c r="O258" s="23">
        <v>33</v>
      </c>
      <c r="P258" s="24" t="s">
        <v>26</v>
      </c>
      <c r="Q258" s="32"/>
      <c r="R258" s="41" t="s">
        <v>292</v>
      </c>
      <c r="S258" s="23">
        <v>33</v>
      </c>
      <c r="T258" s="24" t="s">
        <v>26</v>
      </c>
      <c r="U258" s="32"/>
      <c r="V258" s="41" t="s">
        <v>292</v>
      </c>
      <c r="W258" s="23">
        <v>33</v>
      </c>
      <c r="X258" s="24" t="s">
        <v>26</v>
      </c>
    </row>
    <row r="259" spans="2:24" x14ac:dyDescent="0.15">
      <c r="B259" s="22"/>
      <c r="D259" s="22"/>
      <c r="F259" s="22"/>
      <c r="H259" s="22"/>
      <c r="J259" s="42" t="s">
        <v>293</v>
      </c>
      <c r="K259" s="25">
        <v>33</v>
      </c>
      <c r="L259" s="26" t="s">
        <v>27</v>
      </c>
      <c r="M259" s="30"/>
      <c r="N259" s="42" t="s">
        <v>293</v>
      </c>
      <c r="O259" s="25">
        <v>33</v>
      </c>
      <c r="P259" s="26" t="s">
        <v>27</v>
      </c>
      <c r="Q259" s="33"/>
      <c r="R259" s="42" t="s">
        <v>293</v>
      </c>
      <c r="S259" s="25">
        <v>33</v>
      </c>
      <c r="T259" s="26" t="s">
        <v>27</v>
      </c>
      <c r="U259" s="33"/>
      <c r="V259" s="42" t="s">
        <v>293</v>
      </c>
      <c r="W259" s="25">
        <v>33</v>
      </c>
      <c r="X259" s="26" t="s">
        <v>27</v>
      </c>
    </row>
    <row r="260" spans="2:24" x14ac:dyDescent="0.15">
      <c r="B260" s="22"/>
      <c r="D260" s="22"/>
      <c r="F260" s="22"/>
      <c r="H260" s="22"/>
      <c r="J260" s="42" t="s">
        <v>294</v>
      </c>
      <c r="K260" s="25">
        <v>33</v>
      </c>
      <c r="L260" s="26" t="s">
        <v>28</v>
      </c>
      <c r="M260" s="30"/>
      <c r="N260" s="42" t="s">
        <v>294</v>
      </c>
      <c r="O260" s="25">
        <v>33</v>
      </c>
      <c r="P260" s="26" t="s">
        <v>28</v>
      </c>
      <c r="Q260" s="33"/>
      <c r="R260" s="42" t="s">
        <v>294</v>
      </c>
      <c r="S260" s="25">
        <v>33</v>
      </c>
      <c r="T260" s="26" t="s">
        <v>28</v>
      </c>
      <c r="U260" s="33"/>
      <c r="V260" s="42" t="s">
        <v>294</v>
      </c>
      <c r="W260" s="25">
        <v>33</v>
      </c>
      <c r="X260" s="26" t="s">
        <v>28</v>
      </c>
    </row>
    <row r="261" spans="2:24" x14ac:dyDescent="0.15">
      <c r="B261" s="22"/>
      <c r="D261" s="22"/>
      <c r="F261" s="22"/>
      <c r="H261" s="22"/>
      <c r="J261" s="42" t="s">
        <v>295</v>
      </c>
      <c r="K261" s="25">
        <v>33</v>
      </c>
      <c r="L261" s="26" t="s">
        <v>29</v>
      </c>
      <c r="M261" s="30"/>
      <c r="N261" s="42" t="s">
        <v>295</v>
      </c>
      <c r="O261" s="25">
        <v>33</v>
      </c>
      <c r="P261" s="26" t="s">
        <v>29</v>
      </c>
      <c r="Q261" s="33"/>
      <c r="R261" s="42" t="s">
        <v>295</v>
      </c>
      <c r="S261" s="25">
        <v>33</v>
      </c>
      <c r="T261" s="26" t="s">
        <v>29</v>
      </c>
      <c r="U261" s="33"/>
      <c r="V261" s="42" t="s">
        <v>295</v>
      </c>
      <c r="W261" s="25">
        <v>33</v>
      </c>
      <c r="X261" s="26" t="s">
        <v>29</v>
      </c>
    </row>
    <row r="262" spans="2:24" x14ac:dyDescent="0.15">
      <c r="B262" s="22"/>
      <c r="D262" s="22"/>
      <c r="F262" s="22"/>
      <c r="H262" s="22"/>
      <c r="J262" s="42" t="s">
        <v>296</v>
      </c>
      <c r="K262" s="25">
        <v>33</v>
      </c>
      <c r="L262" s="26" t="s">
        <v>30</v>
      </c>
      <c r="M262" s="30"/>
      <c r="N262" s="42" t="s">
        <v>296</v>
      </c>
      <c r="O262" s="25">
        <v>33</v>
      </c>
      <c r="P262" s="26" t="s">
        <v>30</v>
      </c>
      <c r="Q262" s="33"/>
      <c r="R262" s="42" t="s">
        <v>296</v>
      </c>
      <c r="S262" s="25">
        <v>33</v>
      </c>
      <c r="T262" s="26" t="s">
        <v>30</v>
      </c>
      <c r="U262" s="33"/>
      <c r="V262" s="42" t="s">
        <v>296</v>
      </c>
      <c r="W262" s="25">
        <v>33</v>
      </c>
      <c r="X262" s="26" t="s">
        <v>30</v>
      </c>
    </row>
    <row r="263" spans="2:24" x14ac:dyDescent="0.15">
      <c r="B263" s="22"/>
      <c r="D263" s="22"/>
      <c r="F263" s="22"/>
      <c r="H263" s="22"/>
      <c r="J263" s="42" t="s">
        <v>297</v>
      </c>
      <c r="K263" s="25">
        <v>33</v>
      </c>
      <c r="L263" s="26" t="s">
        <v>31</v>
      </c>
      <c r="M263" s="30"/>
      <c r="N263" s="42" t="s">
        <v>297</v>
      </c>
      <c r="O263" s="25">
        <v>33</v>
      </c>
      <c r="P263" s="26" t="s">
        <v>31</v>
      </c>
      <c r="Q263" s="33"/>
      <c r="R263" s="42" t="s">
        <v>297</v>
      </c>
      <c r="S263" s="25">
        <v>33</v>
      </c>
      <c r="T263" s="26" t="s">
        <v>31</v>
      </c>
      <c r="U263" s="33"/>
      <c r="V263" s="42" t="s">
        <v>297</v>
      </c>
      <c r="W263" s="25">
        <v>33</v>
      </c>
      <c r="X263" s="26" t="s">
        <v>31</v>
      </c>
    </row>
    <row r="264" spans="2:24" x14ac:dyDescent="0.15">
      <c r="B264" s="22"/>
      <c r="D264" s="22"/>
      <c r="F264" s="22"/>
      <c r="H264" s="22"/>
      <c r="J264" s="42" t="s">
        <v>298</v>
      </c>
      <c r="K264" s="25">
        <v>33</v>
      </c>
      <c r="L264" s="26" t="s">
        <v>32</v>
      </c>
      <c r="M264" s="30"/>
      <c r="N264" s="42" t="s">
        <v>298</v>
      </c>
      <c r="O264" s="25">
        <v>33</v>
      </c>
      <c r="P264" s="26" t="s">
        <v>32</v>
      </c>
      <c r="Q264" s="33"/>
      <c r="R264" s="42" t="s">
        <v>298</v>
      </c>
      <c r="S264" s="25">
        <v>33</v>
      </c>
      <c r="T264" s="26" t="s">
        <v>32</v>
      </c>
      <c r="U264" s="33"/>
      <c r="V264" s="42" t="s">
        <v>298</v>
      </c>
      <c r="W264" s="25">
        <v>33</v>
      </c>
      <c r="X264" s="26" t="s">
        <v>32</v>
      </c>
    </row>
    <row r="265" spans="2:24" x14ac:dyDescent="0.15">
      <c r="B265" s="22"/>
      <c r="D265" s="22"/>
      <c r="F265" s="22"/>
      <c r="H265" s="22"/>
      <c r="J265" s="43" t="s">
        <v>299</v>
      </c>
      <c r="K265" s="27">
        <v>33</v>
      </c>
      <c r="L265" s="28" t="s">
        <v>33</v>
      </c>
      <c r="M265" s="31"/>
      <c r="N265" s="43" t="s">
        <v>299</v>
      </c>
      <c r="O265" s="27">
        <v>33</v>
      </c>
      <c r="P265" s="28" t="s">
        <v>33</v>
      </c>
      <c r="Q265" s="34"/>
      <c r="R265" s="43" t="s">
        <v>299</v>
      </c>
      <c r="S265" s="27">
        <v>33</v>
      </c>
      <c r="T265" s="28" t="s">
        <v>33</v>
      </c>
      <c r="U265" s="34"/>
      <c r="V265" s="43" t="s">
        <v>299</v>
      </c>
      <c r="W265" s="27">
        <v>33</v>
      </c>
      <c r="X265" s="28" t="s">
        <v>33</v>
      </c>
    </row>
    <row r="266" spans="2:24" x14ac:dyDescent="0.15">
      <c r="B266" s="22"/>
      <c r="D266" s="22"/>
      <c r="F266" s="22"/>
      <c r="H266" s="22"/>
      <c r="J266" s="41" t="s">
        <v>300</v>
      </c>
      <c r="K266" s="23">
        <v>34</v>
      </c>
      <c r="L266" s="24" t="s">
        <v>26</v>
      </c>
      <c r="M266" s="29"/>
      <c r="N266" s="41" t="s">
        <v>300</v>
      </c>
      <c r="O266" s="23">
        <v>34</v>
      </c>
      <c r="P266" s="24" t="s">
        <v>26</v>
      </c>
      <c r="Q266" s="32"/>
      <c r="R266" s="41" t="s">
        <v>300</v>
      </c>
      <c r="S266" s="23">
        <v>34</v>
      </c>
      <c r="T266" s="24" t="s">
        <v>26</v>
      </c>
      <c r="U266" s="32"/>
      <c r="V266" s="41" t="s">
        <v>300</v>
      </c>
      <c r="W266" s="23">
        <v>34</v>
      </c>
      <c r="X266" s="24" t="s">
        <v>26</v>
      </c>
    </row>
    <row r="267" spans="2:24" x14ac:dyDescent="0.15">
      <c r="B267" s="22"/>
      <c r="D267" s="22"/>
      <c r="F267" s="22"/>
      <c r="H267" s="22"/>
      <c r="J267" s="42" t="s">
        <v>301</v>
      </c>
      <c r="K267" s="25">
        <v>34</v>
      </c>
      <c r="L267" s="26" t="s">
        <v>27</v>
      </c>
      <c r="M267" s="30"/>
      <c r="N267" s="42" t="s">
        <v>301</v>
      </c>
      <c r="O267" s="25">
        <v>34</v>
      </c>
      <c r="P267" s="26" t="s">
        <v>27</v>
      </c>
      <c r="Q267" s="33"/>
      <c r="R267" s="42" t="s">
        <v>301</v>
      </c>
      <c r="S267" s="25">
        <v>34</v>
      </c>
      <c r="T267" s="26" t="s">
        <v>27</v>
      </c>
      <c r="U267" s="33"/>
      <c r="V267" s="42" t="s">
        <v>301</v>
      </c>
      <c r="W267" s="25">
        <v>34</v>
      </c>
      <c r="X267" s="26" t="s">
        <v>27</v>
      </c>
    </row>
    <row r="268" spans="2:24" x14ac:dyDescent="0.15">
      <c r="B268" s="22"/>
      <c r="D268" s="22"/>
      <c r="F268" s="22"/>
      <c r="H268" s="22"/>
      <c r="J268" s="42" t="s">
        <v>302</v>
      </c>
      <c r="K268" s="25">
        <v>34</v>
      </c>
      <c r="L268" s="26" t="s">
        <v>28</v>
      </c>
      <c r="M268" s="30"/>
      <c r="N268" s="42" t="s">
        <v>302</v>
      </c>
      <c r="O268" s="25">
        <v>34</v>
      </c>
      <c r="P268" s="26" t="s">
        <v>28</v>
      </c>
      <c r="Q268" s="33"/>
      <c r="R268" s="42" t="s">
        <v>302</v>
      </c>
      <c r="S268" s="25">
        <v>34</v>
      </c>
      <c r="T268" s="26" t="s">
        <v>28</v>
      </c>
      <c r="U268" s="33"/>
      <c r="V268" s="42" t="s">
        <v>302</v>
      </c>
      <c r="W268" s="25">
        <v>34</v>
      </c>
      <c r="X268" s="26" t="s">
        <v>28</v>
      </c>
    </row>
    <row r="269" spans="2:24" x14ac:dyDescent="0.15">
      <c r="B269" s="22"/>
      <c r="D269" s="22"/>
      <c r="F269" s="22"/>
      <c r="H269" s="22"/>
      <c r="J269" s="42" t="s">
        <v>303</v>
      </c>
      <c r="K269" s="25">
        <v>34</v>
      </c>
      <c r="L269" s="26" t="s">
        <v>29</v>
      </c>
      <c r="M269" s="30"/>
      <c r="N269" s="42" t="s">
        <v>303</v>
      </c>
      <c r="O269" s="25">
        <v>34</v>
      </c>
      <c r="P269" s="26" t="s">
        <v>29</v>
      </c>
      <c r="Q269" s="33"/>
      <c r="R269" s="42" t="s">
        <v>303</v>
      </c>
      <c r="S269" s="25">
        <v>34</v>
      </c>
      <c r="T269" s="26" t="s">
        <v>29</v>
      </c>
      <c r="U269" s="33"/>
      <c r="V269" s="42" t="s">
        <v>303</v>
      </c>
      <c r="W269" s="25">
        <v>34</v>
      </c>
      <c r="X269" s="26" t="s">
        <v>29</v>
      </c>
    </row>
    <row r="270" spans="2:24" x14ac:dyDescent="0.15">
      <c r="B270" s="22"/>
      <c r="D270" s="22"/>
      <c r="F270" s="22"/>
      <c r="H270" s="22"/>
      <c r="J270" s="42" t="s">
        <v>304</v>
      </c>
      <c r="K270" s="25">
        <v>34</v>
      </c>
      <c r="L270" s="26" t="s">
        <v>30</v>
      </c>
      <c r="M270" s="30"/>
      <c r="N270" s="42" t="s">
        <v>304</v>
      </c>
      <c r="O270" s="25">
        <v>34</v>
      </c>
      <c r="P270" s="26" t="s">
        <v>30</v>
      </c>
      <c r="Q270" s="33"/>
      <c r="R270" s="42" t="s">
        <v>304</v>
      </c>
      <c r="S270" s="25">
        <v>34</v>
      </c>
      <c r="T270" s="26" t="s">
        <v>30</v>
      </c>
      <c r="U270" s="33"/>
      <c r="V270" s="42" t="s">
        <v>304</v>
      </c>
      <c r="W270" s="25">
        <v>34</v>
      </c>
      <c r="X270" s="26" t="s">
        <v>30</v>
      </c>
    </row>
    <row r="271" spans="2:24" x14ac:dyDescent="0.15">
      <c r="B271" s="22"/>
      <c r="D271" s="22"/>
      <c r="F271" s="22"/>
      <c r="H271" s="22"/>
      <c r="J271" s="42" t="s">
        <v>305</v>
      </c>
      <c r="K271" s="25">
        <v>34</v>
      </c>
      <c r="L271" s="26" t="s">
        <v>31</v>
      </c>
      <c r="M271" s="30"/>
      <c r="N271" s="42" t="s">
        <v>305</v>
      </c>
      <c r="O271" s="25">
        <v>34</v>
      </c>
      <c r="P271" s="26" t="s">
        <v>31</v>
      </c>
      <c r="Q271" s="33"/>
      <c r="R271" s="42" t="s">
        <v>305</v>
      </c>
      <c r="S271" s="25">
        <v>34</v>
      </c>
      <c r="T271" s="26" t="s">
        <v>31</v>
      </c>
      <c r="U271" s="33"/>
      <c r="V271" s="42" t="s">
        <v>305</v>
      </c>
      <c r="W271" s="25">
        <v>34</v>
      </c>
      <c r="X271" s="26" t="s">
        <v>31</v>
      </c>
    </row>
    <row r="272" spans="2:24" x14ac:dyDescent="0.15">
      <c r="B272" s="22"/>
      <c r="D272" s="22"/>
      <c r="F272" s="22"/>
      <c r="H272" s="22"/>
      <c r="J272" s="42" t="s">
        <v>306</v>
      </c>
      <c r="K272" s="25">
        <v>34</v>
      </c>
      <c r="L272" s="26" t="s">
        <v>32</v>
      </c>
      <c r="M272" s="30"/>
      <c r="N272" s="42" t="s">
        <v>306</v>
      </c>
      <c r="O272" s="25">
        <v>34</v>
      </c>
      <c r="P272" s="26" t="s">
        <v>32</v>
      </c>
      <c r="Q272" s="33"/>
      <c r="R272" s="42" t="s">
        <v>306</v>
      </c>
      <c r="S272" s="25">
        <v>34</v>
      </c>
      <c r="T272" s="26" t="s">
        <v>32</v>
      </c>
      <c r="U272" s="33"/>
      <c r="V272" s="42" t="s">
        <v>306</v>
      </c>
      <c r="W272" s="25">
        <v>34</v>
      </c>
      <c r="X272" s="26" t="s">
        <v>32</v>
      </c>
    </row>
    <row r="273" spans="2:24" x14ac:dyDescent="0.15">
      <c r="B273" s="22"/>
      <c r="D273" s="22"/>
      <c r="F273" s="22"/>
      <c r="H273" s="22"/>
      <c r="J273" s="43" t="s">
        <v>307</v>
      </c>
      <c r="K273" s="27">
        <v>34</v>
      </c>
      <c r="L273" s="28" t="s">
        <v>33</v>
      </c>
      <c r="M273" s="31"/>
      <c r="N273" s="43" t="s">
        <v>307</v>
      </c>
      <c r="O273" s="27">
        <v>34</v>
      </c>
      <c r="P273" s="28" t="s">
        <v>33</v>
      </c>
      <c r="Q273" s="34"/>
      <c r="R273" s="43" t="s">
        <v>307</v>
      </c>
      <c r="S273" s="27">
        <v>34</v>
      </c>
      <c r="T273" s="28" t="s">
        <v>33</v>
      </c>
      <c r="U273" s="34"/>
      <c r="V273" s="43" t="s">
        <v>307</v>
      </c>
      <c r="W273" s="27">
        <v>34</v>
      </c>
      <c r="X273" s="28" t="s">
        <v>33</v>
      </c>
    </row>
    <row r="274" spans="2:24" x14ac:dyDescent="0.15">
      <c r="B274" s="22"/>
      <c r="D274" s="22"/>
      <c r="F274" s="22"/>
      <c r="H274" s="22"/>
      <c r="J274" s="41" t="s">
        <v>308</v>
      </c>
      <c r="K274" s="23">
        <v>35</v>
      </c>
      <c r="L274" s="24" t="s">
        <v>26</v>
      </c>
      <c r="M274" s="29"/>
      <c r="N274" s="41" t="s">
        <v>308</v>
      </c>
      <c r="O274" s="23">
        <v>35</v>
      </c>
      <c r="P274" s="24" t="s">
        <v>26</v>
      </c>
      <c r="Q274" s="32"/>
      <c r="R274" s="41" t="s">
        <v>308</v>
      </c>
      <c r="S274" s="23">
        <v>35</v>
      </c>
      <c r="T274" s="24" t="s">
        <v>26</v>
      </c>
      <c r="U274" s="32"/>
      <c r="V274" s="41" t="s">
        <v>308</v>
      </c>
      <c r="W274" s="23">
        <v>35</v>
      </c>
      <c r="X274" s="24" t="s">
        <v>26</v>
      </c>
    </row>
    <row r="275" spans="2:24" x14ac:dyDescent="0.15">
      <c r="B275" s="22"/>
      <c r="D275" s="22"/>
      <c r="F275" s="22"/>
      <c r="H275" s="22"/>
      <c r="J275" s="42" t="s">
        <v>309</v>
      </c>
      <c r="K275" s="25">
        <v>35</v>
      </c>
      <c r="L275" s="26" t="s">
        <v>27</v>
      </c>
      <c r="M275" s="30"/>
      <c r="N275" s="42" t="s">
        <v>309</v>
      </c>
      <c r="O275" s="25">
        <v>35</v>
      </c>
      <c r="P275" s="26" t="s">
        <v>27</v>
      </c>
      <c r="Q275" s="33"/>
      <c r="R275" s="42" t="s">
        <v>309</v>
      </c>
      <c r="S275" s="25">
        <v>35</v>
      </c>
      <c r="T275" s="26" t="s">
        <v>27</v>
      </c>
      <c r="U275" s="33"/>
      <c r="V275" s="42" t="s">
        <v>309</v>
      </c>
      <c r="W275" s="25">
        <v>35</v>
      </c>
      <c r="X275" s="26" t="s">
        <v>27</v>
      </c>
    </row>
    <row r="276" spans="2:24" x14ac:dyDescent="0.15">
      <c r="B276" s="22"/>
      <c r="D276" s="22"/>
      <c r="F276" s="22"/>
      <c r="H276" s="22"/>
      <c r="J276" s="42" t="s">
        <v>310</v>
      </c>
      <c r="K276" s="25">
        <v>35</v>
      </c>
      <c r="L276" s="26" t="s">
        <v>28</v>
      </c>
      <c r="M276" s="30"/>
      <c r="N276" s="42" t="s">
        <v>310</v>
      </c>
      <c r="O276" s="25">
        <v>35</v>
      </c>
      <c r="P276" s="26" t="s">
        <v>28</v>
      </c>
      <c r="Q276" s="33"/>
      <c r="R276" s="42" t="s">
        <v>310</v>
      </c>
      <c r="S276" s="25">
        <v>35</v>
      </c>
      <c r="T276" s="26" t="s">
        <v>28</v>
      </c>
      <c r="U276" s="33"/>
      <c r="V276" s="42" t="s">
        <v>310</v>
      </c>
      <c r="W276" s="25">
        <v>35</v>
      </c>
      <c r="X276" s="26" t="s">
        <v>28</v>
      </c>
    </row>
    <row r="277" spans="2:24" x14ac:dyDescent="0.15">
      <c r="B277" s="22"/>
      <c r="D277" s="22"/>
      <c r="F277" s="22"/>
      <c r="H277" s="22"/>
      <c r="J277" s="42" t="s">
        <v>311</v>
      </c>
      <c r="K277" s="25">
        <v>35</v>
      </c>
      <c r="L277" s="26" t="s">
        <v>29</v>
      </c>
      <c r="M277" s="30"/>
      <c r="N277" s="42" t="s">
        <v>311</v>
      </c>
      <c r="O277" s="25">
        <v>35</v>
      </c>
      <c r="P277" s="26" t="s">
        <v>29</v>
      </c>
      <c r="Q277" s="33"/>
      <c r="R277" s="42" t="s">
        <v>311</v>
      </c>
      <c r="S277" s="25">
        <v>35</v>
      </c>
      <c r="T277" s="26" t="s">
        <v>29</v>
      </c>
      <c r="U277" s="33"/>
      <c r="V277" s="42" t="s">
        <v>311</v>
      </c>
      <c r="W277" s="25">
        <v>35</v>
      </c>
      <c r="X277" s="26" t="s">
        <v>29</v>
      </c>
    </row>
    <row r="278" spans="2:24" x14ac:dyDescent="0.15">
      <c r="B278" s="22"/>
      <c r="D278" s="22"/>
      <c r="F278" s="22"/>
      <c r="H278" s="22"/>
      <c r="J278" s="42" t="s">
        <v>312</v>
      </c>
      <c r="K278" s="25">
        <v>35</v>
      </c>
      <c r="L278" s="26" t="s">
        <v>30</v>
      </c>
      <c r="M278" s="30"/>
      <c r="N278" s="42" t="s">
        <v>312</v>
      </c>
      <c r="O278" s="25">
        <v>35</v>
      </c>
      <c r="P278" s="26" t="s">
        <v>30</v>
      </c>
      <c r="Q278" s="33"/>
      <c r="R278" s="42" t="s">
        <v>312</v>
      </c>
      <c r="S278" s="25">
        <v>35</v>
      </c>
      <c r="T278" s="26" t="s">
        <v>30</v>
      </c>
      <c r="U278" s="33"/>
      <c r="V278" s="42" t="s">
        <v>312</v>
      </c>
      <c r="W278" s="25">
        <v>35</v>
      </c>
      <c r="X278" s="26" t="s">
        <v>30</v>
      </c>
    </row>
    <row r="279" spans="2:24" x14ac:dyDescent="0.15">
      <c r="B279" s="22"/>
      <c r="D279" s="22"/>
      <c r="F279" s="22"/>
      <c r="H279" s="22"/>
      <c r="J279" s="42" t="s">
        <v>313</v>
      </c>
      <c r="K279" s="25">
        <v>35</v>
      </c>
      <c r="L279" s="26" t="s">
        <v>31</v>
      </c>
      <c r="M279" s="30"/>
      <c r="N279" s="42" t="s">
        <v>313</v>
      </c>
      <c r="O279" s="25">
        <v>35</v>
      </c>
      <c r="P279" s="26" t="s">
        <v>31</v>
      </c>
      <c r="Q279" s="33"/>
      <c r="R279" s="42" t="s">
        <v>313</v>
      </c>
      <c r="S279" s="25">
        <v>35</v>
      </c>
      <c r="T279" s="26" t="s">
        <v>31</v>
      </c>
      <c r="U279" s="33"/>
      <c r="V279" s="42" t="s">
        <v>313</v>
      </c>
      <c r="W279" s="25">
        <v>35</v>
      </c>
      <c r="X279" s="26" t="s">
        <v>31</v>
      </c>
    </row>
    <row r="280" spans="2:24" x14ac:dyDescent="0.15">
      <c r="B280" s="22"/>
      <c r="D280" s="22"/>
      <c r="F280" s="22"/>
      <c r="H280" s="22"/>
      <c r="J280" s="42" t="s">
        <v>314</v>
      </c>
      <c r="K280" s="25">
        <v>35</v>
      </c>
      <c r="L280" s="26" t="s">
        <v>32</v>
      </c>
      <c r="M280" s="30"/>
      <c r="N280" s="42" t="s">
        <v>314</v>
      </c>
      <c r="O280" s="25">
        <v>35</v>
      </c>
      <c r="P280" s="26" t="s">
        <v>32</v>
      </c>
      <c r="Q280" s="33"/>
      <c r="R280" s="42" t="s">
        <v>314</v>
      </c>
      <c r="S280" s="25">
        <v>35</v>
      </c>
      <c r="T280" s="26" t="s">
        <v>32</v>
      </c>
      <c r="U280" s="33"/>
      <c r="V280" s="42" t="s">
        <v>314</v>
      </c>
      <c r="W280" s="25">
        <v>35</v>
      </c>
      <c r="X280" s="26" t="s">
        <v>32</v>
      </c>
    </row>
    <row r="281" spans="2:24" x14ac:dyDescent="0.15">
      <c r="B281" s="22"/>
      <c r="D281" s="22"/>
      <c r="F281" s="22"/>
      <c r="H281" s="22"/>
      <c r="J281" s="43" t="s">
        <v>315</v>
      </c>
      <c r="K281" s="27">
        <v>35</v>
      </c>
      <c r="L281" s="28" t="s">
        <v>33</v>
      </c>
      <c r="M281" s="31"/>
      <c r="N281" s="43" t="s">
        <v>315</v>
      </c>
      <c r="O281" s="27">
        <v>35</v>
      </c>
      <c r="P281" s="28" t="s">
        <v>33</v>
      </c>
      <c r="Q281" s="34"/>
      <c r="R281" s="43" t="s">
        <v>315</v>
      </c>
      <c r="S281" s="27">
        <v>35</v>
      </c>
      <c r="T281" s="28" t="s">
        <v>33</v>
      </c>
      <c r="U281" s="34"/>
      <c r="V281" s="43" t="s">
        <v>315</v>
      </c>
      <c r="W281" s="27">
        <v>35</v>
      </c>
      <c r="X281" s="28" t="s">
        <v>33</v>
      </c>
    </row>
    <row r="282" spans="2:24" x14ac:dyDescent="0.15">
      <c r="B282" s="22"/>
      <c r="D282" s="22"/>
      <c r="F282" s="22"/>
      <c r="H282" s="22"/>
      <c r="J282" s="41" t="s">
        <v>316</v>
      </c>
      <c r="K282" s="23">
        <v>36</v>
      </c>
      <c r="L282" s="24" t="s">
        <v>26</v>
      </c>
      <c r="M282" s="29"/>
      <c r="N282" s="41" t="s">
        <v>316</v>
      </c>
      <c r="O282" s="23">
        <v>36</v>
      </c>
      <c r="P282" s="24" t="s">
        <v>26</v>
      </c>
      <c r="Q282" s="32"/>
      <c r="R282" s="41" t="s">
        <v>316</v>
      </c>
      <c r="S282" s="23">
        <v>36</v>
      </c>
      <c r="T282" s="24" t="s">
        <v>26</v>
      </c>
      <c r="U282" s="32"/>
      <c r="V282" s="41" t="s">
        <v>316</v>
      </c>
      <c r="W282" s="23">
        <v>36</v>
      </c>
      <c r="X282" s="24" t="s">
        <v>26</v>
      </c>
    </row>
    <row r="283" spans="2:24" x14ac:dyDescent="0.15">
      <c r="B283" s="22"/>
      <c r="D283" s="22"/>
      <c r="F283" s="22"/>
      <c r="H283" s="22"/>
      <c r="J283" s="42" t="s">
        <v>317</v>
      </c>
      <c r="K283" s="25">
        <v>36</v>
      </c>
      <c r="L283" s="26" t="s">
        <v>27</v>
      </c>
      <c r="M283" s="30"/>
      <c r="N283" s="42" t="s">
        <v>317</v>
      </c>
      <c r="O283" s="25">
        <v>36</v>
      </c>
      <c r="P283" s="26" t="s">
        <v>27</v>
      </c>
      <c r="Q283" s="33"/>
      <c r="R283" s="42" t="s">
        <v>317</v>
      </c>
      <c r="S283" s="25">
        <v>36</v>
      </c>
      <c r="T283" s="26" t="s">
        <v>27</v>
      </c>
      <c r="U283" s="33"/>
      <c r="V283" s="42" t="s">
        <v>317</v>
      </c>
      <c r="W283" s="25">
        <v>36</v>
      </c>
      <c r="X283" s="26" t="s">
        <v>27</v>
      </c>
    </row>
    <row r="284" spans="2:24" x14ac:dyDescent="0.15">
      <c r="B284" s="22"/>
      <c r="D284" s="22"/>
      <c r="F284" s="22"/>
      <c r="H284" s="22"/>
      <c r="J284" s="42" t="s">
        <v>318</v>
      </c>
      <c r="K284" s="25">
        <v>36</v>
      </c>
      <c r="L284" s="26" t="s">
        <v>28</v>
      </c>
      <c r="M284" s="30"/>
      <c r="N284" s="42" t="s">
        <v>318</v>
      </c>
      <c r="O284" s="25">
        <v>36</v>
      </c>
      <c r="P284" s="26" t="s">
        <v>28</v>
      </c>
      <c r="Q284" s="33"/>
      <c r="R284" s="42" t="s">
        <v>318</v>
      </c>
      <c r="S284" s="25">
        <v>36</v>
      </c>
      <c r="T284" s="26" t="s">
        <v>28</v>
      </c>
      <c r="U284" s="33"/>
      <c r="V284" s="42" t="s">
        <v>318</v>
      </c>
      <c r="W284" s="25">
        <v>36</v>
      </c>
      <c r="X284" s="26" t="s">
        <v>28</v>
      </c>
    </row>
    <row r="285" spans="2:24" x14ac:dyDescent="0.15">
      <c r="B285" s="22"/>
      <c r="D285" s="22"/>
      <c r="F285" s="22"/>
      <c r="H285" s="22"/>
      <c r="J285" s="42" t="s">
        <v>319</v>
      </c>
      <c r="K285" s="25">
        <v>36</v>
      </c>
      <c r="L285" s="26" t="s">
        <v>29</v>
      </c>
      <c r="M285" s="30"/>
      <c r="N285" s="42" t="s">
        <v>319</v>
      </c>
      <c r="O285" s="25">
        <v>36</v>
      </c>
      <c r="P285" s="26" t="s">
        <v>29</v>
      </c>
      <c r="Q285" s="33"/>
      <c r="R285" s="42" t="s">
        <v>319</v>
      </c>
      <c r="S285" s="25">
        <v>36</v>
      </c>
      <c r="T285" s="26" t="s">
        <v>29</v>
      </c>
      <c r="U285" s="33"/>
      <c r="V285" s="42" t="s">
        <v>319</v>
      </c>
      <c r="W285" s="25">
        <v>36</v>
      </c>
      <c r="X285" s="26" t="s">
        <v>29</v>
      </c>
    </row>
    <row r="286" spans="2:24" x14ac:dyDescent="0.15">
      <c r="B286" s="22"/>
      <c r="D286" s="22"/>
      <c r="F286" s="22"/>
      <c r="H286" s="22"/>
      <c r="J286" s="42" t="s">
        <v>320</v>
      </c>
      <c r="K286" s="25">
        <v>36</v>
      </c>
      <c r="L286" s="26" t="s">
        <v>30</v>
      </c>
      <c r="M286" s="30"/>
      <c r="N286" s="42" t="s">
        <v>320</v>
      </c>
      <c r="O286" s="25">
        <v>36</v>
      </c>
      <c r="P286" s="26" t="s">
        <v>30</v>
      </c>
      <c r="Q286" s="33"/>
      <c r="R286" s="42" t="s">
        <v>320</v>
      </c>
      <c r="S286" s="25">
        <v>36</v>
      </c>
      <c r="T286" s="26" t="s">
        <v>30</v>
      </c>
      <c r="U286" s="33"/>
      <c r="V286" s="42" t="s">
        <v>320</v>
      </c>
      <c r="W286" s="25">
        <v>36</v>
      </c>
      <c r="X286" s="26" t="s">
        <v>30</v>
      </c>
    </row>
    <row r="287" spans="2:24" x14ac:dyDescent="0.15">
      <c r="B287" s="22"/>
      <c r="D287" s="22"/>
      <c r="F287" s="22"/>
      <c r="H287" s="22"/>
      <c r="J287" s="42" t="s">
        <v>321</v>
      </c>
      <c r="K287" s="25">
        <v>36</v>
      </c>
      <c r="L287" s="26" t="s">
        <v>31</v>
      </c>
      <c r="M287" s="30"/>
      <c r="N287" s="42" t="s">
        <v>321</v>
      </c>
      <c r="O287" s="25">
        <v>36</v>
      </c>
      <c r="P287" s="26" t="s">
        <v>31</v>
      </c>
      <c r="Q287" s="33"/>
      <c r="R287" s="42" t="s">
        <v>321</v>
      </c>
      <c r="S287" s="25">
        <v>36</v>
      </c>
      <c r="T287" s="26" t="s">
        <v>31</v>
      </c>
      <c r="U287" s="33"/>
      <c r="V287" s="42" t="s">
        <v>321</v>
      </c>
      <c r="W287" s="25">
        <v>36</v>
      </c>
      <c r="X287" s="26" t="s">
        <v>31</v>
      </c>
    </row>
    <row r="288" spans="2:24" x14ac:dyDescent="0.15">
      <c r="B288" s="22"/>
      <c r="D288" s="22"/>
      <c r="F288" s="22"/>
      <c r="H288" s="22"/>
      <c r="J288" s="42" t="s">
        <v>322</v>
      </c>
      <c r="K288" s="25">
        <v>36</v>
      </c>
      <c r="L288" s="26" t="s">
        <v>32</v>
      </c>
      <c r="M288" s="30"/>
      <c r="N288" s="42" t="s">
        <v>322</v>
      </c>
      <c r="O288" s="25">
        <v>36</v>
      </c>
      <c r="P288" s="26" t="s">
        <v>32</v>
      </c>
      <c r="Q288" s="33"/>
      <c r="R288" s="42" t="s">
        <v>322</v>
      </c>
      <c r="S288" s="25">
        <v>36</v>
      </c>
      <c r="T288" s="26" t="s">
        <v>32</v>
      </c>
      <c r="U288" s="33"/>
      <c r="V288" s="42" t="s">
        <v>322</v>
      </c>
      <c r="W288" s="25">
        <v>36</v>
      </c>
      <c r="X288" s="26" t="s">
        <v>32</v>
      </c>
    </row>
    <row r="289" spans="2:24" x14ac:dyDescent="0.15">
      <c r="B289" s="22"/>
      <c r="D289" s="22"/>
      <c r="F289" s="22"/>
      <c r="H289" s="22"/>
      <c r="J289" s="43" t="s">
        <v>323</v>
      </c>
      <c r="K289" s="27">
        <v>36</v>
      </c>
      <c r="L289" s="28" t="s">
        <v>33</v>
      </c>
      <c r="M289" s="31"/>
      <c r="N289" s="43" t="s">
        <v>323</v>
      </c>
      <c r="O289" s="27">
        <v>36</v>
      </c>
      <c r="P289" s="28" t="s">
        <v>33</v>
      </c>
      <c r="Q289" s="34"/>
      <c r="R289" s="43" t="s">
        <v>323</v>
      </c>
      <c r="S289" s="27">
        <v>36</v>
      </c>
      <c r="T289" s="28" t="s">
        <v>33</v>
      </c>
      <c r="U289" s="34"/>
      <c r="V289" s="43" t="s">
        <v>323</v>
      </c>
      <c r="W289" s="27">
        <v>36</v>
      </c>
      <c r="X289" s="28" t="s">
        <v>33</v>
      </c>
    </row>
    <row r="290" spans="2:24" x14ac:dyDescent="0.15">
      <c r="B290" s="22"/>
      <c r="D290" s="22"/>
      <c r="F290" s="22"/>
      <c r="H290" s="22"/>
      <c r="J290" s="41" t="s">
        <v>324</v>
      </c>
      <c r="K290" s="23">
        <v>37</v>
      </c>
      <c r="L290" s="24" t="s">
        <v>26</v>
      </c>
      <c r="M290" s="29"/>
      <c r="N290" s="41" t="s">
        <v>324</v>
      </c>
      <c r="O290" s="23">
        <v>37</v>
      </c>
      <c r="P290" s="24" t="s">
        <v>26</v>
      </c>
      <c r="Q290" s="32"/>
      <c r="R290" s="41" t="s">
        <v>324</v>
      </c>
      <c r="S290" s="23">
        <v>37</v>
      </c>
      <c r="T290" s="24" t="s">
        <v>26</v>
      </c>
      <c r="U290" s="32"/>
      <c r="V290" s="41" t="s">
        <v>324</v>
      </c>
      <c r="W290" s="23">
        <v>37</v>
      </c>
      <c r="X290" s="24" t="s">
        <v>26</v>
      </c>
    </row>
    <row r="291" spans="2:24" x14ac:dyDescent="0.15">
      <c r="B291" s="22"/>
      <c r="D291" s="22"/>
      <c r="F291" s="22"/>
      <c r="H291" s="22"/>
      <c r="J291" s="42" t="s">
        <v>325</v>
      </c>
      <c r="K291" s="25">
        <v>37</v>
      </c>
      <c r="L291" s="26" t="s">
        <v>27</v>
      </c>
      <c r="M291" s="30"/>
      <c r="N291" s="42" t="s">
        <v>325</v>
      </c>
      <c r="O291" s="25">
        <v>37</v>
      </c>
      <c r="P291" s="26" t="s">
        <v>27</v>
      </c>
      <c r="Q291" s="33"/>
      <c r="R291" s="42" t="s">
        <v>325</v>
      </c>
      <c r="S291" s="25">
        <v>37</v>
      </c>
      <c r="T291" s="26" t="s">
        <v>27</v>
      </c>
      <c r="U291" s="33"/>
      <c r="V291" s="42" t="s">
        <v>325</v>
      </c>
      <c r="W291" s="25">
        <v>37</v>
      </c>
      <c r="X291" s="26" t="s">
        <v>27</v>
      </c>
    </row>
    <row r="292" spans="2:24" x14ac:dyDescent="0.15">
      <c r="B292" s="22"/>
      <c r="D292" s="22"/>
      <c r="F292" s="22"/>
      <c r="H292" s="22"/>
      <c r="J292" s="42" t="s">
        <v>326</v>
      </c>
      <c r="K292" s="25">
        <v>37</v>
      </c>
      <c r="L292" s="26" t="s">
        <v>28</v>
      </c>
      <c r="M292" s="30"/>
      <c r="N292" s="42" t="s">
        <v>326</v>
      </c>
      <c r="O292" s="25">
        <v>37</v>
      </c>
      <c r="P292" s="26" t="s">
        <v>28</v>
      </c>
      <c r="Q292" s="33"/>
      <c r="R292" s="42" t="s">
        <v>326</v>
      </c>
      <c r="S292" s="25">
        <v>37</v>
      </c>
      <c r="T292" s="26" t="s">
        <v>28</v>
      </c>
      <c r="U292" s="33"/>
      <c r="V292" s="42" t="s">
        <v>326</v>
      </c>
      <c r="W292" s="25">
        <v>37</v>
      </c>
      <c r="X292" s="26" t="s">
        <v>28</v>
      </c>
    </row>
    <row r="293" spans="2:24" x14ac:dyDescent="0.15">
      <c r="B293" s="22"/>
      <c r="D293" s="22"/>
      <c r="F293" s="22"/>
      <c r="H293" s="22"/>
      <c r="J293" s="42" t="s">
        <v>327</v>
      </c>
      <c r="K293" s="25">
        <v>37</v>
      </c>
      <c r="L293" s="26" t="s">
        <v>29</v>
      </c>
      <c r="M293" s="30"/>
      <c r="N293" s="42" t="s">
        <v>327</v>
      </c>
      <c r="O293" s="25">
        <v>37</v>
      </c>
      <c r="P293" s="26" t="s">
        <v>29</v>
      </c>
      <c r="Q293" s="33"/>
      <c r="R293" s="42" t="s">
        <v>327</v>
      </c>
      <c r="S293" s="25">
        <v>37</v>
      </c>
      <c r="T293" s="26" t="s">
        <v>29</v>
      </c>
      <c r="U293" s="33"/>
      <c r="V293" s="42" t="s">
        <v>327</v>
      </c>
      <c r="W293" s="25">
        <v>37</v>
      </c>
      <c r="X293" s="26" t="s">
        <v>29</v>
      </c>
    </row>
    <row r="294" spans="2:24" x14ac:dyDescent="0.15">
      <c r="B294" s="22"/>
      <c r="D294" s="22"/>
      <c r="F294" s="22"/>
      <c r="H294" s="22"/>
      <c r="J294" s="42" t="s">
        <v>328</v>
      </c>
      <c r="K294" s="25">
        <v>37</v>
      </c>
      <c r="L294" s="26" t="s">
        <v>30</v>
      </c>
      <c r="M294" s="30"/>
      <c r="N294" s="42" t="s">
        <v>328</v>
      </c>
      <c r="O294" s="25">
        <v>37</v>
      </c>
      <c r="P294" s="26" t="s">
        <v>30</v>
      </c>
      <c r="Q294" s="33"/>
      <c r="R294" s="42" t="s">
        <v>328</v>
      </c>
      <c r="S294" s="25">
        <v>37</v>
      </c>
      <c r="T294" s="26" t="s">
        <v>30</v>
      </c>
      <c r="U294" s="33"/>
      <c r="V294" s="42" t="s">
        <v>328</v>
      </c>
      <c r="W294" s="25">
        <v>37</v>
      </c>
      <c r="X294" s="26" t="s">
        <v>30</v>
      </c>
    </row>
    <row r="295" spans="2:24" x14ac:dyDescent="0.15">
      <c r="B295" s="22"/>
      <c r="D295" s="22"/>
      <c r="F295" s="22"/>
      <c r="H295" s="22"/>
      <c r="J295" s="42" t="s">
        <v>329</v>
      </c>
      <c r="K295" s="25">
        <v>37</v>
      </c>
      <c r="L295" s="26" t="s">
        <v>31</v>
      </c>
      <c r="M295" s="30"/>
      <c r="N295" s="42" t="s">
        <v>329</v>
      </c>
      <c r="O295" s="25">
        <v>37</v>
      </c>
      <c r="P295" s="26" t="s">
        <v>31</v>
      </c>
      <c r="Q295" s="33"/>
      <c r="R295" s="42" t="s">
        <v>329</v>
      </c>
      <c r="S295" s="25">
        <v>37</v>
      </c>
      <c r="T295" s="26" t="s">
        <v>31</v>
      </c>
      <c r="U295" s="33"/>
      <c r="V295" s="42" t="s">
        <v>329</v>
      </c>
      <c r="W295" s="25">
        <v>37</v>
      </c>
      <c r="X295" s="26" t="s">
        <v>31</v>
      </c>
    </row>
    <row r="296" spans="2:24" x14ac:dyDescent="0.15">
      <c r="B296" s="22"/>
      <c r="D296" s="22"/>
      <c r="F296" s="22"/>
      <c r="H296" s="22"/>
      <c r="J296" s="42" t="s">
        <v>330</v>
      </c>
      <c r="K296" s="25">
        <v>37</v>
      </c>
      <c r="L296" s="26" t="s">
        <v>32</v>
      </c>
      <c r="M296" s="30"/>
      <c r="N296" s="42" t="s">
        <v>330</v>
      </c>
      <c r="O296" s="25">
        <v>37</v>
      </c>
      <c r="P296" s="26" t="s">
        <v>32</v>
      </c>
      <c r="Q296" s="33"/>
      <c r="R296" s="42" t="s">
        <v>330</v>
      </c>
      <c r="S296" s="25">
        <v>37</v>
      </c>
      <c r="T296" s="26" t="s">
        <v>32</v>
      </c>
      <c r="U296" s="33"/>
      <c r="V296" s="42" t="s">
        <v>330</v>
      </c>
      <c r="W296" s="25">
        <v>37</v>
      </c>
      <c r="X296" s="26" t="s">
        <v>32</v>
      </c>
    </row>
    <row r="297" spans="2:24" x14ac:dyDescent="0.15">
      <c r="B297" s="22"/>
      <c r="D297" s="22"/>
      <c r="F297" s="22"/>
      <c r="H297" s="22"/>
      <c r="J297" s="43" t="s">
        <v>331</v>
      </c>
      <c r="K297" s="27">
        <v>37</v>
      </c>
      <c r="L297" s="28" t="s">
        <v>33</v>
      </c>
      <c r="M297" s="31"/>
      <c r="N297" s="43" t="s">
        <v>331</v>
      </c>
      <c r="O297" s="27">
        <v>37</v>
      </c>
      <c r="P297" s="28" t="s">
        <v>33</v>
      </c>
      <c r="Q297" s="34"/>
      <c r="R297" s="43" t="s">
        <v>331</v>
      </c>
      <c r="S297" s="27">
        <v>37</v>
      </c>
      <c r="T297" s="28" t="s">
        <v>33</v>
      </c>
      <c r="U297" s="34"/>
      <c r="V297" s="43" t="s">
        <v>331</v>
      </c>
      <c r="W297" s="27">
        <v>37</v>
      </c>
      <c r="X297" s="28" t="s">
        <v>33</v>
      </c>
    </row>
    <row r="298" spans="2:24" x14ac:dyDescent="0.15">
      <c r="B298" s="22"/>
      <c r="D298" s="22"/>
      <c r="F298" s="22"/>
      <c r="H298" s="22"/>
      <c r="J298" s="41" t="s">
        <v>332</v>
      </c>
      <c r="K298" s="23">
        <v>38</v>
      </c>
      <c r="L298" s="24" t="s">
        <v>26</v>
      </c>
      <c r="M298" s="29"/>
      <c r="N298" s="41" t="s">
        <v>332</v>
      </c>
      <c r="O298" s="23">
        <v>38</v>
      </c>
      <c r="P298" s="24" t="s">
        <v>26</v>
      </c>
      <c r="Q298" s="32"/>
      <c r="R298" s="41" t="s">
        <v>332</v>
      </c>
      <c r="S298" s="23">
        <v>38</v>
      </c>
      <c r="T298" s="24" t="s">
        <v>26</v>
      </c>
      <c r="U298" s="32"/>
      <c r="V298" s="41" t="s">
        <v>332</v>
      </c>
      <c r="W298" s="23">
        <v>38</v>
      </c>
      <c r="X298" s="24" t="s">
        <v>26</v>
      </c>
    </row>
    <row r="299" spans="2:24" x14ac:dyDescent="0.15">
      <c r="B299" s="22"/>
      <c r="D299" s="22"/>
      <c r="F299" s="22"/>
      <c r="H299" s="22"/>
      <c r="J299" s="42" t="s">
        <v>333</v>
      </c>
      <c r="K299" s="25">
        <v>38</v>
      </c>
      <c r="L299" s="26" t="s">
        <v>27</v>
      </c>
      <c r="M299" s="30"/>
      <c r="N299" s="42" t="s">
        <v>333</v>
      </c>
      <c r="O299" s="25">
        <v>38</v>
      </c>
      <c r="P299" s="26" t="s">
        <v>27</v>
      </c>
      <c r="Q299" s="33"/>
      <c r="R299" s="42" t="s">
        <v>333</v>
      </c>
      <c r="S299" s="25">
        <v>38</v>
      </c>
      <c r="T299" s="26" t="s">
        <v>27</v>
      </c>
      <c r="U299" s="33"/>
      <c r="V299" s="42" t="s">
        <v>333</v>
      </c>
      <c r="W299" s="25">
        <v>38</v>
      </c>
      <c r="X299" s="26" t="s">
        <v>27</v>
      </c>
    </row>
    <row r="300" spans="2:24" x14ac:dyDescent="0.15">
      <c r="B300" s="22"/>
      <c r="D300" s="22"/>
      <c r="F300" s="22"/>
      <c r="H300" s="22"/>
      <c r="J300" s="42" t="s">
        <v>334</v>
      </c>
      <c r="K300" s="25">
        <v>38</v>
      </c>
      <c r="L300" s="26" t="s">
        <v>28</v>
      </c>
      <c r="M300" s="30"/>
      <c r="N300" s="42" t="s">
        <v>334</v>
      </c>
      <c r="O300" s="25">
        <v>38</v>
      </c>
      <c r="P300" s="26" t="s">
        <v>28</v>
      </c>
      <c r="Q300" s="33"/>
      <c r="R300" s="42" t="s">
        <v>334</v>
      </c>
      <c r="S300" s="25">
        <v>38</v>
      </c>
      <c r="T300" s="26" t="s">
        <v>28</v>
      </c>
      <c r="U300" s="33"/>
      <c r="V300" s="42" t="s">
        <v>334</v>
      </c>
      <c r="W300" s="25">
        <v>38</v>
      </c>
      <c r="X300" s="26" t="s">
        <v>28</v>
      </c>
    </row>
    <row r="301" spans="2:24" x14ac:dyDescent="0.15">
      <c r="B301" s="22"/>
      <c r="D301" s="22"/>
      <c r="F301" s="22"/>
      <c r="H301" s="22"/>
      <c r="J301" s="42" t="s">
        <v>335</v>
      </c>
      <c r="K301" s="25">
        <v>38</v>
      </c>
      <c r="L301" s="26" t="s">
        <v>29</v>
      </c>
      <c r="M301" s="30"/>
      <c r="N301" s="42" t="s">
        <v>335</v>
      </c>
      <c r="O301" s="25">
        <v>38</v>
      </c>
      <c r="P301" s="26" t="s">
        <v>29</v>
      </c>
      <c r="Q301" s="33"/>
      <c r="R301" s="42" t="s">
        <v>335</v>
      </c>
      <c r="S301" s="25">
        <v>38</v>
      </c>
      <c r="T301" s="26" t="s">
        <v>29</v>
      </c>
      <c r="U301" s="33"/>
      <c r="V301" s="42" t="s">
        <v>335</v>
      </c>
      <c r="W301" s="25">
        <v>38</v>
      </c>
      <c r="X301" s="26" t="s">
        <v>29</v>
      </c>
    </row>
    <row r="302" spans="2:24" x14ac:dyDescent="0.15">
      <c r="B302" s="22"/>
      <c r="D302" s="22"/>
      <c r="F302" s="22"/>
      <c r="H302" s="22"/>
      <c r="J302" s="42" t="s">
        <v>336</v>
      </c>
      <c r="K302" s="25">
        <v>38</v>
      </c>
      <c r="L302" s="26" t="s">
        <v>30</v>
      </c>
      <c r="M302" s="30"/>
      <c r="N302" s="42" t="s">
        <v>336</v>
      </c>
      <c r="O302" s="25">
        <v>38</v>
      </c>
      <c r="P302" s="26" t="s">
        <v>30</v>
      </c>
      <c r="Q302" s="33"/>
      <c r="R302" s="42" t="s">
        <v>336</v>
      </c>
      <c r="S302" s="25">
        <v>38</v>
      </c>
      <c r="T302" s="26" t="s">
        <v>30</v>
      </c>
      <c r="U302" s="33"/>
      <c r="V302" s="42" t="s">
        <v>336</v>
      </c>
      <c r="W302" s="25">
        <v>38</v>
      </c>
      <c r="X302" s="26" t="s">
        <v>30</v>
      </c>
    </row>
    <row r="303" spans="2:24" x14ac:dyDescent="0.15">
      <c r="B303" s="22"/>
      <c r="D303" s="22"/>
      <c r="F303" s="22"/>
      <c r="H303" s="22"/>
      <c r="J303" s="42" t="s">
        <v>337</v>
      </c>
      <c r="K303" s="25">
        <v>38</v>
      </c>
      <c r="L303" s="26" t="s">
        <v>31</v>
      </c>
      <c r="M303" s="30"/>
      <c r="N303" s="42" t="s">
        <v>337</v>
      </c>
      <c r="O303" s="25">
        <v>38</v>
      </c>
      <c r="P303" s="26" t="s">
        <v>31</v>
      </c>
      <c r="Q303" s="33"/>
      <c r="R303" s="42" t="s">
        <v>337</v>
      </c>
      <c r="S303" s="25">
        <v>38</v>
      </c>
      <c r="T303" s="26" t="s">
        <v>31</v>
      </c>
      <c r="U303" s="33"/>
      <c r="V303" s="42" t="s">
        <v>337</v>
      </c>
      <c r="W303" s="25">
        <v>38</v>
      </c>
      <c r="X303" s="26" t="s">
        <v>31</v>
      </c>
    </row>
    <row r="304" spans="2:24" x14ac:dyDescent="0.15">
      <c r="B304" s="22"/>
      <c r="D304" s="22"/>
      <c r="F304" s="22"/>
      <c r="H304" s="22"/>
      <c r="J304" s="42" t="s">
        <v>338</v>
      </c>
      <c r="K304" s="25">
        <v>38</v>
      </c>
      <c r="L304" s="26" t="s">
        <v>32</v>
      </c>
      <c r="M304" s="30"/>
      <c r="N304" s="42" t="s">
        <v>338</v>
      </c>
      <c r="O304" s="25">
        <v>38</v>
      </c>
      <c r="P304" s="26" t="s">
        <v>32</v>
      </c>
      <c r="Q304" s="33"/>
      <c r="R304" s="42" t="s">
        <v>338</v>
      </c>
      <c r="S304" s="25">
        <v>38</v>
      </c>
      <c r="T304" s="26" t="s">
        <v>32</v>
      </c>
      <c r="U304" s="33"/>
      <c r="V304" s="42" t="s">
        <v>338</v>
      </c>
      <c r="W304" s="25">
        <v>38</v>
      </c>
      <c r="X304" s="26" t="s">
        <v>32</v>
      </c>
    </row>
    <row r="305" spans="2:24" x14ac:dyDescent="0.15">
      <c r="B305" s="22"/>
      <c r="D305" s="22"/>
      <c r="F305" s="22"/>
      <c r="H305" s="22"/>
      <c r="J305" s="43" t="s">
        <v>339</v>
      </c>
      <c r="K305" s="27">
        <v>38</v>
      </c>
      <c r="L305" s="28" t="s">
        <v>33</v>
      </c>
      <c r="M305" s="31"/>
      <c r="N305" s="43" t="s">
        <v>339</v>
      </c>
      <c r="O305" s="27">
        <v>38</v>
      </c>
      <c r="P305" s="28" t="s">
        <v>33</v>
      </c>
      <c r="Q305" s="34"/>
      <c r="R305" s="43" t="s">
        <v>339</v>
      </c>
      <c r="S305" s="27">
        <v>38</v>
      </c>
      <c r="T305" s="28" t="s">
        <v>33</v>
      </c>
      <c r="U305" s="34"/>
      <c r="V305" s="43" t="s">
        <v>339</v>
      </c>
      <c r="W305" s="27">
        <v>38</v>
      </c>
      <c r="X305" s="28" t="s">
        <v>33</v>
      </c>
    </row>
    <row r="306" spans="2:24" x14ac:dyDescent="0.15">
      <c r="B306" s="22"/>
      <c r="D306" s="22"/>
      <c r="F306" s="22"/>
      <c r="H306" s="22"/>
      <c r="J306" s="41" t="s">
        <v>340</v>
      </c>
      <c r="K306" s="23">
        <v>39</v>
      </c>
      <c r="L306" s="24" t="s">
        <v>26</v>
      </c>
      <c r="M306" s="29"/>
      <c r="N306" s="41" t="s">
        <v>340</v>
      </c>
      <c r="O306" s="23">
        <v>39</v>
      </c>
      <c r="P306" s="24" t="s">
        <v>26</v>
      </c>
      <c r="Q306" s="32"/>
      <c r="R306" s="41" t="s">
        <v>340</v>
      </c>
      <c r="S306" s="23">
        <v>39</v>
      </c>
      <c r="T306" s="24" t="s">
        <v>26</v>
      </c>
      <c r="U306" s="32"/>
      <c r="V306" s="41" t="s">
        <v>340</v>
      </c>
      <c r="W306" s="23">
        <v>39</v>
      </c>
      <c r="X306" s="24" t="s">
        <v>26</v>
      </c>
    </row>
    <row r="307" spans="2:24" x14ac:dyDescent="0.15">
      <c r="B307" s="22"/>
      <c r="D307" s="22"/>
      <c r="F307" s="22"/>
      <c r="H307" s="22"/>
      <c r="J307" s="42" t="s">
        <v>341</v>
      </c>
      <c r="K307" s="25">
        <v>39</v>
      </c>
      <c r="L307" s="26" t="s">
        <v>27</v>
      </c>
      <c r="M307" s="30"/>
      <c r="N307" s="42" t="s">
        <v>341</v>
      </c>
      <c r="O307" s="25">
        <v>39</v>
      </c>
      <c r="P307" s="26" t="s">
        <v>27</v>
      </c>
      <c r="Q307" s="33"/>
      <c r="R307" s="42" t="s">
        <v>341</v>
      </c>
      <c r="S307" s="25">
        <v>39</v>
      </c>
      <c r="T307" s="26" t="s">
        <v>27</v>
      </c>
      <c r="U307" s="33"/>
      <c r="V307" s="42" t="s">
        <v>341</v>
      </c>
      <c r="W307" s="25">
        <v>39</v>
      </c>
      <c r="X307" s="26" t="s">
        <v>27</v>
      </c>
    </row>
    <row r="308" spans="2:24" x14ac:dyDescent="0.15">
      <c r="B308" s="22"/>
      <c r="D308" s="22"/>
      <c r="F308" s="22"/>
      <c r="H308" s="22"/>
      <c r="J308" s="42" t="s">
        <v>342</v>
      </c>
      <c r="K308" s="25">
        <v>39</v>
      </c>
      <c r="L308" s="26" t="s">
        <v>28</v>
      </c>
      <c r="M308" s="30"/>
      <c r="N308" s="42" t="s">
        <v>342</v>
      </c>
      <c r="O308" s="25">
        <v>39</v>
      </c>
      <c r="P308" s="26" t="s">
        <v>28</v>
      </c>
      <c r="Q308" s="33"/>
      <c r="R308" s="42" t="s">
        <v>342</v>
      </c>
      <c r="S308" s="25">
        <v>39</v>
      </c>
      <c r="T308" s="26" t="s">
        <v>28</v>
      </c>
      <c r="U308" s="33"/>
      <c r="V308" s="42" t="s">
        <v>342</v>
      </c>
      <c r="W308" s="25">
        <v>39</v>
      </c>
      <c r="X308" s="26" t="s">
        <v>28</v>
      </c>
    </row>
    <row r="309" spans="2:24" x14ac:dyDescent="0.15">
      <c r="B309" s="22"/>
      <c r="D309" s="22"/>
      <c r="F309" s="22"/>
      <c r="H309" s="22"/>
      <c r="J309" s="42" t="s">
        <v>343</v>
      </c>
      <c r="K309" s="25">
        <v>39</v>
      </c>
      <c r="L309" s="26" t="s">
        <v>29</v>
      </c>
      <c r="M309" s="30"/>
      <c r="N309" s="42" t="s">
        <v>343</v>
      </c>
      <c r="O309" s="25">
        <v>39</v>
      </c>
      <c r="P309" s="26" t="s">
        <v>29</v>
      </c>
      <c r="Q309" s="33"/>
      <c r="R309" s="42" t="s">
        <v>343</v>
      </c>
      <c r="S309" s="25">
        <v>39</v>
      </c>
      <c r="T309" s="26" t="s">
        <v>29</v>
      </c>
      <c r="U309" s="33"/>
      <c r="V309" s="42" t="s">
        <v>343</v>
      </c>
      <c r="W309" s="25">
        <v>39</v>
      </c>
      <c r="X309" s="26" t="s">
        <v>29</v>
      </c>
    </row>
    <row r="310" spans="2:24" x14ac:dyDescent="0.15">
      <c r="B310" s="22"/>
      <c r="D310" s="22"/>
      <c r="F310" s="22"/>
      <c r="H310" s="22"/>
      <c r="J310" s="42" t="s">
        <v>344</v>
      </c>
      <c r="K310" s="25">
        <v>39</v>
      </c>
      <c r="L310" s="26" t="s">
        <v>30</v>
      </c>
      <c r="M310" s="30"/>
      <c r="N310" s="42" t="s">
        <v>344</v>
      </c>
      <c r="O310" s="25">
        <v>39</v>
      </c>
      <c r="P310" s="26" t="s">
        <v>30</v>
      </c>
      <c r="Q310" s="33"/>
      <c r="R310" s="42" t="s">
        <v>344</v>
      </c>
      <c r="S310" s="25">
        <v>39</v>
      </c>
      <c r="T310" s="26" t="s">
        <v>30</v>
      </c>
      <c r="U310" s="33"/>
      <c r="V310" s="42" t="s">
        <v>344</v>
      </c>
      <c r="W310" s="25">
        <v>39</v>
      </c>
      <c r="X310" s="26" t="s">
        <v>30</v>
      </c>
    </row>
    <row r="311" spans="2:24" x14ac:dyDescent="0.15">
      <c r="B311" s="22"/>
      <c r="D311" s="22"/>
      <c r="F311" s="22"/>
      <c r="H311" s="22"/>
      <c r="J311" s="42" t="s">
        <v>345</v>
      </c>
      <c r="K311" s="25">
        <v>39</v>
      </c>
      <c r="L311" s="26" t="s">
        <v>31</v>
      </c>
      <c r="M311" s="30"/>
      <c r="N311" s="42" t="s">
        <v>345</v>
      </c>
      <c r="O311" s="25">
        <v>39</v>
      </c>
      <c r="P311" s="26" t="s">
        <v>31</v>
      </c>
      <c r="Q311" s="33"/>
      <c r="R311" s="42" t="s">
        <v>345</v>
      </c>
      <c r="S311" s="25">
        <v>39</v>
      </c>
      <c r="T311" s="26" t="s">
        <v>31</v>
      </c>
      <c r="U311" s="33"/>
      <c r="V311" s="42" t="s">
        <v>345</v>
      </c>
      <c r="W311" s="25">
        <v>39</v>
      </c>
      <c r="X311" s="26" t="s">
        <v>31</v>
      </c>
    </row>
    <row r="312" spans="2:24" x14ac:dyDescent="0.15">
      <c r="B312" s="22"/>
      <c r="D312" s="22"/>
      <c r="F312" s="22"/>
      <c r="H312" s="22"/>
      <c r="J312" s="42" t="s">
        <v>346</v>
      </c>
      <c r="K312" s="25">
        <v>39</v>
      </c>
      <c r="L312" s="26" t="s">
        <v>32</v>
      </c>
      <c r="M312" s="30"/>
      <c r="N312" s="42" t="s">
        <v>346</v>
      </c>
      <c r="O312" s="25">
        <v>39</v>
      </c>
      <c r="P312" s="26" t="s">
        <v>32</v>
      </c>
      <c r="Q312" s="33"/>
      <c r="R312" s="42" t="s">
        <v>346</v>
      </c>
      <c r="S312" s="25">
        <v>39</v>
      </c>
      <c r="T312" s="26" t="s">
        <v>32</v>
      </c>
      <c r="U312" s="33"/>
      <c r="V312" s="42" t="s">
        <v>346</v>
      </c>
      <c r="W312" s="25">
        <v>39</v>
      </c>
      <c r="X312" s="26" t="s">
        <v>32</v>
      </c>
    </row>
    <row r="313" spans="2:24" x14ac:dyDescent="0.15">
      <c r="B313" s="22"/>
      <c r="D313" s="22"/>
      <c r="F313" s="22"/>
      <c r="H313" s="22"/>
      <c r="J313" s="43" t="s">
        <v>347</v>
      </c>
      <c r="K313" s="27">
        <v>39</v>
      </c>
      <c r="L313" s="28" t="s">
        <v>33</v>
      </c>
      <c r="M313" s="31"/>
      <c r="N313" s="43" t="s">
        <v>347</v>
      </c>
      <c r="O313" s="27">
        <v>39</v>
      </c>
      <c r="P313" s="28" t="s">
        <v>33</v>
      </c>
      <c r="Q313" s="34"/>
      <c r="R313" s="43" t="s">
        <v>347</v>
      </c>
      <c r="S313" s="27">
        <v>39</v>
      </c>
      <c r="T313" s="28" t="s">
        <v>33</v>
      </c>
      <c r="U313" s="34"/>
      <c r="V313" s="43" t="s">
        <v>347</v>
      </c>
      <c r="W313" s="27">
        <v>39</v>
      </c>
      <c r="X313" s="28" t="s">
        <v>33</v>
      </c>
    </row>
    <row r="314" spans="2:24" x14ac:dyDescent="0.15">
      <c r="B314" s="22"/>
      <c r="D314" s="22"/>
      <c r="F314" s="22"/>
      <c r="H314" s="22"/>
      <c r="J314" s="41" t="s">
        <v>348</v>
      </c>
      <c r="K314" s="23">
        <v>40</v>
      </c>
      <c r="L314" s="24" t="s">
        <v>26</v>
      </c>
      <c r="M314" s="29"/>
      <c r="N314" s="41" t="s">
        <v>348</v>
      </c>
      <c r="O314" s="23">
        <v>40</v>
      </c>
      <c r="P314" s="24" t="s">
        <v>26</v>
      </c>
      <c r="Q314" s="32"/>
      <c r="R314" s="41" t="s">
        <v>348</v>
      </c>
      <c r="S314" s="23">
        <v>40</v>
      </c>
      <c r="T314" s="24" t="s">
        <v>26</v>
      </c>
      <c r="U314" s="32"/>
      <c r="V314" s="41" t="s">
        <v>348</v>
      </c>
      <c r="W314" s="23">
        <v>40</v>
      </c>
      <c r="X314" s="24" t="s">
        <v>26</v>
      </c>
    </row>
    <row r="315" spans="2:24" x14ac:dyDescent="0.15">
      <c r="B315" s="22"/>
      <c r="D315" s="22"/>
      <c r="F315" s="22"/>
      <c r="H315" s="22"/>
      <c r="J315" s="42" t="s">
        <v>349</v>
      </c>
      <c r="K315" s="25">
        <v>40</v>
      </c>
      <c r="L315" s="26" t="s">
        <v>27</v>
      </c>
      <c r="M315" s="30"/>
      <c r="N315" s="42" t="s">
        <v>349</v>
      </c>
      <c r="O315" s="25">
        <v>40</v>
      </c>
      <c r="P315" s="26" t="s">
        <v>27</v>
      </c>
      <c r="Q315" s="33"/>
      <c r="R315" s="42" t="s">
        <v>349</v>
      </c>
      <c r="S315" s="25">
        <v>40</v>
      </c>
      <c r="T315" s="26" t="s">
        <v>27</v>
      </c>
      <c r="U315" s="33"/>
      <c r="V315" s="42" t="s">
        <v>349</v>
      </c>
      <c r="W315" s="25">
        <v>40</v>
      </c>
      <c r="X315" s="26" t="s">
        <v>27</v>
      </c>
    </row>
    <row r="316" spans="2:24" x14ac:dyDescent="0.15">
      <c r="B316" s="22"/>
      <c r="D316" s="22"/>
      <c r="F316" s="22"/>
      <c r="H316" s="22"/>
      <c r="J316" s="42" t="s">
        <v>350</v>
      </c>
      <c r="K316" s="25">
        <v>40</v>
      </c>
      <c r="L316" s="26" t="s">
        <v>28</v>
      </c>
      <c r="M316" s="30"/>
      <c r="N316" s="42" t="s">
        <v>350</v>
      </c>
      <c r="O316" s="25">
        <v>40</v>
      </c>
      <c r="P316" s="26" t="s">
        <v>28</v>
      </c>
      <c r="Q316" s="33"/>
      <c r="R316" s="42" t="s">
        <v>350</v>
      </c>
      <c r="S316" s="25">
        <v>40</v>
      </c>
      <c r="T316" s="26" t="s">
        <v>28</v>
      </c>
      <c r="U316" s="33"/>
      <c r="V316" s="42" t="s">
        <v>350</v>
      </c>
      <c r="W316" s="25">
        <v>40</v>
      </c>
      <c r="X316" s="26" t="s">
        <v>28</v>
      </c>
    </row>
    <row r="317" spans="2:24" x14ac:dyDescent="0.15">
      <c r="B317" s="22"/>
      <c r="D317" s="22"/>
      <c r="F317" s="22"/>
      <c r="H317" s="22"/>
      <c r="J317" s="42" t="s">
        <v>351</v>
      </c>
      <c r="K317" s="25">
        <v>40</v>
      </c>
      <c r="L317" s="26" t="s">
        <v>29</v>
      </c>
      <c r="M317" s="30"/>
      <c r="N317" s="42" t="s">
        <v>351</v>
      </c>
      <c r="O317" s="25">
        <v>40</v>
      </c>
      <c r="P317" s="26" t="s">
        <v>29</v>
      </c>
      <c r="Q317" s="33"/>
      <c r="R317" s="42" t="s">
        <v>351</v>
      </c>
      <c r="S317" s="25">
        <v>40</v>
      </c>
      <c r="T317" s="26" t="s">
        <v>29</v>
      </c>
      <c r="U317" s="33"/>
      <c r="V317" s="42" t="s">
        <v>351</v>
      </c>
      <c r="W317" s="25">
        <v>40</v>
      </c>
      <c r="X317" s="26" t="s">
        <v>29</v>
      </c>
    </row>
    <row r="318" spans="2:24" x14ac:dyDescent="0.15">
      <c r="B318" s="22"/>
      <c r="D318" s="22"/>
      <c r="F318" s="22"/>
      <c r="H318" s="22"/>
      <c r="J318" s="42" t="s">
        <v>352</v>
      </c>
      <c r="K318" s="25">
        <v>40</v>
      </c>
      <c r="L318" s="26" t="s">
        <v>30</v>
      </c>
      <c r="M318" s="30"/>
      <c r="N318" s="42" t="s">
        <v>352</v>
      </c>
      <c r="O318" s="25">
        <v>40</v>
      </c>
      <c r="P318" s="26" t="s">
        <v>30</v>
      </c>
      <c r="Q318" s="33"/>
      <c r="R318" s="42" t="s">
        <v>352</v>
      </c>
      <c r="S318" s="25">
        <v>40</v>
      </c>
      <c r="T318" s="26" t="s">
        <v>30</v>
      </c>
      <c r="U318" s="33"/>
      <c r="V318" s="42" t="s">
        <v>352</v>
      </c>
      <c r="W318" s="25">
        <v>40</v>
      </c>
      <c r="X318" s="26" t="s">
        <v>30</v>
      </c>
    </row>
    <row r="319" spans="2:24" x14ac:dyDescent="0.15">
      <c r="B319" s="22"/>
      <c r="D319" s="22"/>
      <c r="F319" s="22"/>
      <c r="H319" s="22"/>
      <c r="J319" s="42" t="s">
        <v>353</v>
      </c>
      <c r="K319" s="25">
        <v>40</v>
      </c>
      <c r="L319" s="26" t="s">
        <v>31</v>
      </c>
      <c r="M319" s="30"/>
      <c r="N319" s="42" t="s">
        <v>353</v>
      </c>
      <c r="O319" s="25">
        <v>40</v>
      </c>
      <c r="P319" s="26" t="s">
        <v>31</v>
      </c>
      <c r="Q319" s="33"/>
      <c r="R319" s="42" t="s">
        <v>353</v>
      </c>
      <c r="S319" s="25">
        <v>40</v>
      </c>
      <c r="T319" s="26" t="s">
        <v>31</v>
      </c>
      <c r="U319" s="33"/>
      <c r="V319" s="42" t="s">
        <v>353</v>
      </c>
      <c r="W319" s="25">
        <v>40</v>
      </c>
      <c r="X319" s="26" t="s">
        <v>31</v>
      </c>
    </row>
    <row r="320" spans="2:24" x14ac:dyDescent="0.15">
      <c r="B320" s="22"/>
      <c r="D320" s="22"/>
      <c r="F320" s="22"/>
      <c r="H320" s="22"/>
      <c r="J320" s="42" t="s">
        <v>354</v>
      </c>
      <c r="K320" s="25">
        <v>40</v>
      </c>
      <c r="L320" s="26" t="s">
        <v>32</v>
      </c>
      <c r="M320" s="30"/>
      <c r="N320" s="42" t="s">
        <v>354</v>
      </c>
      <c r="O320" s="25">
        <v>40</v>
      </c>
      <c r="P320" s="26" t="s">
        <v>32</v>
      </c>
      <c r="Q320" s="33"/>
      <c r="R320" s="42" t="s">
        <v>354</v>
      </c>
      <c r="S320" s="25">
        <v>40</v>
      </c>
      <c r="T320" s="26" t="s">
        <v>32</v>
      </c>
      <c r="U320" s="33"/>
      <c r="V320" s="42" t="s">
        <v>354</v>
      </c>
      <c r="W320" s="25">
        <v>40</v>
      </c>
      <c r="X320" s="26" t="s">
        <v>32</v>
      </c>
    </row>
    <row r="321" spans="2:24" x14ac:dyDescent="0.15">
      <c r="B321" s="22"/>
      <c r="D321" s="22"/>
      <c r="F321" s="22"/>
      <c r="H321" s="22"/>
      <c r="J321" s="43" t="s">
        <v>355</v>
      </c>
      <c r="K321" s="27">
        <v>40</v>
      </c>
      <c r="L321" s="28" t="s">
        <v>33</v>
      </c>
      <c r="M321" s="31"/>
      <c r="N321" s="43" t="s">
        <v>355</v>
      </c>
      <c r="O321" s="27">
        <v>40</v>
      </c>
      <c r="P321" s="28" t="s">
        <v>33</v>
      </c>
      <c r="Q321" s="34"/>
      <c r="R321" s="43" t="s">
        <v>355</v>
      </c>
      <c r="S321" s="27">
        <v>40</v>
      </c>
      <c r="T321" s="28" t="s">
        <v>33</v>
      </c>
      <c r="U321" s="34"/>
      <c r="V321" s="43" t="s">
        <v>355</v>
      </c>
      <c r="W321" s="27">
        <v>40</v>
      </c>
      <c r="X321" s="28" t="s">
        <v>33</v>
      </c>
    </row>
  </sheetData>
  <phoneticPr fontId="7" type="noConversion"/>
  <pageMargins left="0.7" right="0.7" top="0.75" bottom="0.75" header="0.3" footer="0.3"/>
  <pageSetup orientation="portrait" horizontalDpi="204" verticalDpi="192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240"/>
  <sheetViews>
    <sheetView view="pageBreakPreview" topLeftCell="A516" zoomScale="85" zoomScaleNormal="100" zoomScaleSheetLayoutView="85" workbookViewId="0">
      <selection activeCell="A2" sqref="A2"/>
    </sheetView>
  </sheetViews>
  <sheetFormatPr defaultRowHeight="10.5" x14ac:dyDescent="0.15"/>
  <sheetData>
    <row r="1" spans="1:21" x14ac:dyDescent="0.15">
      <c r="A1" t="s">
        <v>35</v>
      </c>
      <c r="B1">
        <v>1</v>
      </c>
      <c r="C1" s="81" t="str">
        <f>'5 tm 12 bkr Data'!$A$2</f>
        <v>Jayhawk Collegiate Challenge</v>
      </c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</row>
    <row r="2" spans="1:21" x14ac:dyDescent="0.15"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</row>
    <row r="3" spans="1:21" x14ac:dyDescent="0.15"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</row>
    <row r="4" spans="1:21" ht="8.25" customHeight="1" x14ac:dyDescent="0.2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11.25" customHeight="1" x14ac:dyDescent="0.2">
      <c r="C5" s="1"/>
      <c r="D5" s="1"/>
      <c r="E5" s="1"/>
      <c r="F5" s="82" t="str">
        <f>INDEX('5 tm 12 bkr Data'!C:C,MATCH('5 tm 12 bkr MV'!B1,'5 tm 12 bkr Data'!B:B,0))</f>
        <v>Avila University - Men Varsity</v>
      </c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1"/>
      <c r="T5" s="1"/>
      <c r="U5" s="1"/>
    </row>
    <row r="6" spans="1:21" ht="11.25" customHeight="1" x14ac:dyDescent="0.2">
      <c r="C6" s="1"/>
      <c r="D6" s="1"/>
      <c r="E6" s="1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1"/>
      <c r="T6" s="1"/>
      <c r="U6" s="1"/>
    </row>
    <row r="7" spans="1:21" ht="8.25" customHeight="1" x14ac:dyDescent="0.2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ht="15.75" customHeight="1" x14ac:dyDescent="0.2">
      <c r="C8" s="1"/>
      <c r="D8" s="80" t="s">
        <v>0</v>
      </c>
      <c r="E8" s="80"/>
      <c r="F8" s="80"/>
      <c r="G8" s="80"/>
      <c r="H8" s="80"/>
      <c r="I8" s="80" t="s">
        <v>1</v>
      </c>
      <c r="J8" s="80"/>
      <c r="K8" s="80" t="s">
        <v>2</v>
      </c>
      <c r="L8" s="80"/>
      <c r="M8" s="80" t="s">
        <v>3</v>
      </c>
      <c r="N8" s="80"/>
      <c r="O8" s="80" t="s">
        <v>4</v>
      </c>
      <c r="P8" s="80"/>
      <c r="Q8" s="80" t="s">
        <v>5</v>
      </c>
      <c r="R8" s="80"/>
      <c r="S8" s="80" t="s">
        <v>6</v>
      </c>
      <c r="T8" s="80"/>
      <c r="U8" s="1"/>
    </row>
    <row r="9" spans="1:21" ht="15.75" customHeight="1" x14ac:dyDescent="0.2">
      <c r="A9" t="str">
        <f>CONCATENATE(B1,B9)</f>
        <v>1a</v>
      </c>
      <c r="B9" t="s">
        <v>26</v>
      </c>
      <c r="C9" s="1"/>
      <c r="D9" s="2" t="str">
        <f>INDEX('5 tm 12 bkr Data'!L:L,MATCH('5 tm 12 bkr MV'!A9,'5 tm 12 bkr Data'!J:J,0))</f>
        <v>Aidan Tesdall</v>
      </c>
      <c r="E9" s="3"/>
      <c r="F9" s="3"/>
      <c r="G9" s="3"/>
      <c r="H9" s="4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1"/>
    </row>
    <row r="10" spans="1:21" ht="15.75" customHeight="1" x14ac:dyDescent="0.2">
      <c r="A10" t="str">
        <f>CONCATENATE(B1,B10)</f>
        <v>1b</v>
      </c>
      <c r="B10" t="s">
        <v>27</v>
      </c>
      <c r="C10" s="1"/>
      <c r="D10" s="2" t="str">
        <f>INDEX('5 tm 12 bkr Data'!L:L,MATCH('5 tm 12 bkr MV'!A10,'5 tm 12 bkr Data'!J:J,0))</f>
        <v>Brody Stanback</v>
      </c>
      <c r="E10" s="3"/>
      <c r="F10" s="3"/>
      <c r="G10" s="3"/>
      <c r="H10" s="4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1"/>
    </row>
    <row r="11" spans="1:21" ht="15.75" customHeight="1" x14ac:dyDescent="0.2">
      <c r="A11" t="str">
        <f>CONCATENATE(B1,B11)</f>
        <v>1c</v>
      </c>
      <c r="B11" t="s">
        <v>28</v>
      </c>
      <c r="C11" s="1"/>
      <c r="D11" s="2" t="str">
        <f>INDEX('5 tm 12 bkr Data'!L:L,MATCH('5 tm 12 bkr MV'!A11,'5 tm 12 bkr Data'!J:J,0))</f>
        <v>Bryce Stewart</v>
      </c>
      <c r="E11" s="3"/>
      <c r="F11" s="3"/>
      <c r="G11" s="3"/>
      <c r="H11" s="4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1"/>
    </row>
    <row r="12" spans="1:21" ht="15.75" customHeight="1" x14ac:dyDescent="0.2">
      <c r="A12" t="str">
        <f>CONCATENATE(B1,B12)</f>
        <v>1d</v>
      </c>
      <c r="B12" t="s">
        <v>29</v>
      </c>
      <c r="C12" s="1"/>
      <c r="D12" s="2" t="str">
        <f>INDEX('5 tm 12 bkr Data'!L:L,MATCH('5 tm 12 bkr MV'!A12,'5 tm 12 bkr Data'!J:J,0))</f>
        <v>Caleb Wangler</v>
      </c>
      <c r="E12" s="3"/>
      <c r="F12" s="3"/>
      <c r="G12" s="3"/>
      <c r="H12" s="4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1"/>
    </row>
    <row r="13" spans="1:21" ht="15.75" customHeight="1" x14ac:dyDescent="0.2">
      <c r="A13" t="str">
        <f>CONCATENATE(B1,B13)</f>
        <v>1e</v>
      </c>
      <c r="B13" t="s">
        <v>30</v>
      </c>
      <c r="C13" s="1"/>
      <c r="D13" s="2" t="str">
        <f>INDEX('5 tm 12 bkr Data'!L:L,MATCH('5 tm 12 bkr MV'!A13,'5 tm 12 bkr Data'!J:J,0))</f>
        <v>Evan Serrage</v>
      </c>
      <c r="E13" s="3"/>
      <c r="F13" s="3"/>
      <c r="G13" s="3"/>
      <c r="H13" s="4"/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1"/>
    </row>
    <row r="14" spans="1:21" ht="15.75" customHeight="1" x14ac:dyDescent="0.2">
      <c r="A14" t="str">
        <f>CONCATENATE(B1,B14)</f>
        <v>1f</v>
      </c>
      <c r="B14" t="s">
        <v>31</v>
      </c>
      <c r="C14" s="1"/>
      <c r="D14" s="2" t="str">
        <f>INDEX('5 tm 12 bkr Data'!L:L,MATCH('5 tm 12 bkr MV'!A14,'5 tm 12 bkr Data'!J:J,0))</f>
        <v>Max Sturgeon</v>
      </c>
      <c r="E14" s="3"/>
      <c r="F14" s="3"/>
      <c r="G14" s="3"/>
      <c r="H14" s="4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1"/>
    </row>
    <row r="15" spans="1:21" ht="15.75" customHeight="1" x14ac:dyDescent="0.2">
      <c r="A15" t="str">
        <f>CONCATENATE(B1,B15)</f>
        <v>1g</v>
      </c>
      <c r="B15" t="s">
        <v>32</v>
      </c>
      <c r="C15" s="1"/>
      <c r="D15" s="2" t="str">
        <f>INDEX('5 tm 12 bkr Data'!L:L,MATCH('5 tm 12 bkr MV'!A15,'5 tm 12 bkr Data'!J:J,0))</f>
        <v>Nicolas Garza</v>
      </c>
      <c r="E15" s="3"/>
      <c r="F15" s="3"/>
      <c r="G15" s="3"/>
      <c r="H15" s="4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1"/>
    </row>
    <row r="16" spans="1:21" ht="15.75" customHeight="1" thickBot="1" x14ac:dyDescent="0.25">
      <c r="A16" t="str">
        <f>CONCATENATE(B1,B16)</f>
        <v>1h</v>
      </c>
      <c r="B16" t="s">
        <v>33</v>
      </c>
      <c r="C16" s="1"/>
      <c r="D16" s="2">
        <f>INDEX('5 tm 12 bkr Data'!L:L,MATCH('5 tm 12 bkr MV'!A16,'5 tm 12 bkr Data'!J:J,0))</f>
        <v>0</v>
      </c>
      <c r="E16" s="3"/>
      <c r="F16" s="3"/>
      <c r="G16" s="3"/>
      <c r="H16" s="36"/>
      <c r="I16" s="79"/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1"/>
    </row>
    <row r="17" spans="1:21" ht="15.75" customHeight="1" thickTop="1" x14ac:dyDescent="0.2">
      <c r="C17" s="1"/>
      <c r="D17" s="1"/>
      <c r="E17" s="1"/>
      <c r="F17" s="1"/>
      <c r="G17" s="1"/>
      <c r="H17" s="37" t="s">
        <v>6</v>
      </c>
      <c r="I17" s="77"/>
      <c r="J17" s="78"/>
      <c r="K17" s="77"/>
      <c r="L17" s="78"/>
      <c r="M17" s="77"/>
      <c r="N17" s="78"/>
      <c r="O17" s="77"/>
      <c r="P17" s="78"/>
      <c r="Q17" s="77"/>
      <c r="R17" s="78"/>
      <c r="S17" s="77"/>
      <c r="T17" s="78"/>
      <c r="U17" s="1"/>
    </row>
    <row r="18" spans="1:21" ht="5.25" customHeight="1" x14ac:dyDescent="0.2">
      <c r="C18" s="1"/>
      <c r="D18" s="1"/>
      <c r="E18" s="1"/>
      <c r="F18" s="1"/>
      <c r="G18" s="1"/>
      <c r="H18" s="38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40"/>
      <c r="U18" s="1"/>
    </row>
    <row r="19" spans="1:21" ht="15.75" customHeight="1" x14ac:dyDescent="0.2">
      <c r="C19" s="1"/>
      <c r="D19" s="1"/>
      <c r="E19" s="74" t="s">
        <v>0</v>
      </c>
      <c r="F19" s="75"/>
      <c r="G19" s="76"/>
      <c r="H19" s="19" t="s">
        <v>1</v>
      </c>
      <c r="I19" s="19" t="s">
        <v>2</v>
      </c>
      <c r="J19" s="19" t="s">
        <v>3</v>
      </c>
      <c r="K19" s="15" t="s">
        <v>4</v>
      </c>
      <c r="L19" s="16" t="s">
        <v>5</v>
      </c>
      <c r="M19" s="19" t="s">
        <v>7</v>
      </c>
      <c r="N19" s="19" t="s">
        <v>8</v>
      </c>
      <c r="O19" s="15" t="s">
        <v>9</v>
      </c>
      <c r="P19" s="16" t="s">
        <v>10</v>
      </c>
      <c r="Q19" s="19" t="s">
        <v>11</v>
      </c>
      <c r="R19" s="19" t="s">
        <v>12</v>
      </c>
      <c r="S19" s="15" t="s">
        <v>13</v>
      </c>
      <c r="T19" s="1"/>
      <c r="U19" s="1"/>
    </row>
    <row r="20" spans="1:21" ht="15.75" customHeight="1" x14ac:dyDescent="0.2">
      <c r="C20" s="1"/>
      <c r="D20" s="1"/>
      <c r="E20" s="64" t="str">
        <f t="shared" ref="E20:E27" si="0">IF(D9&gt;0,D9,"")</f>
        <v>Aidan Tesdall</v>
      </c>
      <c r="F20" s="65"/>
      <c r="G20" s="66"/>
      <c r="H20" s="5"/>
      <c r="I20" s="5"/>
      <c r="J20" s="5"/>
      <c r="K20" s="13"/>
      <c r="L20" s="10"/>
      <c r="M20" s="5"/>
      <c r="N20" s="5"/>
      <c r="O20" s="13"/>
      <c r="P20" s="10"/>
      <c r="Q20" s="5"/>
      <c r="R20" s="5"/>
      <c r="S20" s="13"/>
      <c r="T20" s="1"/>
      <c r="U20" s="1"/>
    </row>
    <row r="21" spans="1:21" ht="15.75" customHeight="1" x14ac:dyDescent="0.2">
      <c r="C21" s="1"/>
      <c r="D21" s="1"/>
      <c r="E21" s="64" t="str">
        <f t="shared" si="0"/>
        <v>Brody Stanback</v>
      </c>
      <c r="F21" s="65"/>
      <c r="G21" s="66"/>
      <c r="H21" s="5"/>
      <c r="I21" s="5"/>
      <c r="J21" s="5"/>
      <c r="K21" s="13"/>
      <c r="L21" s="10"/>
      <c r="M21" s="5"/>
      <c r="N21" s="5"/>
      <c r="O21" s="13"/>
      <c r="P21" s="10"/>
      <c r="Q21" s="5"/>
      <c r="R21" s="5"/>
      <c r="S21" s="13"/>
      <c r="T21" s="1"/>
      <c r="U21" s="1"/>
    </row>
    <row r="22" spans="1:21" ht="15.75" customHeight="1" x14ac:dyDescent="0.2">
      <c r="C22" s="1"/>
      <c r="D22" s="1"/>
      <c r="E22" s="64" t="str">
        <f t="shared" si="0"/>
        <v>Bryce Stewart</v>
      </c>
      <c r="F22" s="65"/>
      <c r="G22" s="66"/>
      <c r="H22" s="5"/>
      <c r="I22" s="5"/>
      <c r="J22" s="5"/>
      <c r="K22" s="13"/>
      <c r="L22" s="10"/>
      <c r="M22" s="5"/>
      <c r="N22" s="5"/>
      <c r="O22" s="13"/>
      <c r="P22" s="10"/>
      <c r="Q22" s="5"/>
      <c r="R22" s="5"/>
      <c r="S22" s="13"/>
      <c r="T22" s="1"/>
      <c r="U22" s="1"/>
    </row>
    <row r="23" spans="1:21" ht="15.75" customHeight="1" x14ac:dyDescent="0.2">
      <c r="C23" s="1"/>
      <c r="D23" s="1"/>
      <c r="E23" s="64" t="str">
        <f t="shared" si="0"/>
        <v>Caleb Wangler</v>
      </c>
      <c r="F23" s="65"/>
      <c r="G23" s="66"/>
      <c r="H23" s="5"/>
      <c r="I23" s="5"/>
      <c r="J23" s="5"/>
      <c r="K23" s="13"/>
      <c r="L23" s="10"/>
      <c r="M23" s="5"/>
      <c r="N23" s="5"/>
      <c r="O23" s="13"/>
      <c r="P23" s="10"/>
      <c r="Q23" s="5"/>
      <c r="R23" s="5"/>
      <c r="S23" s="13"/>
      <c r="T23" s="1"/>
      <c r="U23" s="1"/>
    </row>
    <row r="24" spans="1:21" ht="15.75" customHeight="1" x14ac:dyDescent="0.2">
      <c r="C24" s="1"/>
      <c r="D24" s="1"/>
      <c r="E24" s="64" t="str">
        <f t="shared" si="0"/>
        <v>Evan Serrage</v>
      </c>
      <c r="F24" s="65"/>
      <c r="G24" s="66"/>
      <c r="H24" s="5"/>
      <c r="I24" s="5"/>
      <c r="J24" s="5"/>
      <c r="K24" s="13"/>
      <c r="L24" s="10"/>
      <c r="M24" s="5"/>
      <c r="N24" s="5"/>
      <c r="O24" s="13"/>
      <c r="P24" s="10"/>
      <c r="Q24" s="5"/>
      <c r="R24" s="5"/>
      <c r="S24" s="13"/>
      <c r="T24" s="1"/>
      <c r="U24" s="1"/>
    </row>
    <row r="25" spans="1:21" ht="15.75" customHeight="1" x14ac:dyDescent="0.2">
      <c r="C25" s="1"/>
      <c r="D25" s="1"/>
      <c r="E25" s="64" t="str">
        <f t="shared" si="0"/>
        <v>Max Sturgeon</v>
      </c>
      <c r="F25" s="65"/>
      <c r="G25" s="66"/>
      <c r="H25" s="5"/>
      <c r="I25" s="5"/>
      <c r="J25" s="5"/>
      <c r="K25" s="13"/>
      <c r="L25" s="10"/>
      <c r="M25" s="5"/>
      <c r="N25" s="5"/>
      <c r="O25" s="13"/>
      <c r="P25" s="10"/>
      <c r="Q25" s="5"/>
      <c r="R25" s="5"/>
      <c r="S25" s="13"/>
      <c r="T25" s="1"/>
      <c r="U25" s="1"/>
    </row>
    <row r="26" spans="1:21" ht="15.75" customHeight="1" x14ac:dyDescent="0.2">
      <c r="C26" s="1"/>
      <c r="D26" s="1"/>
      <c r="E26" s="64" t="str">
        <f t="shared" si="0"/>
        <v>Nicolas Garza</v>
      </c>
      <c r="F26" s="65"/>
      <c r="G26" s="66"/>
      <c r="H26" s="5"/>
      <c r="I26" s="5"/>
      <c r="J26" s="5"/>
      <c r="K26" s="13"/>
      <c r="L26" s="10"/>
      <c r="M26" s="5"/>
      <c r="N26" s="5"/>
      <c r="O26" s="13"/>
      <c r="P26" s="10"/>
      <c r="Q26" s="5"/>
      <c r="R26" s="5"/>
      <c r="S26" s="13"/>
      <c r="T26" s="1"/>
      <c r="U26" s="1"/>
    </row>
    <row r="27" spans="1:21" ht="15.75" customHeight="1" thickBot="1" x14ac:dyDescent="0.25">
      <c r="C27" s="1"/>
      <c r="D27" s="1"/>
      <c r="E27" s="64" t="str">
        <f t="shared" si="0"/>
        <v/>
      </c>
      <c r="F27" s="65"/>
      <c r="G27" s="66"/>
      <c r="H27" s="6"/>
      <c r="I27" s="6"/>
      <c r="J27" s="6"/>
      <c r="K27" s="14"/>
      <c r="L27" s="11"/>
      <c r="M27" s="6"/>
      <c r="N27" s="6"/>
      <c r="O27" s="14"/>
      <c r="P27" s="11"/>
      <c r="Q27" s="6"/>
      <c r="R27" s="6"/>
      <c r="S27" s="14"/>
      <c r="T27" s="1"/>
      <c r="U27" s="1"/>
    </row>
    <row r="28" spans="1:21" ht="15.75" customHeight="1" thickTop="1" thickBot="1" x14ac:dyDescent="0.25">
      <c r="C28" s="1"/>
      <c r="D28" s="1"/>
      <c r="E28" s="67" t="s">
        <v>14</v>
      </c>
      <c r="F28" s="68"/>
      <c r="G28" s="69"/>
      <c r="H28" s="7"/>
      <c r="I28" s="7"/>
      <c r="J28" s="7"/>
      <c r="K28" s="8"/>
      <c r="L28" s="12"/>
      <c r="M28" s="7"/>
      <c r="N28" s="7"/>
      <c r="O28" s="8"/>
      <c r="P28" s="12"/>
      <c r="Q28" s="7"/>
      <c r="R28" s="7"/>
      <c r="S28" s="8"/>
      <c r="T28" s="1"/>
      <c r="U28" s="1"/>
    </row>
    <row r="29" spans="1:21" ht="15.75" customHeight="1" thickTop="1" thickBot="1" x14ac:dyDescent="0.25">
      <c r="C29" s="1"/>
      <c r="D29" s="1"/>
      <c r="E29" s="70" t="s">
        <v>15</v>
      </c>
      <c r="F29" s="71"/>
      <c r="G29" s="72"/>
      <c r="H29" s="1"/>
      <c r="I29" s="1"/>
      <c r="J29" s="1"/>
      <c r="K29" s="9"/>
      <c r="L29" s="1"/>
      <c r="M29" s="1"/>
      <c r="N29" s="1"/>
      <c r="O29" s="9"/>
      <c r="P29" s="1"/>
      <c r="Q29" s="1"/>
      <c r="R29" s="1"/>
      <c r="S29" s="9"/>
      <c r="T29" s="1"/>
      <c r="U29" s="1"/>
    </row>
    <row r="30" spans="1:21" ht="11.25" x14ac:dyDescent="0.2">
      <c r="C30" s="1"/>
      <c r="D30" s="1"/>
      <c r="E30" s="1"/>
      <c r="F30" s="1"/>
      <c r="G30" s="1"/>
      <c r="H30" s="73" t="s">
        <v>34</v>
      </c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1"/>
      <c r="T30" s="1"/>
      <c r="U30" s="1"/>
    </row>
    <row r="31" spans="1:21" ht="11.25" x14ac:dyDescent="0.2">
      <c r="C31" s="1"/>
      <c r="D31" s="1"/>
      <c r="E31" s="1"/>
      <c r="F31" s="1"/>
      <c r="G31" s="1"/>
      <c r="H31" s="73"/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1"/>
      <c r="T31" s="1"/>
      <c r="U31" s="1"/>
    </row>
    <row r="32" spans="1:21" ht="10.5" customHeight="1" x14ac:dyDescent="0.15">
      <c r="A32" t="s">
        <v>35</v>
      </c>
      <c r="B32">
        <v>2</v>
      </c>
      <c r="C32" s="81" t="str">
        <f>'5 tm 12 bkr Data'!$A$2</f>
        <v>Jayhawk Collegiate Challenge</v>
      </c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</row>
    <row r="33" spans="1:21" ht="10.5" customHeight="1" x14ac:dyDescent="0.15">
      <c r="C33" s="81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</row>
    <row r="34" spans="1:21" ht="10.5" customHeight="1" x14ac:dyDescent="0.15">
      <c r="C34" s="81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</row>
    <row r="35" spans="1:21" ht="8.2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ht="11.25" customHeight="1" x14ac:dyDescent="0.2">
      <c r="C36" s="1"/>
      <c r="D36" s="1"/>
      <c r="E36" s="1"/>
      <c r="F36" s="82" t="str">
        <f>INDEX('5 tm 12 bkr Data'!C:C,MATCH('5 tm 12 bkr MV'!B32,'5 tm 12 bkr Data'!B:B,0))</f>
        <v>Baker University - Men Varsity</v>
      </c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1"/>
      <c r="T36" s="1"/>
      <c r="U36" s="1"/>
    </row>
    <row r="37" spans="1:21" ht="11.25" customHeight="1" x14ac:dyDescent="0.2">
      <c r="C37" s="1"/>
      <c r="D37" s="1"/>
      <c r="E37" s="1"/>
      <c r="F37" s="82"/>
      <c r="G37" s="82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1"/>
      <c r="T37" s="1"/>
      <c r="U37" s="1"/>
    </row>
    <row r="38" spans="1:21" ht="8.25" customHeight="1" x14ac:dyDescent="0.2"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ht="15.75" customHeight="1" x14ac:dyDescent="0.2">
      <c r="C39" s="1"/>
      <c r="D39" s="80" t="s">
        <v>0</v>
      </c>
      <c r="E39" s="80"/>
      <c r="F39" s="80"/>
      <c r="G39" s="80"/>
      <c r="H39" s="80"/>
      <c r="I39" s="80" t="s">
        <v>1</v>
      </c>
      <c r="J39" s="80"/>
      <c r="K39" s="80" t="s">
        <v>2</v>
      </c>
      <c r="L39" s="80"/>
      <c r="M39" s="80" t="s">
        <v>3</v>
      </c>
      <c r="N39" s="80"/>
      <c r="O39" s="80" t="s">
        <v>4</v>
      </c>
      <c r="P39" s="80"/>
      <c r="Q39" s="80" t="s">
        <v>5</v>
      </c>
      <c r="R39" s="80"/>
      <c r="S39" s="80" t="s">
        <v>6</v>
      </c>
      <c r="T39" s="80"/>
      <c r="U39" s="1"/>
    </row>
    <row r="40" spans="1:21" ht="15.75" customHeight="1" x14ac:dyDescent="0.2">
      <c r="A40" t="str">
        <f>CONCATENATE(B32,B40)</f>
        <v>2a</v>
      </c>
      <c r="B40" t="s">
        <v>26</v>
      </c>
      <c r="C40" s="1"/>
      <c r="D40" s="2" t="str">
        <f>INDEX('5 tm 12 bkr Data'!L:L,MATCH('5 tm 12 bkr MV'!A40,'5 tm 12 bkr Data'!J:J,0))</f>
        <v>Aidan Vanmetre</v>
      </c>
      <c r="E40" s="3"/>
      <c r="F40" s="3"/>
      <c r="G40" s="3"/>
      <c r="H40" s="4"/>
      <c r="I40" s="80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1"/>
    </row>
    <row r="41" spans="1:21" ht="15.75" customHeight="1" x14ac:dyDescent="0.2">
      <c r="A41" t="str">
        <f>CONCATENATE(B32,B41)</f>
        <v>2b</v>
      </c>
      <c r="B41" t="s">
        <v>27</v>
      </c>
      <c r="C41" s="1"/>
      <c r="D41" s="2" t="str">
        <f>INDEX('5 tm 12 bkr Data'!L:L,MATCH('5 tm 12 bkr MV'!A41,'5 tm 12 bkr Data'!J:J,0))</f>
        <v>Brett Gamber</v>
      </c>
      <c r="E41" s="3"/>
      <c r="F41" s="3"/>
      <c r="G41" s="3"/>
      <c r="H41" s="4"/>
      <c r="I41" s="80"/>
      <c r="J41" s="80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1"/>
    </row>
    <row r="42" spans="1:21" ht="15.75" customHeight="1" x14ac:dyDescent="0.2">
      <c r="A42" t="str">
        <f>CONCATENATE(B32,B42)</f>
        <v>2c</v>
      </c>
      <c r="B42" t="s">
        <v>28</v>
      </c>
      <c r="C42" s="1"/>
      <c r="D42" s="2" t="str">
        <f>INDEX('5 tm 12 bkr Data'!L:L,MATCH('5 tm 12 bkr MV'!A42,'5 tm 12 bkr Data'!J:J,0))</f>
        <v>Josh King</v>
      </c>
      <c r="E42" s="3"/>
      <c r="F42" s="3"/>
      <c r="G42" s="3"/>
      <c r="H42" s="4"/>
      <c r="I42" s="80"/>
      <c r="J42" s="80"/>
      <c r="K42" s="80"/>
      <c r="L42" s="80"/>
      <c r="M42" s="80"/>
      <c r="N42" s="80"/>
      <c r="O42" s="80"/>
      <c r="P42" s="80"/>
      <c r="Q42" s="80"/>
      <c r="R42" s="80"/>
      <c r="S42" s="80"/>
      <c r="T42" s="80"/>
      <c r="U42" s="1"/>
    </row>
    <row r="43" spans="1:21" ht="15.75" customHeight="1" x14ac:dyDescent="0.2">
      <c r="A43" t="str">
        <f>CONCATENATE(B32,B43)</f>
        <v>2d</v>
      </c>
      <c r="B43" t="s">
        <v>29</v>
      </c>
      <c r="C43" s="1"/>
      <c r="D43" s="2" t="str">
        <f>INDEX('5 tm 12 bkr Data'!L:L,MATCH('5 tm 12 bkr MV'!A43,'5 tm 12 bkr Data'!J:J,0))</f>
        <v>Ken Rowland</v>
      </c>
      <c r="E43" s="3"/>
      <c r="F43" s="3"/>
      <c r="G43" s="3"/>
      <c r="H43" s="4"/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1"/>
    </row>
    <row r="44" spans="1:21" ht="15.75" customHeight="1" x14ac:dyDescent="0.2">
      <c r="A44" t="str">
        <f>CONCATENATE(B32,B44)</f>
        <v>2e</v>
      </c>
      <c r="B44" t="s">
        <v>30</v>
      </c>
      <c r="C44" s="1"/>
      <c r="D44" s="2" t="str">
        <f>INDEX('5 tm 12 bkr Data'!L:L,MATCH('5 tm 12 bkr MV'!A44,'5 tm 12 bkr Data'!J:J,0))</f>
        <v>Tanner Eckerle</v>
      </c>
      <c r="E44" s="3"/>
      <c r="F44" s="3"/>
      <c r="G44" s="3"/>
      <c r="H44" s="4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1"/>
    </row>
    <row r="45" spans="1:21" ht="15.75" customHeight="1" x14ac:dyDescent="0.2">
      <c r="A45" t="str">
        <f>CONCATENATE(B32,B45)</f>
        <v>2f</v>
      </c>
      <c r="B45" t="s">
        <v>31</v>
      </c>
      <c r="C45" s="1"/>
      <c r="D45" s="2">
        <f>INDEX('5 tm 12 bkr Data'!L:L,MATCH('5 tm 12 bkr MV'!A45,'5 tm 12 bkr Data'!J:J,0))</f>
        <v>0</v>
      </c>
      <c r="E45" s="3"/>
      <c r="F45" s="3"/>
      <c r="G45" s="3"/>
      <c r="H45" s="4"/>
      <c r="I45" s="80"/>
      <c r="J45" s="80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1"/>
    </row>
    <row r="46" spans="1:21" ht="15.75" customHeight="1" x14ac:dyDescent="0.2">
      <c r="A46" t="str">
        <f>CONCATENATE(B32,B46)</f>
        <v>2g</v>
      </c>
      <c r="B46" t="s">
        <v>32</v>
      </c>
      <c r="C46" s="1"/>
      <c r="D46" s="2">
        <f>INDEX('5 tm 12 bkr Data'!L:L,MATCH('5 tm 12 bkr MV'!A46,'5 tm 12 bkr Data'!J:J,0))</f>
        <v>0</v>
      </c>
      <c r="E46" s="3"/>
      <c r="F46" s="3"/>
      <c r="G46" s="3"/>
      <c r="H46" s="4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1"/>
    </row>
    <row r="47" spans="1:21" ht="15.75" customHeight="1" thickBot="1" x14ac:dyDescent="0.25">
      <c r="A47" t="str">
        <f>CONCATENATE(B32,B47)</f>
        <v>2h</v>
      </c>
      <c r="B47" t="s">
        <v>33</v>
      </c>
      <c r="C47" s="1"/>
      <c r="D47" s="2">
        <f>INDEX('5 tm 12 bkr Data'!L:L,MATCH('5 tm 12 bkr MV'!A47,'5 tm 12 bkr Data'!J:J,0))</f>
        <v>0</v>
      </c>
      <c r="E47" s="3"/>
      <c r="F47" s="3"/>
      <c r="G47" s="3"/>
      <c r="H47" s="36"/>
      <c r="I47" s="79"/>
      <c r="J47" s="79"/>
      <c r="K47" s="79"/>
      <c r="L47" s="79"/>
      <c r="M47" s="79"/>
      <c r="N47" s="79"/>
      <c r="O47" s="79"/>
      <c r="P47" s="79"/>
      <c r="Q47" s="79"/>
      <c r="R47" s="79"/>
      <c r="S47" s="79"/>
      <c r="T47" s="79"/>
      <c r="U47" s="1"/>
    </row>
    <row r="48" spans="1:21" ht="15.75" customHeight="1" thickTop="1" x14ac:dyDescent="0.2">
      <c r="C48" s="1"/>
      <c r="D48" s="1"/>
      <c r="E48" s="1"/>
      <c r="F48" s="1"/>
      <c r="G48" s="1"/>
      <c r="H48" s="37" t="s">
        <v>6</v>
      </c>
      <c r="I48" s="77"/>
      <c r="J48" s="78"/>
      <c r="K48" s="77"/>
      <c r="L48" s="78"/>
      <c r="M48" s="77"/>
      <c r="N48" s="78"/>
      <c r="O48" s="77"/>
      <c r="P48" s="78"/>
      <c r="Q48" s="77"/>
      <c r="R48" s="78"/>
      <c r="S48" s="77"/>
      <c r="T48" s="78"/>
      <c r="U48" s="1"/>
    </row>
    <row r="49" spans="1:21" ht="5.25" customHeight="1" x14ac:dyDescent="0.2">
      <c r="C49" s="1"/>
      <c r="D49" s="1"/>
      <c r="E49" s="1"/>
      <c r="F49" s="1"/>
      <c r="G49" s="1"/>
      <c r="H49" s="38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40"/>
      <c r="U49" s="1"/>
    </row>
    <row r="50" spans="1:21" ht="15.75" customHeight="1" x14ac:dyDescent="0.2">
      <c r="C50" s="1"/>
      <c r="D50" s="1"/>
      <c r="E50" s="74" t="s">
        <v>0</v>
      </c>
      <c r="F50" s="75"/>
      <c r="G50" s="76"/>
      <c r="H50" s="19" t="s">
        <v>1</v>
      </c>
      <c r="I50" s="19" t="s">
        <v>2</v>
      </c>
      <c r="J50" s="19" t="s">
        <v>3</v>
      </c>
      <c r="K50" s="15" t="s">
        <v>4</v>
      </c>
      <c r="L50" s="16" t="s">
        <v>5</v>
      </c>
      <c r="M50" s="19" t="s">
        <v>7</v>
      </c>
      <c r="N50" s="19" t="s">
        <v>8</v>
      </c>
      <c r="O50" s="15" t="s">
        <v>9</v>
      </c>
      <c r="P50" s="16" t="s">
        <v>10</v>
      </c>
      <c r="Q50" s="19" t="s">
        <v>11</v>
      </c>
      <c r="R50" s="19" t="s">
        <v>12</v>
      </c>
      <c r="S50" s="15" t="s">
        <v>13</v>
      </c>
      <c r="T50" s="1"/>
      <c r="U50" s="1"/>
    </row>
    <row r="51" spans="1:21" ht="15.75" customHeight="1" x14ac:dyDescent="0.2">
      <c r="C51" s="1"/>
      <c r="D51" s="1"/>
      <c r="E51" s="64" t="str">
        <f t="shared" ref="E51:E114" si="1">IF(D40&gt;0,D40,"")</f>
        <v>Aidan Vanmetre</v>
      </c>
      <c r="F51" s="65"/>
      <c r="G51" s="66"/>
      <c r="H51" s="5"/>
      <c r="I51" s="5"/>
      <c r="J51" s="5"/>
      <c r="K51" s="13"/>
      <c r="L51" s="10"/>
      <c r="M51" s="5"/>
      <c r="N51" s="5"/>
      <c r="O51" s="13"/>
      <c r="P51" s="10"/>
      <c r="Q51" s="5"/>
      <c r="R51" s="5"/>
      <c r="S51" s="13"/>
      <c r="T51" s="1"/>
      <c r="U51" s="1"/>
    </row>
    <row r="52" spans="1:21" ht="15.75" customHeight="1" x14ac:dyDescent="0.2">
      <c r="C52" s="1"/>
      <c r="D52" s="1"/>
      <c r="E52" s="64" t="str">
        <f t="shared" si="1"/>
        <v>Brett Gamber</v>
      </c>
      <c r="F52" s="65"/>
      <c r="G52" s="66"/>
      <c r="H52" s="5"/>
      <c r="I52" s="5"/>
      <c r="J52" s="5"/>
      <c r="K52" s="13"/>
      <c r="L52" s="10"/>
      <c r="M52" s="5"/>
      <c r="N52" s="5"/>
      <c r="O52" s="13"/>
      <c r="P52" s="10"/>
      <c r="Q52" s="5"/>
      <c r="R52" s="5"/>
      <c r="S52" s="13"/>
      <c r="T52" s="1"/>
      <c r="U52" s="1"/>
    </row>
    <row r="53" spans="1:21" ht="15.75" customHeight="1" x14ac:dyDescent="0.2">
      <c r="C53" s="1"/>
      <c r="D53" s="1"/>
      <c r="E53" s="64" t="str">
        <f t="shared" si="1"/>
        <v>Josh King</v>
      </c>
      <c r="F53" s="65"/>
      <c r="G53" s="66"/>
      <c r="H53" s="5"/>
      <c r="I53" s="5"/>
      <c r="J53" s="5"/>
      <c r="K53" s="13"/>
      <c r="L53" s="10"/>
      <c r="M53" s="5"/>
      <c r="N53" s="5"/>
      <c r="O53" s="13"/>
      <c r="P53" s="10"/>
      <c r="Q53" s="5"/>
      <c r="R53" s="5"/>
      <c r="S53" s="13"/>
      <c r="T53" s="1"/>
      <c r="U53" s="1"/>
    </row>
    <row r="54" spans="1:21" ht="15.75" customHeight="1" x14ac:dyDescent="0.2">
      <c r="C54" s="1"/>
      <c r="D54" s="1"/>
      <c r="E54" s="64" t="str">
        <f t="shared" si="1"/>
        <v>Ken Rowland</v>
      </c>
      <c r="F54" s="65"/>
      <c r="G54" s="66"/>
      <c r="H54" s="5"/>
      <c r="I54" s="5"/>
      <c r="J54" s="5"/>
      <c r="K54" s="13"/>
      <c r="L54" s="10"/>
      <c r="M54" s="5"/>
      <c r="N54" s="5"/>
      <c r="O54" s="13"/>
      <c r="P54" s="10"/>
      <c r="Q54" s="5"/>
      <c r="R54" s="5"/>
      <c r="S54" s="13"/>
      <c r="T54" s="1"/>
      <c r="U54" s="1"/>
    </row>
    <row r="55" spans="1:21" ht="15.75" customHeight="1" x14ac:dyDescent="0.2">
      <c r="C55" s="1"/>
      <c r="D55" s="1"/>
      <c r="E55" s="64" t="str">
        <f t="shared" si="1"/>
        <v>Tanner Eckerle</v>
      </c>
      <c r="F55" s="65"/>
      <c r="G55" s="66"/>
      <c r="H55" s="5"/>
      <c r="I55" s="5"/>
      <c r="J55" s="5"/>
      <c r="K55" s="13"/>
      <c r="L55" s="10"/>
      <c r="M55" s="5"/>
      <c r="N55" s="5"/>
      <c r="O55" s="13"/>
      <c r="P55" s="10"/>
      <c r="Q55" s="5"/>
      <c r="R55" s="5"/>
      <c r="S55" s="13"/>
      <c r="T55" s="1"/>
      <c r="U55" s="1"/>
    </row>
    <row r="56" spans="1:21" ht="15.75" customHeight="1" x14ac:dyDescent="0.2">
      <c r="C56" s="1"/>
      <c r="D56" s="1"/>
      <c r="E56" s="64" t="str">
        <f t="shared" si="1"/>
        <v/>
      </c>
      <c r="F56" s="65"/>
      <c r="G56" s="66"/>
      <c r="H56" s="5"/>
      <c r="I56" s="5"/>
      <c r="J56" s="5"/>
      <c r="K56" s="13"/>
      <c r="L56" s="10"/>
      <c r="M56" s="5"/>
      <c r="N56" s="5"/>
      <c r="O56" s="13"/>
      <c r="P56" s="10"/>
      <c r="Q56" s="5"/>
      <c r="R56" s="5"/>
      <c r="S56" s="13"/>
      <c r="T56" s="1"/>
      <c r="U56" s="1"/>
    </row>
    <row r="57" spans="1:21" ht="15.75" customHeight="1" x14ac:dyDescent="0.2">
      <c r="C57" s="1"/>
      <c r="D57" s="1"/>
      <c r="E57" s="64" t="str">
        <f t="shared" si="1"/>
        <v/>
      </c>
      <c r="F57" s="65"/>
      <c r="G57" s="66"/>
      <c r="H57" s="5"/>
      <c r="I57" s="5"/>
      <c r="J57" s="5"/>
      <c r="K57" s="13"/>
      <c r="L57" s="10"/>
      <c r="M57" s="5"/>
      <c r="N57" s="5"/>
      <c r="O57" s="13"/>
      <c r="P57" s="10"/>
      <c r="Q57" s="5"/>
      <c r="R57" s="5"/>
      <c r="S57" s="13"/>
      <c r="T57" s="1"/>
      <c r="U57" s="1"/>
    </row>
    <row r="58" spans="1:21" ht="15.75" customHeight="1" thickBot="1" x14ac:dyDescent="0.25">
      <c r="C58" s="1"/>
      <c r="D58" s="1"/>
      <c r="E58" s="64" t="str">
        <f t="shared" si="1"/>
        <v/>
      </c>
      <c r="F58" s="65"/>
      <c r="G58" s="66"/>
      <c r="H58" s="6"/>
      <c r="I58" s="6"/>
      <c r="J58" s="6"/>
      <c r="K58" s="14"/>
      <c r="L58" s="11"/>
      <c r="M58" s="6"/>
      <c r="N58" s="6"/>
      <c r="O58" s="14"/>
      <c r="P58" s="11"/>
      <c r="Q58" s="6"/>
      <c r="R58" s="6"/>
      <c r="S58" s="14"/>
      <c r="T58" s="1"/>
      <c r="U58" s="1"/>
    </row>
    <row r="59" spans="1:21" ht="15.75" customHeight="1" thickTop="1" thickBot="1" x14ac:dyDescent="0.25">
      <c r="C59" s="1"/>
      <c r="D59" s="1"/>
      <c r="E59" s="67" t="s">
        <v>14</v>
      </c>
      <c r="F59" s="68"/>
      <c r="G59" s="69"/>
      <c r="H59" s="7"/>
      <c r="I59" s="7"/>
      <c r="J59" s="7"/>
      <c r="K59" s="8"/>
      <c r="L59" s="12"/>
      <c r="M59" s="7"/>
      <c r="N59" s="7"/>
      <c r="O59" s="8"/>
      <c r="P59" s="12"/>
      <c r="Q59" s="7"/>
      <c r="R59" s="7"/>
      <c r="S59" s="8"/>
      <c r="T59" s="1"/>
      <c r="U59" s="1"/>
    </row>
    <row r="60" spans="1:21" ht="15.75" customHeight="1" thickTop="1" thickBot="1" x14ac:dyDescent="0.25">
      <c r="C60" s="1"/>
      <c r="D60" s="1"/>
      <c r="E60" s="70" t="s">
        <v>15</v>
      </c>
      <c r="F60" s="71"/>
      <c r="G60" s="72"/>
      <c r="H60" s="1"/>
      <c r="I60" s="1"/>
      <c r="J60" s="1"/>
      <c r="K60" s="9"/>
      <c r="L60" s="1"/>
      <c r="M60" s="1"/>
      <c r="N60" s="1"/>
      <c r="O60" s="9"/>
      <c r="P60" s="1"/>
      <c r="Q60" s="1"/>
      <c r="R60" s="1"/>
      <c r="S60" s="9"/>
      <c r="T60" s="1"/>
      <c r="U60" s="1"/>
    </row>
    <row r="61" spans="1:21" ht="11.25" customHeight="1" x14ac:dyDescent="0.2">
      <c r="C61" s="1"/>
      <c r="D61" s="1"/>
      <c r="E61" s="1"/>
      <c r="F61" s="1"/>
      <c r="G61" s="1"/>
      <c r="H61" s="73" t="s">
        <v>34</v>
      </c>
      <c r="I61" s="73"/>
      <c r="J61" s="73"/>
      <c r="K61" s="73"/>
      <c r="L61" s="73"/>
      <c r="M61" s="73"/>
      <c r="N61" s="73"/>
      <c r="O61" s="73"/>
      <c r="P61" s="73"/>
      <c r="Q61" s="73"/>
      <c r="R61" s="73"/>
      <c r="S61" s="1"/>
      <c r="T61" s="1"/>
      <c r="U61" s="1"/>
    </row>
    <row r="62" spans="1:21" ht="11.25" customHeight="1" x14ac:dyDescent="0.2">
      <c r="C62" s="1"/>
      <c r="D62" s="1"/>
      <c r="E62" s="1"/>
      <c r="F62" s="1"/>
      <c r="G62" s="1"/>
      <c r="H62" s="73"/>
      <c r="I62" s="73"/>
      <c r="J62" s="73"/>
      <c r="K62" s="73"/>
      <c r="L62" s="73"/>
      <c r="M62" s="73"/>
      <c r="N62" s="73"/>
      <c r="O62" s="73"/>
      <c r="P62" s="73"/>
      <c r="Q62" s="73"/>
      <c r="R62" s="73"/>
      <c r="S62" s="1"/>
      <c r="T62" s="1"/>
      <c r="U62" s="1"/>
    </row>
    <row r="63" spans="1:21" ht="10.5" customHeight="1" x14ac:dyDescent="0.15">
      <c r="A63" t="s">
        <v>35</v>
      </c>
      <c r="B63">
        <v>3</v>
      </c>
      <c r="C63" s="81" t="str">
        <f>'5 tm 12 bkr Data'!$A$2</f>
        <v>Jayhawk Collegiate Challenge</v>
      </c>
      <c r="D63" s="81"/>
      <c r="E63" s="81"/>
      <c r="F63" s="81"/>
      <c r="G63" s="81"/>
      <c r="H63" s="81"/>
      <c r="I63" s="81"/>
      <c r="J63" s="81"/>
      <c r="K63" s="81"/>
      <c r="L63" s="81"/>
      <c r="M63" s="81"/>
      <c r="N63" s="81"/>
      <c r="O63" s="81"/>
      <c r="P63" s="81"/>
      <c r="Q63" s="81"/>
      <c r="R63" s="81"/>
      <c r="S63" s="81"/>
      <c r="T63" s="81"/>
      <c r="U63" s="81"/>
    </row>
    <row r="64" spans="1:21" ht="10.5" customHeight="1" x14ac:dyDescent="0.15">
      <c r="C64" s="81"/>
      <c r="D64" s="81"/>
      <c r="E64" s="81"/>
      <c r="F64" s="81"/>
      <c r="G64" s="81"/>
      <c r="H64" s="81"/>
      <c r="I64" s="81"/>
      <c r="J64" s="81"/>
      <c r="K64" s="81"/>
      <c r="L64" s="81"/>
      <c r="M64" s="81"/>
      <c r="N64" s="81"/>
      <c r="O64" s="81"/>
      <c r="P64" s="81"/>
      <c r="Q64" s="81"/>
      <c r="R64" s="81"/>
      <c r="S64" s="81"/>
      <c r="T64" s="81"/>
      <c r="U64" s="81"/>
    </row>
    <row r="65" spans="1:21" ht="10.5" customHeight="1" x14ac:dyDescent="0.15">
      <c r="C65" s="81"/>
      <c r="D65" s="81"/>
      <c r="E65" s="81"/>
      <c r="F65" s="81"/>
      <c r="G65" s="81"/>
      <c r="H65" s="81"/>
      <c r="I65" s="81"/>
      <c r="J65" s="81"/>
      <c r="K65" s="81"/>
      <c r="L65" s="81"/>
      <c r="M65" s="81"/>
      <c r="N65" s="81"/>
      <c r="O65" s="81"/>
      <c r="P65" s="81"/>
      <c r="Q65" s="81"/>
      <c r="R65" s="81"/>
      <c r="S65" s="81"/>
      <c r="T65" s="81"/>
      <c r="U65" s="81"/>
    </row>
    <row r="66" spans="1:21" ht="8.25" customHeight="1" x14ac:dyDescent="0.2"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ht="11.25" customHeight="1" x14ac:dyDescent="0.2">
      <c r="C67" s="1"/>
      <c r="D67" s="1"/>
      <c r="E67" s="1"/>
      <c r="F67" s="82" t="str">
        <f>INDEX('5 tm 12 bkr Data'!C:C,MATCH('5 tm 12 bkr MV'!B63,'5 tm 12 bkr Data'!B:B,0))</f>
        <v>Barton Community College - Men Varsity</v>
      </c>
      <c r="G67" s="82"/>
      <c r="H67" s="82"/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1"/>
      <c r="T67" s="1"/>
      <c r="U67" s="1"/>
    </row>
    <row r="68" spans="1:21" ht="11.25" customHeight="1" x14ac:dyDescent="0.2">
      <c r="C68" s="1"/>
      <c r="D68" s="1"/>
      <c r="E68" s="1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1"/>
      <c r="T68" s="1"/>
      <c r="U68" s="1"/>
    </row>
    <row r="69" spans="1:21" ht="8.2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15.75" customHeight="1" x14ac:dyDescent="0.2">
      <c r="C70" s="1"/>
      <c r="D70" s="80" t="s">
        <v>0</v>
      </c>
      <c r="E70" s="80"/>
      <c r="F70" s="80"/>
      <c r="G70" s="80"/>
      <c r="H70" s="80"/>
      <c r="I70" s="80" t="s">
        <v>1</v>
      </c>
      <c r="J70" s="80"/>
      <c r="K70" s="80" t="s">
        <v>2</v>
      </c>
      <c r="L70" s="80"/>
      <c r="M70" s="80" t="s">
        <v>3</v>
      </c>
      <c r="N70" s="80"/>
      <c r="O70" s="80" t="s">
        <v>4</v>
      </c>
      <c r="P70" s="80"/>
      <c r="Q70" s="80" t="s">
        <v>5</v>
      </c>
      <c r="R70" s="80"/>
      <c r="S70" s="80" t="s">
        <v>6</v>
      </c>
      <c r="T70" s="80"/>
      <c r="U70" s="1"/>
    </row>
    <row r="71" spans="1:21" ht="15.75" customHeight="1" x14ac:dyDescent="0.2">
      <c r="A71" t="str">
        <f>CONCATENATE(B63,B71)</f>
        <v>3a</v>
      </c>
      <c r="B71" t="s">
        <v>26</v>
      </c>
      <c r="C71" s="1"/>
      <c r="D71" s="2" t="str">
        <f>INDEX('5 tm 12 bkr Data'!L:L,MATCH('5 tm 12 bkr MV'!A71,'5 tm 12 bkr Data'!J:J,0))</f>
        <v>Braden Boswell</v>
      </c>
      <c r="E71" s="3"/>
      <c r="F71" s="3"/>
      <c r="G71" s="3"/>
      <c r="H71" s="4"/>
      <c r="I71" s="80"/>
      <c r="J71" s="80"/>
      <c r="K71" s="80"/>
      <c r="L71" s="80"/>
      <c r="M71" s="80"/>
      <c r="N71" s="80"/>
      <c r="O71" s="80"/>
      <c r="P71" s="80"/>
      <c r="Q71" s="80"/>
      <c r="R71" s="80"/>
      <c r="S71" s="80"/>
      <c r="T71" s="80"/>
      <c r="U71" s="1"/>
    </row>
    <row r="72" spans="1:21" ht="15.75" customHeight="1" x14ac:dyDescent="0.2">
      <c r="A72" t="str">
        <f>CONCATENATE(B63,B72)</f>
        <v>3b</v>
      </c>
      <c r="B72" t="s">
        <v>27</v>
      </c>
      <c r="C72" s="1"/>
      <c r="D72" s="2" t="str">
        <f>INDEX('5 tm 12 bkr Data'!L:L,MATCH('5 tm 12 bkr MV'!A72,'5 tm 12 bkr Data'!J:J,0))</f>
        <v>Cale McConnell</v>
      </c>
      <c r="E72" s="3"/>
      <c r="F72" s="3"/>
      <c r="G72" s="3"/>
      <c r="H72" s="4"/>
      <c r="I72" s="80"/>
      <c r="J72" s="80"/>
      <c r="K72" s="80"/>
      <c r="L72" s="80"/>
      <c r="M72" s="80"/>
      <c r="N72" s="80"/>
      <c r="O72" s="80"/>
      <c r="P72" s="80"/>
      <c r="Q72" s="80"/>
      <c r="R72" s="80"/>
      <c r="S72" s="80"/>
      <c r="T72" s="80"/>
      <c r="U72" s="1"/>
    </row>
    <row r="73" spans="1:21" ht="15.75" customHeight="1" x14ac:dyDescent="0.2">
      <c r="A73" t="str">
        <f>CONCATENATE(B63,B73)</f>
        <v>3c</v>
      </c>
      <c r="B73" t="s">
        <v>28</v>
      </c>
      <c r="C73" s="1"/>
      <c r="D73" s="2" t="str">
        <f>INDEX('5 tm 12 bkr Data'!L:L,MATCH('5 tm 12 bkr MV'!A73,'5 tm 12 bkr Data'!J:J,0))</f>
        <v>Caleb Murphy</v>
      </c>
      <c r="E73" s="3"/>
      <c r="F73" s="3"/>
      <c r="G73" s="3"/>
      <c r="H73" s="4"/>
      <c r="I73" s="80"/>
      <c r="J73" s="80"/>
      <c r="K73" s="80"/>
      <c r="L73" s="80"/>
      <c r="M73" s="80"/>
      <c r="N73" s="80"/>
      <c r="O73" s="80"/>
      <c r="P73" s="80"/>
      <c r="Q73" s="80"/>
      <c r="R73" s="80"/>
      <c r="S73" s="80"/>
      <c r="T73" s="80"/>
      <c r="U73" s="1"/>
    </row>
    <row r="74" spans="1:21" ht="15.75" customHeight="1" x14ac:dyDescent="0.2">
      <c r="A74" t="str">
        <f>CONCATENATE(B63,B74)</f>
        <v>3d</v>
      </c>
      <c r="B74" t="s">
        <v>29</v>
      </c>
      <c r="C74" s="1"/>
      <c r="D74" s="2" t="str">
        <f>INDEX('5 tm 12 bkr Data'!L:L,MATCH('5 tm 12 bkr MV'!A74,'5 tm 12 bkr Data'!J:J,0))</f>
        <v>Carter Lambeth</v>
      </c>
      <c r="E74" s="3"/>
      <c r="F74" s="3"/>
      <c r="G74" s="3"/>
      <c r="H74" s="4"/>
      <c r="I74" s="80"/>
      <c r="J74" s="80"/>
      <c r="K74" s="80"/>
      <c r="L74" s="80"/>
      <c r="M74" s="80"/>
      <c r="N74" s="80"/>
      <c r="O74" s="80"/>
      <c r="P74" s="80"/>
      <c r="Q74" s="80"/>
      <c r="R74" s="80"/>
      <c r="S74" s="80"/>
      <c r="T74" s="80"/>
      <c r="U74" s="1"/>
    </row>
    <row r="75" spans="1:21" ht="15.75" customHeight="1" x14ac:dyDescent="0.2">
      <c r="A75" t="str">
        <f>CONCATENATE(B63,B75)</f>
        <v>3e</v>
      </c>
      <c r="B75" t="s">
        <v>30</v>
      </c>
      <c r="C75" s="1"/>
      <c r="D75" s="2" t="str">
        <f>INDEX('5 tm 12 bkr Data'!L:L,MATCH('5 tm 12 bkr MV'!A75,'5 tm 12 bkr Data'!J:J,0))</f>
        <v>Christopher O'Connor</v>
      </c>
      <c r="E75" s="3"/>
      <c r="F75" s="3"/>
      <c r="G75" s="3"/>
      <c r="H75" s="4"/>
      <c r="I75" s="80"/>
      <c r="J75" s="80"/>
      <c r="K75" s="80"/>
      <c r="L75" s="80"/>
      <c r="M75" s="80"/>
      <c r="N75" s="80"/>
      <c r="O75" s="80"/>
      <c r="P75" s="80"/>
      <c r="Q75" s="80"/>
      <c r="R75" s="80"/>
      <c r="S75" s="80"/>
      <c r="T75" s="80"/>
      <c r="U75" s="1"/>
    </row>
    <row r="76" spans="1:21" ht="15.75" customHeight="1" x14ac:dyDescent="0.2">
      <c r="A76" t="str">
        <f>CONCATENATE(B63,B76)</f>
        <v>3f</v>
      </c>
      <c r="B76" t="s">
        <v>31</v>
      </c>
      <c r="C76" s="1"/>
      <c r="D76" s="2" t="str">
        <f>INDEX('5 tm 12 bkr Data'!L:L,MATCH('5 tm 12 bkr MV'!A76,'5 tm 12 bkr Data'!J:J,0))</f>
        <v>Cooper Holloway</v>
      </c>
      <c r="E76" s="3"/>
      <c r="F76" s="3"/>
      <c r="G76" s="3"/>
      <c r="H76" s="4"/>
      <c r="I76" s="80"/>
      <c r="J76" s="80"/>
      <c r="K76" s="80"/>
      <c r="L76" s="80"/>
      <c r="M76" s="80"/>
      <c r="N76" s="80"/>
      <c r="O76" s="80"/>
      <c r="P76" s="80"/>
      <c r="Q76" s="80"/>
      <c r="R76" s="80"/>
      <c r="S76" s="80"/>
      <c r="T76" s="80"/>
      <c r="U76" s="1"/>
    </row>
    <row r="77" spans="1:21" ht="15.75" customHeight="1" x14ac:dyDescent="0.2">
      <c r="A77" t="str">
        <f>CONCATENATE(B63,B77)</f>
        <v>3g</v>
      </c>
      <c r="B77" t="s">
        <v>32</v>
      </c>
      <c r="C77" s="1"/>
      <c r="D77" s="2" t="str">
        <f>INDEX('5 tm 12 bkr Data'!L:L,MATCH('5 tm 12 bkr MV'!A77,'5 tm 12 bkr Data'!J:J,0))</f>
        <v>Logan Lindsley</v>
      </c>
      <c r="E77" s="3"/>
      <c r="F77" s="3"/>
      <c r="G77" s="3"/>
      <c r="H77" s="4"/>
      <c r="I77" s="80"/>
      <c r="J77" s="80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1"/>
    </row>
    <row r="78" spans="1:21" ht="15.75" customHeight="1" thickBot="1" x14ac:dyDescent="0.25">
      <c r="A78" t="str">
        <f>CONCATENATE(B63,B78)</f>
        <v>3h</v>
      </c>
      <c r="B78" t="s">
        <v>33</v>
      </c>
      <c r="C78" s="1"/>
      <c r="D78" s="2" t="str">
        <f>INDEX('5 tm 12 bkr Data'!L:L,MATCH('5 tm 12 bkr MV'!A78,'5 tm 12 bkr Data'!J:J,0))</f>
        <v>Torrey Lindsay</v>
      </c>
      <c r="E78" s="3"/>
      <c r="F78" s="3"/>
      <c r="G78" s="3"/>
      <c r="H78" s="36"/>
      <c r="I78" s="79"/>
      <c r="J78" s="79"/>
      <c r="K78" s="79"/>
      <c r="L78" s="79"/>
      <c r="M78" s="79"/>
      <c r="N78" s="79"/>
      <c r="O78" s="79"/>
      <c r="P78" s="79"/>
      <c r="Q78" s="79"/>
      <c r="R78" s="79"/>
      <c r="S78" s="79"/>
      <c r="T78" s="79"/>
      <c r="U78" s="1"/>
    </row>
    <row r="79" spans="1:21" ht="15.75" customHeight="1" thickTop="1" x14ac:dyDescent="0.2">
      <c r="C79" s="1"/>
      <c r="D79" s="1"/>
      <c r="E79" s="1"/>
      <c r="F79" s="1"/>
      <c r="G79" s="1"/>
      <c r="H79" s="37" t="s">
        <v>6</v>
      </c>
      <c r="I79" s="77"/>
      <c r="J79" s="78"/>
      <c r="K79" s="77"/>
      <c r="L79" s="78"/>
      <c r="M79" s="77"/>
      <c r="N79" s="78"/>
      <c r="O79" s="77"/>
      <c r="P79" s="78"/>
      <c r="Q79" s="77"/>
      <c r="R79" s="78"/>
      <c r="S79" s="77"/>
      <c r="T79" s="78"/>
      <c r="U79" s="1"/>
    </row>
    <row r="80" spans="1:21" ht="5.25" customHeight="1" x14ac:dyDescent="0.2">
      <c r="C80" s="1"/>
      <c r="D80" s="1"/>
      <c r="E80" s="1"/>
      <c r="F80" s="1"/>
      <c r="G80" s="1"/>
      <c r="H80" s="38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40"/>
      <c r="U80" s="1"/>
    </row>
    <row r="81" spans="1:21" ht="15.75" customHeight="1" x14ac:dyDescent="0.2">
      <c r="C81" s="1"/>
      <c r="D81" s="1"/>
      <c r="E81" s="74" t="s">
        <v>0</v>
      </c>
      <c r="F81" s="75"/>
      <c r="G81" s="76"/>
      <c r="H81" s="19" t="s">
        <v>1</v>
      </c>
      <c r="I81" s="19" t="s">
        <v>2</v>
      </c>
      <c r="J81" s="19" t="s">
        <v>3</v>
      </c>
      <c r="K81" s="15" t="s">
        <v>4</v>
      </c>
      <c r="L81" s="16" t="s">
        <v>5</v>
      </c>
      <c r="M81" s="19" t="s">
        <v>7</v>
      </c>
      <c r="N81" s="19" t="s">
        <v>8</v>
      </c>
      <c r="O81" s="15" t="s">
        <v>9</v>
      </c>
      <c r="P81" s="16" t="s">
        <v>10</v>
      </c>
      <c r="Q81" s="19" t="s">
        <v>11</v>
      </c>
      <c r="R81" s="19" t="s">
        <v>12</v>
      </c>
      <c r="S81" s="15" t="s">
        <v>13</v>
      </c>
      <c r="T81" s="1"/>
      <c r="U81" s="1"/>
    </row>
    <row r="82" spans="1:21" ht="15.75" customHeight="1" x14ac:dyDescent="0.2">
      <c r="C82" s="1"/>
      <c r="D82" s="1"/>
      <c r="E82" s="64" t="str">
        <f t="shared" si="1"/>
        <v>Braden Boswell</v>
      </c>
      <c r="F82" s="65"/>
      <c r="G82" s="66"/>
      <c r="H82" s="5"/>
      <c r="I82" s="5"/>
      <c r="J82" s="5"/>
      <c r="K82" s="13"/>
      <c r="L82" s="10"/>
      <c r="M82" s="5"/>
      <c r="N82" s="5"/>
      <c r="O82" s="13"/>
      <c r="P82" s="10"/>
      <c r="Q82" s="5"/>
      <c r="R82" s="5"/>
      <c r="S82" s="13"/>
      <c r="T82" s="1"/>
      <c r="U82" s="1"/>
    </row>
    <row r="83" spans="1:21" ht="15.75" customHeight="1" x14ac:dyDescent="0.2">
      <c r="C83" s="1"/>
      <c r="D83" s="1"/>
      <c r="E83" s="64" t="str">
        <f t="shared" si="1"/>
        <v>Cale McConnell</v>
      </c>
      <c r="F83" s="65"/>
      <c r="G83" s="66"/>
      <c r="H83" s="5"/>
      <c r="I83" s="5"/>
      <c r="J83" s="5"/>
      <c r="K83" s="13"/>
      <c r="L83" s="10"/>
      <c r="M83" s="5"/>
      <c r="N83" s="5"/>
      <c r="O83" s="13"/>
      <c r="P83" s="10"/>
      <c r="Q83" s="5"/>
      <c r="R83" s="5"/>
      <c r="S83" s="13"/>
      <c r="T83" s="1"/>
      <c r="U83" s="1"/>
    </row>
    <row r="84" spans="1:21" ht="15.75" customHeight="1" x14ac:dyDescent="0.2">
      <c r="C84" s="1"/>
      <c r="D84" s="1"/>
      <c r="E84" s="64" t="str">
        <f t="shared" si="1"/>
        <v>Caleb Murphy</v>
      </c>
      <c r="F84" s="65"/>
      <c r="G84" s="66"/>
      <c r="H84" s="5"/>
      <c r="I84" s="5"/>
      <c r="J84" s="5"/>
      <c r="K84" s="13"/>
      <c r="L84" s="10"/>
      <c r="M84" s="5"/>
      <c r="N84" s="5"/>
      <c r="O84" s="13"/>
      <c r="P84" s="10"/>
      <c r="Q84" s="5"/>
      <c r="R84" s="5"/>
      <c r="S84" s="13"/>
      <c r="T84" s="1"/>
      <c r="U84" s="1"/>
    </row>
    <row r="85" spans="1:21" ht="15.75" customHeight="1" x14ac:dyDescent="0.2">
      <c r="C85" s="1"/>
      <c r="D85" s="1"/>
      <c r="E85" s="64" t="str">
        <f t="shared" si="1"/>
        <v>Carter Lambeth</v>
      </c>
      <c r="F85" s="65"/>
      <c r="G85" s="66"/>
      <c r="H85" s="5"/>
      <c r="I85" s="5"/>
      <c r="J85" s="5"/>
      <c r="K85" s="13"/>
      <c r="L85" s="10"/>
      <c r="M85" s="5"/>
      <c r="N85" s="5"/>
      <c r="O85" s="13"/>
      <c r="P85" s="10"/>
      <c r="Q85" s="5"/>
      <c r="R85" s="5"/>
      <c r="S85" s="13"/>
      <c r="T85" s="1"/>
      <c r="U85" s="1"/>
    </row>
    <row r="86" spans="1:21" ht="15.75" customHeight="1" x14ac:dyDescent="0.2">
      <c r="C86" s="1"/>
      <c r="D86" s="1"/>
      <c r="E86" s="64" t="str">
        <f t="shared" si="1"/>
        <v>Christopher O'Connor</v>
      </c>
      <c r="F86" s="65"/>
      <c r="G86" s="66"/>
      <c r="H86" s="5"/>
      <c r="I86" s="5"/>
      <c r="J86" s="5"/>
      <c r="K86" s="13"/>
      <c r="L86" s="10"/>
      <c r="M86" s="5"/>
      <c r="N86" s="5"/>
      <c r="O86" s="13"/>
      <c r="P86" s="10"/>
      <c r="Q86" s="5"/>
      <c r="R86" s="5"/>
      <c r="S86" s="13"/>
      <c r="T86" s="1"/>
      <c r="U86" s="1"/>
    </row>
    <row r="87" spans="1:21" ht="15.75" customHeight="1" x14ac:dyDescent="0.2">
      <c r="C87" s="1"/>
      <c r="D87" s="1"/>
      <c r="E87" s="64" t="str">
        <f t="shared" si="1"/>
        <v>Cooper Holloway</v>
      </c>
      <c r="F87" s="65"/>
      <c r="G87" s="66"/>
      <c r="H87" s="5"/>
      <c r="I87" s="5"/>
      <c r="J87" s="5"/>
      <c r="K87" s="13"/>
      <c r="L87" s="10"/>
      <c r="M87" s="5"/>
      <c r="N87" s="5"/>
      <c r="O87" s="13"/>
      <c r="P87" s="10"/>
      <c r="Q87" s="5"/>
      <c r="R87" s="5"/>
      <c r="S87" s="13"/>
      <c r="T87" s="1"/>
      <c r="U87" s="1"/>
    </row>
    <row r="88" spans="1:21" ht="15.75" customHeight="1" x14ac:dyDescent="0.2">
      <c r="C88" s="1"/>
      <c r="D88" s="1"/>
      <c r="E88" s="64" t="str">
        <f t="shared" si="1"/>
        <v>Logan Lindsley</v>
      </c>
      <c r="F88" s="65"/>
      <c r="G88" s="66"/>
      <c r="H88" s="5"/>
      <c r="I88" s="5"/>
      <c r="J88" s="5"/>
      <c r="K88" s="13"/>
      <c r="L88" s="10"/>
      <c r="M88" s="5"/>
      <c r="N88" s="5"/>
      <c r="O88" s="13"/>
      <c r="P88" s="10"/>
      <c r="Q88" s="5"/>
      <c r="R88" s="5"/>
      <c r="S88" s="13"/>
      <c r="T88" s="1"/>
      <c r="U88" s="1"/>
    </row>
    <row r="89" spans="1:21" ht="15.75" customHeight="1" thickBot="1" x14ac:dyDescent="0.25">
      <c r="C89" s="1"/>
      <c r="D89" s="1"/>
      <c r="E89" s="64" t="str">
        <f t="shared" si="1"/>
        <v>Torrey Lindsay</v>
      </c>
      <c r="F89" s="65"/>
      <c r="G89" s="66"/>
      <c r="H89" s="6"/>
      <c r="I89" s="6"/>
      <c r="J89" s="6"/>
      <c r="K89" s="14"/>
      <c r="L89" s="11"/>
      <c r="M89" s="6"/>
      <c r="N89" s="6"/>
      <c r="O89" s="14"/>
      <c r="P89" s="11"/>
      <c r="Q89" s="6"/>
      <c r="R89" s="6"/>
      <c r="S89" s="14"/>
      <c r="T89" s="1"/>
      <c r="U89" s="1"/>
    </row>
    <row r="90" spans="1:21" ht="15.75" customHeight="1" thickTop="1" thickBot="1" x14ac:dyDescent="0.25">
      <c r="C90" s="1"/>
      <c r="D90" s="1"/>
      <c r="E90" s="67" t="s">
        <v>14</v>
      </c>
      <c r="F90" s="68"/>
      <c r="G90" s="69"/>
      <c r="H90" s="7"/>
      <c r="I90" s="7"/>
      <c r="J90" s="7"/>
      <c r="K90" s="8"/>
      <c r="L90" s="12"/>
      <c r="M90" s="7"/>
      <c r="N90" s="7"/>
      <c r="O90" s="8"/>
      <c r="P90" s="12"/>
      <c r="Q90" s="7"/>
      <c r="R90" s="7"/>
      <c r="S90" s="8"/>
      <c r="T90" s="1"/>
      <c r="U90" s="1"/>
    </row>
    <row r="91" spans="1:21" ht="15.75" customHeight="1" thickTop="1" thickBot="1" x14ac:dyDescent="0.25">
      <c r="C91" s="1"/>
      <c r="D91" s="1"/>
      <c r="E91" s="70" t="s">
        <v>15</v>
      </c>
      <c r="F91" s="71"/>
      <c r="G91" s="72"/>
      <c r="H91" s="1"/>
      <c r="I91" s="1"/>
      <c r="J91" s="1"/>
      <c r="K91" s="9"/>
      <c r="L91" s="1"/>
      <c r="M91" s="1"/>
      <c r="N91" s="1"/>
      <c r="O91" s="9"/>
      <c r="P91" s="1"/>
      <c r="Q91" s="1"/>
      <c r="R91" s="1"/>
      <c r="S91" s="9"/>
      <c r="T91" s="1"/>
      <c r="U91" s="1"/>
    </row>
    <row r="92" spans="1:21" ht="11.25" customHeight="1" x14ac:dyDescent="0.2">
      <c r="C92" s="1"/>
      <c r="D92" s="1"/>
      <c r="E92" s="1"/>
      <c r="F92" s="1"/>
      <c r="G92" s="1"/>
      <c r="H92" s="73" t="s">
        <v>34</v>
      </c>
      <c r="I92" s="73"/>
      <c r="J92" s="73"/>
      <c r="K92" s="73"/>
      <c r="L92" s="73"/>
      <c r="M92" s="73"/>
      <c r="N92" s="73"/>
      <c r="O92" s="73"/>
      <c r="P92" s="73"/>
      <c r="Q92" s="73"/>
      <c r="R92" s="73"/>
      <c r="S92" s="1"/>
      <c r="T92" s="1"/>
      <c r="U92" s="1"/>
    </row>
    <row r="93" spans="1:21" ht="11.25" customHeight="1" x14ac:dyDescent="0.2">
      <c r="C93" s="1"/>
      <c r="D93" s="1"/>
      <c r="E93" s="1"/>
      <c r="F93" s="1"/>
      <c r="G93" s="1"/>
      <c r="H93" s="73"/>
      <c r="I93" s="73"/>
      <c r="J93" s="73"/>
      <c r="K93" s="73"/>
      <c r="L93" s="73"/>
      <c r="M93" s="73"/>
      <c r="N93" s="73"/>
      <c r="O93" s="73"/>
      <c r="P93" s="73"/>
      <c r="Q93" s="73"/>
      <c r="R93" s="73"/>
      <c r="S93" s="1"/>
      <c r="T93" s="1"/>
      <c r="U93" s="1"/>
    </row>
    <row r="94" spans="1:21" ht="10.5" customHeight="1" x14ac:dyDescent="0.15">
      <c r="A94" t="s">
        <v>35</v>
      </c>
      <c r="B94">
        <v>4</v>
      </c>
      <c r="C94" s="81" t="str">
        <f>'5 tm 12 bkr Data'!$A$2</f>
        <v>Jayhawk Collegiate Challenge</v>
      </c>
      <c r="D94" s="81"/>
      <c r="E94" s="81"/>
      <c r="F94" s="81"/>
      <c r="G94" s="81"/>
      <c r="H94" s="81"/>
      <c r="I94" s="81"/>
      <c r="J94" s="81"/>
      <c r="K94" s="81"/>
      <c r="L94" s="81"/>
      <c r="M94" s="81"/>
      <c r="N94" s="81"/>
      <c r="O94" s="81"/>
      <c r="P94" s="81"/>
      <c r="Q94" s="81"/>
      <c r="R94" s="81"/>
      <c r="S94" s="81"/>
      <c r="T94" s="81"/>
      <c r="U94" s="81"/>
    </row>
    <row r="95" spans="1:21" ht="10.5" customHeight="1" x14ac:dyDescent="0.15">
      <c r="C95" s="81"/>
      <c r="D95" s="81"/>
      <c r="E95" s="81"/>
      <c r="F95" s="81"/>
      <c r="G95" s="81"/>
      <c r="H95" s="81"/>
      <c r="I95" s="81"/>
      <c r="J95" s="81"/>
      <c r="K95" s="81"/>
      <c r="L95" s="81"/>
      <c r="M95" s="81"/>
      <c r="N95" s="81"/>
      <c r="O95" s="81"/>
      <c r="P95" s="81"/>
      <c r="Q95" s="81"/>
      <c r="R95" s="81"/>
      <c r="S95" s="81"/>
      <c r="T95" s="81"/>
      <c r="U95" s="81"/>
    </row>
    <row r="96" spans="1:21" ht="10.5" customHeight="1" x14ac:dyDescent="0.15">
      <c r="C96" s="81"/>
      <c r="D96" s="81"/>
      <c r="E96" s="81"/>
      <c r="F96" s="81"/>
      <c r="G96" s="81"/>
      <c r="H96" s="81"/>
      <c r="I96" s="81"/>
      <c r="J96" s="81"/>
      <c r="K96" s="81"/>
      <c r="L96" s="81"/>
      <c r="M96" s="81"/>
      <c r="N96" s="81"/>
      <c r="O96" s="81"/>
      <c r="P96" s="81"/>
      <c r="Q96" s="81"/>
      <c r="R96" s="81"/>
      <c r="S96" s="81"/>
      <c r="T96" s="81"/>
      <c r="U96" s="81"/>
    </row>
    <row r="97" spans="1:21" ht="8.25" customHeight="1" x14ac:dyDescent="0.2"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1.25" customHeight="1" x14ac:dyDescent="0.2">
      <c r="C98" s="1"/>
      <c r="D98" s="1"/>
      <c r="E98" s="1"/>
      <c r="F98" s="82" t="str">
        <f>INDEX('5 tm 12 bkr Data'!C:C,MATCH('5 tm 12 bkr MV'!B94,'5 tm 12 bkr Data'!B:B,0))</f>
        <v>Central Methodist University - Men Varsity</v>
      </c>
      <c r="G98" s="82"/>
      <c r="H98" s="82"/>
      <c r="I98" s="82"/>
      <c r="J98" s="82"/>
      <c r="K98" s="82"/>
      <c r="L98" s="82"/>
      <c r="M98" s="82"/>
      <c r="N98" s="82"/>
      <c r="O98" s="82"/>
      <c r="P98" s="82"/>
      <c r="Q98" s="82"/>
      <c r="R98" s="82"/>
      <c r="S98" s="1"/>
      <c r="T98" s="1"/>
      <c r="U98" s="1"/>
    </row>
    <row r="99" spans="1:21" ht="11.25" customHeight="1" x14ac:dyDescent="0.2">
      <c r="C99" s="1"/>
      <c r="D99" s="1"/>
      <c r="E99" s="1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  <c r="Q99" s="82"/>
      <c r="R99" s="82"/>
      <c r="S99" s="1"/>
      <c r="T99" s="1"/>
      <c r="U99" s="1"/>
    </row>
    <row r="100" spans="1:21" ht="8.25" customHeight="1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ht="15.75" customHeight="1" x14ac:dyDescent="0.2">
      <c r="C101" s="1"/>
      <c r="D101" s="80" t="s">
        <v>0</v>
      </c>
      <c r="E101" s="80"/>
      <c r="F101" s="80"/>
      <c r="G101" s="80"/>
      <c r="H101" s="80"/>
      <c r="I101" s="80" t="s">
        <v>1</v>
      </c>
      <c r="J101" s="80"/>
      <c r="K101" s="80" t="s">
        <v>2</v>
      </c>
      <c r="L101" s="80"/>
      <c r="M101" s="80" t="s">
        <v>3</v>
      </c>
      <c r="N101" s="80"/>
      <c r="O101" s="80" t="s">
        <v>4</v>
      </c>
      <c r="P101" s="80"/>
      <c r="Q101" s="80" t="s">
        <v>5</v>
      </c>
      <c r="R101" s="80"/>
      <c r="S101" s="80" t="s">
        <v>6</v>
      </c>
      <c r="T101" s="80"/>
      <c r="U101" s="1"/>
    </row>
    <row r="102" spans="1:21" ht="15.75" customHeight="1" x14ac:dyDescent="0.2">
      <c r="A102" t="str">
        <f>CONCATENATE(B94,B102)</f>
        <v>4a</v>
      </c>
      <c r="B102" t="s">
        <v>26</v>
      </c>
      <c r="C102" s="1"/>
      <c r="D102" s="2" t="str">
        <f>INDEX('5 tm 12 bkr Data'!L:L,MATCH('5 tm 12 bkr MV'!A102,'5 tm 12 bkr Data'!J:J,0))</f>
        <v>Cole Johnson</v>
      </c>
      <c r="E102" s="3"/>
      <c r="F102" s="3"/>
      <c r="G102" s="3"/>
      <c r="H102" s="4"/>
      <c r="I102" s="80"/>
      <c r="J102" s="80"/>
      <c r="K102" s="80"/>
      <c r="L102" s="80"/>
      <c r="M102" s="80"/>
      <c r="N102" s="80"/>
      <c r="O102" s="80"/>
      <c r="P102" s="80"/>
      <c r="Q102" s="80"/>
      <c r="R102" s="80"/>
      <c r="S102" s="80"/>
      <c r="T102" s="80"/>
      <c r="U102" s="1"/>
    </row>
    <row r="103" spans="1:21" ht="15.75" customHeight="1" x14ac:dyDescent="0.2">
      <c r="A103" t="str">
        <f>CONCATENATE(B94,B103)</f>
        <v>4b</v>
      </c>
      <c r="B103" t="s">
        <v>27</v>
      </c>
      <c r="C103" s="1"/>
      <c r="D103" s="2" t="str">
        <f>INDEX('5 tm 12 bkr Data'!L:L,MATCH('5 tm 12 bkr MV'!A103,'5 tm 12 bkr Data'!J:J,0))</f>
        <v>Colton Carrier</v>
      </c>
      <c r="E103" s="3"/>
      <c r="F103" s="3"/>
      <c r="G103" s="3"/>
      <c r="H103" s="4"/>
      <c r="I103" s="80"/>
      <c r="J103" s="80"/>
      <c r="K103" s="80"/>
      <c r="L103" s="80"/>
      <c r="M103" s="80"/>
      <c r="N103" s="80"/>
      <c r="O103" s="80"/>
      <c r="P103" s="80"/>
      <c r="Q103" s="80"/>
      <c r="R103" s="80"/>
      <c r="S103" s="80"/>
      <c r="T103" s="80"/>
      <c r="U103" s="1"/>
    </row>
    <row r="104" spans="1:21" ht="15.75" customHeight="1" x14ac:dyDescent="0.2">
      <c r="A104" t="str">
        <f>CONCATENATE(B94,B104)</f>
        <v>4c</v>
      </c>
      <c r="B104" t="s">
        <v>28</v>
      </c>
      <c r="C104" s="1"/>
      <c r="D104" s="2" t="str">
        <f>INDEX('5 tm 12 bkr Data'!L:L,MATCH('5 tm 12 bkr MV'!A104,'5 tm 12 bkr Data'!J:J,0))</f>
        <v>Dustin Linneman</v>
      </c>
      <c r="E104" s="3"/>
      <c r="F104" s="3"/>
      <c r="G104" s="3"/>
      <c r="H104" s="4"/>
      <c r="I104" s="80"/>
      <c r="J104" s="80"/>
      <c r="K104" s="80"/>
      <c r="L104" s="80"/>
      <c r="M104" s="80"/>
      <c r="N104" s="80"/>
      <c r="O104" s="80"/>
      <c r="P104" s="80"/>
      <c r="Q104" s="80"/>
      <c r="R104" s="80"/>
      <c r="S104" s="80"/>
      <c r="T104" s="80"/>
      <c r="U104" s="1"/>
    </row>
    <row r="105" spans="1:21" ht="15.75" customHeight="1" x14ac:dyDescent="0.2">
      <c r="A105" t="str">
        <f>CONCATENATE(B94,B105)</f>
        <v>4d</v>
      </c>
      <c r="B105" t="s">
        <v>29</v>
      </c>
      <c r="C105" s="1"/>
      <c r="D105" s="2" t="str">
        <f>INDEX('5 tm 12 bkr Data'!L:L,MATCH('5 tm 12 bkr MV'!A105,'5 tm 12 bkr Data'!J:J,0))</f>
        <v>Eric Moore</v>
      </c>
      <c r="E105" s="3"/>
      <c r="F105" s="3"/>
      <c r="G105" s="3"/>
      <c r="H105" s="4"/>
      <c r="I105" s="80"/>
      <c r="J105" s="80"/>
      <c r="K105" s="80"/>
      <c r="L105" s="80"/>
      <c r="M105" s="80"/>
      <c r="N105" s="80"/>
      <c r="O105" s="80"/>
      <c r="P105" s="80"/>
      <c r="Q105" s="80"/>
      <c r="R105" s="80"/>
      <c r="S105" s="80"/>
      <c r="T105" s="80"/>
      <c r="U105" s="1"/>
    </row>
    <row r="106" spans="1:21" ht="15.75" customHeight="1" x14ac:dyDescent="0.2">
      <c r="A106" t="str">
        <f>CONCATENATE(B94,B106)</f>
        <v>4e</v>
      </c>
      <c r="B106" t="s">
        <v>30</v>
      </c>
      <c r="C106" s="1"/>
      <c r="D106" s="2" t="str">
        <f>INDEX('5 tm 12 bkr Data'!L:L,MATCH('5 tm 12 bkr MV'!A106,'5 tm 12 bkr Data'!J:J,0))</f>
        <v>Kenneth Lolley</v>
      </c>
      <c r="E106" s="3"/>
      <c r="F106" s="3"/>
      <c r="G106" s="3"/>
      <c r="H106" s="4"/>
      <c r="I106" s="80"/>
      <c r="J106" s="80"/>
      <c r="K106" s="80"/>
      <c r="L106" s="80"/>
      <c r="M106" s="80"/>
      <c r="N106" s="80"/>
      <c r="O106" s="80"/>
      <c r="P106" s="80"/>
      <c r="Q106" s="80"/>
      <c r="R106" s="80"/>
      <c r="S106" s="80"/>
      <c r="T106" s="80"/>
      <c r="U106" s="1"/>
    </row>
    <row r="107" spans="1:21" ht="15.75" customHeight="1" x14ac:dyDescent="0.2">
      <c r="A107" t="str">
        <f>CONCATENATE(B94,B107)</f>
        <v>4f</v>
      </c>
      <c r="B107" t="s">
        <v>31</v>
      </c>
      <c r="C107" s="1"/>
      <c r="D107" s="2">
        <f>INDEX('5 tm 12 bkr Data'!L:L,MATCH('5 tm 12 bkr MV'!A107,'5 tm 12 bkr Data'!J:J,0))</f>
        <v>0</v>
      </c>
      <c r="E107" s="3"/>
      <c r="F107" s="3"/>
      <c r="G107" s="3"/>
      <c r="H107" s="4"/>
      <c r="I107" s="80"/>
      <c r="J107" s="80"/>
      <c r="K107" s="80"/>
      <c r="L107" s="80"/>
      <c r="M107" s="80"/>
      <c r="N107" s="80"/>
      <c r="O107" s="80"/>
      <c r="P107" s="80"/>
      <c r="Q107" s="80"/>
      <c r="R107" s="80"/>
      <c r="S107" s="80"/>
      <c r="T107" s="80"/>
      <c r="U107" s="1"/>
    </row>
    <row r="108" spans="1:21" ht="15.75" customHeight="1" x14ac:dyDescent="0.2">
      <c r="A108" t="str">
        <f>CONCATENATE(B94,B108)</f>
        <v>4g</v>
      </c>
      <c r="B108" t="s">
        <v>32</v>
      </c>
      <c r="C108" s="1"/>
      <c r="D108" s="2">
        <f>INDEX('5 tm 12 bkr Data'!L:L,MATCH('5 tm 12 bkr MV'!A108,'5 tm 12 bkr Data'!J:J,0))</f>
        <v>0</v>
      </c>
      <c r="E108" s="3"/>
      <c r="F108" s="3"/>
      <c r="G108" s="3"/>
      <c r="H108" s="4"/>
      <c r="I108" s="80"/>
      <c r="J108" s="80"/>
      <c r="K108" s="80"/>
      <c r="L108" s="80"/>
      <c r="M108" s="80"/>
      <c r="N108" s="80"/>
      <c r="O108" s="80"/>
      <c r="P108" s="80"/>
      <c r="Q108" s="80"/>
      <c r="R108" s="80"/>
      <c r="S108" s="80"/>
      <c r="T108" s="80"/>
      <c r="U108" s="1"/>
    </row>
    <row r="109" spans="1:21" ht="15.75" customHeight="1" thickBot="1" x14ac:dyDescent="0.25">
      <c r="A109" t="str">
        <f>CONCATENATE(B94,B109)</f>
        <v>4h</v>
      </c>
      <c r="B109" t="s">
        <v>33</v>
      </c>
      <c r="C109" s="1"/>
      <c r="D109" s="2">
        <f>INDEX('5 tm 12 bkr Data'!L:L,MATCH('5 tm 12 bkr MV'!A109,'5 tm 12 bkr Data'!J:J,0))</f>
        <v>0</v>
      </c>
      <c r="E109" s="3"/>
      <c r="F109" s="3"/>
      <c r="G109" s="3"/>
      <c r="H109" s="36"/>
      <c r="I109" s="79"/>
      <c r="J109" s="79"/>
      <c r="K109" s="79"/>
      <c r="L109" s="79"/>
      <c r="M109" s="79"/>
      <c r="N109" s="79"/>
      <c r="O109" s="79"/>
      <c r="P109" s="79"/>
      <c r="Q109" s="79"/>
      <c r="R109" s="79"/>
      <c r="S109" s="79"/>
      <c r="T109" s="79"/>
      <c r="U109" s="1"/>
    </row>
    <row r="110" spans="1:21" ht="15.75" customHeight="1" thickTop="1" x14ac:dyDescent="0.2">
      <c r="C110" s="1"/>
      <c r="D110" s="1"/>
      <c r="E110" s="1"/>
      <c r="F110" s="1"/>
      <c r="G110" s="1"/>
      <c r="H110" s="37" t="s">
        <v>6</v>
      </c>
      <c r="I110" s="77"/>
      <c r="J110" s="78"/>
      <c r="K110" s="77"/>
      <c r="L110" s="78"/>
      <c r="M110" s="77"/>
      <c r="N110" s="78"/>
      <c r="O110" s="77"/>
      <c r="P110" s="78"/>
      <c r="Q110" s="77"/>
      <c r="R110" s="78"/>
      <c r="S110" s="77"/>
      <c r="T110" s="78"/>
      <c r="U110" s="1"/>
    </row>
    <row r="111" spans="1:21" ht="5.25" customHeight="1" x14ac:dyDescent="0.2">
      <c r="C111" s="1"/>
      <c r="D111" s="1"/>
      <c r="E111" s="1"/>
      <c r="F111" s="1"/>
      <c r="G111" s="1"/>
      <c r="H111" s="38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40"/>
      <c r="U111" s="1"/>
    </row>
    <row r="112" spans="1:21" ht="15.75" customHeight="1" x14ac:dyDescent="0.2">
      <c r="C112" s="1"/>
      <c r="D112" s="1"/>
      <c r="E112" s="74" t="s">
        <v>0</v>
      </c>
      <c r="F112" s="75"/>
      <c r="G112" s="76"/>
      <c r="H112" s="19" t="s">
        <v>1</v>
      </c>
      <c r="I112" s="19" t="s">
        <v>2</v>
      </c>
      <c r="J112" s="19" t="s">
        <v>3</v>
      </c>
      <c r="K112" s="15" t="s">
        <v>4</v>
      </c>
      <c r="L112" s="16" t="s">
        <v>5</v>
      </c>
      <c r="M112" s="19" t="s">
        <v>7</v>
      </c>
      <c r="N112" s="19" t="s">
        <v>8</v>
      </c>
      <c r="O112" s="15" t="s">
        <v>9</v>
      </c>
      <c r="P112" s="16" t="s">
        <v>10</v>
      </c>
      <c r="Q112" s="19" t="s">
        <v>11</v>
      </c>
      <c r="R112" s="19" t="s">
        <v>12</v>
      </c>
      <c r="S112" s="15" t="s">
        <v>13</v>
      </c>
      <c r="T112" s="1"/>
      <c r="U112" s="1"/>
    </row>
    <row r="113" spans="1:21" ht="15.75" customHeight="1" x14ac:dyDescent="0.2">
      <c r="C113" s="1"/>
      <c r="D113" s="1"/>
      <c r="E113" s="64" t="str">
        <f t="shared" si="1"/>
        <v>Cole Johnson</v>
      </c>
      <c r="F113" s="65"/>
      <c r="G113" s="66"/>
      <c r="H113" s="5"/>
      <c r="I113" s="5"/>
      <c r="J113" s="5"/>
      <c r="K113" s="13"/>
      <c r="L113" s="10"/>
      <c r="M113" s="5"/>
      <c r="N113" s="5"/>
      <c r="O113" s="13"/>
      <c r="P113" s="10"/>
      <c r="Q113" s="5"/>
      <c r="R113" s="5"/>
      <c r="S113" s="13"/>
      <c r="T113" s="1"/>
      <c r="U113" s="1"/>
    </row>
    <row r="114" spans="1:21" ht="15.75" customHeight="1" x14ac:dyDescent="0.2">
      <c r="C114" s="1"/>
      <c r="D114" s="1"/>
      <c r="E114" s="64" t="str">
        <f t="shared" si="1"/>
        <v>Colton Carrier</v>
      </c>
      <c r="F114" s="65"/>
      <c r="G114" s="66"/>
      <c r="H114" s="5"/>
      <c r="I114" s="5"/>
      <c r="J114" s="5"/>
      <c r="K114" s="13"/>
      <c r="L114" s="10"/>
      <c r="M114" s="5"/>
      <c r="N114" s="5"/>
      <c r="O114" s="13"/>
      <c r="P114" s="10"/>
      <c r="Q114" s="5"/>
      <c r="R114" s="5"/>
      <c r="S114" s="13"/>
      <c r="T114" s="1"/>
      <c r="U114" s="1"/>
    </row>
    <row r="115" spans="1:21" ht="15.75" customHeight="1" x14ac:dyDescent="0.2">
      <c r="C115" s="1"/>
      <c r="D115" s="1"/>
      <c r="E115" s="64" t="str">
        <f t="shared" ref="E115:E178" si="2">IF(D104&gt;0,D104,"")</f>
        <v>Dustin Linneman</v>
      </c>
      <c r="F115" s="65"/>
      <c r="G115" s="66"/>
      <c r="H115" s="5"/>
      <c r="I115" s="5"/>
      <c r="J115" s="5"/>
      <c r="K115" s="13"/>
      <c r="L115" s="10"/>
      <c r="M115" s="5"/>
      <c r="N115" s="5"/>
      <c r="O115" s="13"/>
      <c r="P115" s="10"/>
      <c r="Q115" s="5"/>
      <c r="R115" s="5"/>
      <c r="S115" s="13"/>
      <c r="T115" s="1"/>
      <c r="U115" s="1"/>
    </row>
    <row r="116" spans="1:21" ht="15.75" customHeight="1" x14ac:dyDescent="0.2">
      <c r="C116" s="1"/>
      <c r="D116" s="1"/>
      <c r="E116" s="64" t="str">
        <f t="shared" si="2"/>
        <v>Eric Moore</v>
      </c>
      <c r="F116" s="65"/>
      <c r="G116" s="66"/>
      <c r="H116" s="5"/>
      <c r="I116" s="5"/>
      <c r="J116" s="5"/>
      <c r="K116" s="13"/>
      <c r="L116" s="10"/>
      <c r="M116" s="5"/>
      <c r="N116" s="5"/>
      <c r="O116" s="13"/>
      <c r="P116" s="10"/>
      <c r="Q116" s="5"/>
      <c r="R116" s="5"/>
      <c r="S116" s="13"/>
      <c r="T116" s="1"/>
      <c r="U116" s="1"/>
    </row>
    <row r="117" spans="1:21" ht="15.75" customHeight="1" x14ac:dyDescent="0.2">
      <c r="C117" s="1"/>
      <c r="D117" s="1"/>
      <c r="E117" s="64" t="str">
        <f t="shared" si="2"/>
        <v>Kenneth Lolley</v>
      </c>
      <c r="F117" s="65"/>
      <c r="G117" s="66"/>
      <c r="H117" s="5"/>
      <c r="I117" s="5"/>
      <c r="J117" s="5"/>
      <c r="K117" s="13"/>
      <c r="L117" s="10"/>
      <c r="M117" s="5"/>
      <c r="N117" s="5"/>
      <c r="O117" s="13"/>
      <c r="P117" s="10"/>
      <c r="Q117" s="5"/>
      <c r="R117" s="5"/>
      <c r="S117" s="13"/>
      <c r="T117" s="1"/>
      <c r="U117" s="1"/>
    </row>
    <row r="118" spans="1:21" ht="15.75" customHeight="1" x14ac:dyDescent="0.2">
      <c r="C118" s="1"/>
      <c r="D118" s="1"/>
      <c r="E118" s="64" t="str">
        <f t="shared" si="2"/>
        <v/>
      </c>
      <c r="F118" s="65"/>
      <c r="G118" s="66"/>
      <c r="H118" s="5"/>
      <c r="I118" s="5"/>
      <c r="J118" s="5"/>
      <c r="K118" s="13"/>
      <c r="L118" s="10"/>
      <c r="M118" s="5"/>
      <c r="N118" s="5"/>
      <c r="O118" s="13"/>
      <c r="P118" s="10"/>
      <c r="Q118" s="5"/>
      <c r="R118" s="5"/>
      <c r="S118" s="13"/>
      <c r="T118" s="1"/>
      <c r="U118" s="1"/>
    </row>
    <row r="119" spans="1:21" ht="15.75" customHeight="1" x14ac:dyDescent="0.2">
      <c r="C119" s="1"/>
      <c r="D119" s="1"/>
      <c r="E119" s="64" t="str">
        <f t="shared" si="2"/>
        <v/>
      </c>
      <c r="F119" s="65"/>
      <c r="G119" s="66"/>
      <c r="H119" s="5"/>
      <c r="I119" s="5"/>
      <c r="J119" s="5"/>
      <c r="K119" s="13"/>
      <c r="L119" s="10"/>
      <c r="M119" s="5"/>
      <c r="N119" s="5"/>
      <c r="O119" s="13"/>
      <c r="P119" s="10"/>
      <c r="Q119" s="5"/>
      <c r="R119" s="5"/>
      <c r="S119" s="13"/>
      <c r="T119" s="1"/>
      <c r="U119" s="1"/>
    </row>
    <row r="120" spans="1:21" ht="15.75" customHeight="1" thickBot="1" x14ac:dyDescent="0.25">
      <c r="C120" s="1"/>
      <c r="D120" s="1"/>
      <c r="E120" s="64" t="str">
        <f t="shared" si="2"/>
        <v/>
      </c>
      <c r="F120" s="65"/>
      <c r="G120" s="66"/>
      <c r="H120" s="6"/>
      <c r="I120" s="6"/>
      <c r="J120" s="6"/>
      <c r="K120" s="14"/>
      <c r="L120" s="11"/>
      <c r="M120" s="6"/>
      <c r="N120" s="6"/>
      <c r="O120" s="14"/>
      <c r="P120" s="11"/>
      <c r="Q120" s="6"/>
      <c r="R120" s="6"/>
      <c r="S120" s="14"/>
      <c r="T120" s="1"/>
      <c r="U120" s="1"/>
    </row>
    <row r="121" spans="1:21" ht="15.75" customHeight="1" thickTop="1" thickBot="1" x14ac:dyDescent="0.25">
      <c r="C121" s="1"/>
      <c r="D121" s="1"/>
      <c r="E121" s="67" t="s">
        <v>14</v>
      </c>
      <c r="F121" s="68"/>
      <c r="G121" s="69"/>
      <c r="H121" s="7"/>
      <c r="I121" s="7"/>
      <c r="J121" s="7"/>
      <c r="K121" s="8"/>
      <c r="L121" s="12"/>
      <c r="M121" s="7"/>
      <c r="N121" s="7"/>
      <c r="O121" s="8"/>
      <c r="P121" s="12"/>
      <c r="Q121" s="7"/>
      <c r="R121" s="7"/>
      <c r="S121" s="8"/>
      <c r="T121" s="1"/>
      <c r="U121" s="1"/>
    </row>
    <row r="122" spans="1:21" ht="15.75" customHeight="1" thickTop="1" thickBot="1" x14ac:dyDescent="0.25">
      <c r="C122" s="1"/>
      <c r="D122" s="1"/>
      <c r="E122" s="70" t="s">
        <v>15</v>
      </c>
      <c r="F122" s="71"/>
      <c r="G122" s="72"/>
      <c r="H122" s="1"/>
      <c r="I122" s="1"/>
      <c r="J122" s="1"/>
      <c r="K122" s="9"/>
      <c r="L122" s="1"/>
      <c r="M122" s="1"/>
      <c r="N122" s="1"/>
      <c r="O122" s="9"/>
      <c r="P122" s="1"/>
      <c r="Q122" s="1"/>
      <c r="R122" s="1"/>
      <c r="S122" s="9"/>
      <c r="T122" s="1"/>
      <c r="U122" s="1"/>
    </row>
    <row r="123" spans="1:21" ht="11.25" customHeight="1" x14ac:dyDescent="0.2">
      <c r="C123" s="1"/>
      <c r="D123" s="1"/>
      <c r="E123" s="1"/>
      <c r="F123" s="1"/>
      <c r="G123" s="1"/>
      <c r="H123" s="73" t="s">
        <v>34</v>
      </c>
      <c r="I123" s="73"/>
      <c r="J123" s="73"/>
      <c r="K123" s="73"/>
      <c r="L123" s="73"/>
      <c r="M123" s="73"/>
      <c r="N123" s="73"/>
      <c r="O123" s="73"/>
      <c r="P123" s="73"/>
      <c r="Q123" s="73"/>
      <c r="R123" s="73"/>
      <c r="S123" s="1"/>
      <c r="T123" s="1"/>
      <c r="U123" s="1"/>
    </row>
    <row r="124" spans="1:21" ht="11.25" customHeight="1" x14ac:dyDescent="0.2">
      <c r="C124" s="1"/>
      <c r="D124" s="1"/>
      <c r="E124" s="1"/>
      <c r="F124" s="1"/>
      <c r="G124" s="1"/>
      <c r="H124" s="73"/>
      <c r="I124" s="73"/>
      <c r="J124" s="73"/>
      <c r="K124" s="73"/>
      <c r="L124" s="73"/>
      <c r="M124" s="73"/>
      <c r="N124" s="73"/>
      <c r="O124" s="73"/>
      <c r="P124" s="73"/>
      <c r="Q124" s="73"/>
      <c r="R124" s="73"/>
      <c r="S124" s="1"/>
      <c r="T124" s="1"/>
      <c r="U124" s="1"/>
    </row>
    <row r="125" spans="1:21" ht="10.5" customHeight="1" x14ac:dyDescent="0.15">
      <c r="A125" t="s">
        <v>35</v>
      </c>
      <c r="B125">
        <v>5</v>
      </c>
      <c r="C125" s="81" t="str">
        <f>'5 tm 12 bkr Data'!$A$2</f>
        <v>Jayhawk Collegiate Challenge</v>
      </c>
      <c r="D125" s="81"/>
      <c r="E125" s="81"/>
      <c r="F125" s="81"/>
      <c r="G125" s="81"/>
      <c r="H125" s="81"/>
      <c r="I125" s="81"/>
      <c r="J125" s="81"/>
      <c r="K125" s="81"/>
      <c r="L125" s="81"/>
      <c r="M125" s="81"/>
      <c r="N125" s="81"/>
      <c r="O125" s="81"/>
      <c r="P125" s="81"/>
      <c r="Q125" s="81"/>
      <c r="R125" s="81"/>
      <c r="S125" s="81"/>
      <c r="T125" s="81"/>
      <c r="U125" s="81"/>
    </row>
    <row r="126" spans="1:21" ht="10.5" customHeight="1" x14ac:dyDescent="0.15">
      <c r="C126" s="81"/>
      <c r="D126" s="81"/>
      <c r="E126" s="81"/>
      <c r="F126" s="81"/>
      <c r="G126" s="81"/>
      <c r="H126" s="81"/>
      <c r="I126" s="81"/>
      <c r="J126" s="81"/>
      <c r="K126" s="81"/>
      <c r="L126" s="81"/>
      <c r="M126" s="81"/>
      <c r="N126" s="81"/>
      <c r="O126" s="81"/>
      <c r="P126" s="81"/>
      <c r="Q126" s="81"/>
      <c r="R126" s="81"/>
      <c r="S126" s="81"/>
      <c r="T126" s="81"/>
      <c r="U126" s="81"/>
    </row>
    <row r="127" spans="1:21" ht="10.5" customHeight="1" x14ac:dyDescent="0.15">
      <c r="C127" s="81"/>
      <c r="D127" s="81"/>
      <c r="E127" s="81"/>
      <c r="F127" s="81"/>
      <c r="G127" s="81"/>
      <c r="H127" s="81"/>
      <c r="I127" s="81"/>
      <c r="J127" s="81"/>
      <c r="K127" s="81"/>
      <c r="L127" s="81"/>
      <c r="M127" s="81"/>
      <c r="N127" s="81"/>
      <c r="O127" s="81"/>
      <c r="P127" s="81"/>
      <c r="Q127" s="81"/>
      <c r="R127" s="81"/>
      <c r="S127" s="81"/>
      <c r="T127" s="81"/>
      <c r="U127" s="81"/>
    </row>
    <row r="128" spans="1:21" ht="8.25" customHeight="1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1.25" customHeight="1" x14ac:dyDescent="0.2">
      <c r="C129" s="1"/>
      <c r="D129" s="1"/>
      <c r="E129" s="1"/>
      <c r="F129" s="82" t="str">
        <f>INDEX('5 tm 12 bkr Data'!C:C,MATCH('5 tm 12 bkr MV'!B125,'5 tm 12 bkr Data'!B:B,0))</f>
        <v>Clarke University - Men Varsity</v>
      </c>
      <c r="G129" s="82"/>
      <c r="H129" s="82"/>
      <c r="I129" s="82"/>
      <c r="J129" s="82"/>
      <c r="K129" s="82"/>
      <c r="L129" s="82"/>
      <c r="M129" s="82"/>
      <c r="N129" s="82"/>
      <c r="O129" s="82"/>
      <c r="P129" s="82"/>
      <c r="Q129" s="82"/>
      <c r="R129" s="82"/>
      <c r="S129" s="1"/>
      <c r="T129" s="1"/>
      <c r="U129" s="1"/>
    </row>
    <row r="130" spans="1:21" ht="11.25" customHeight="1" x14ac:dyDescent="0.2">
      <c r="C130" s="1"/>
      <c r="D130" s="1"/>
      <c r="E130" s="1"/>
      <c r="F130" s="82"/>
      <c r="G130" s="82"/>
      <c r="H130" s="82"/>
      <c r="I130" s="82"/>
      <c r="J130" s="82"/>
      <c r="K130" s="82"/>
      <c r="L130" s="82"/>
      <c r="M130" s="82"/>
      <c r="N130" s="82"/>
      <c r="O130" s="82"/>
      <c r="P130" s="82"/>
      <c r="Q130" s="82"/>
      <c r="R130" s="82"/>
      <c r="S130" s="1"/>
      <c r="T130" s="1"/>
      <c r="U130" s="1"/>
    </row>
    <row r="131" spans="1:21" ht="8.25" customHeight="1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5.75" customHeight="1" x14ac:dyDescent="0.2">
      <c r="C132" s="1"/>
      <c r="D132" s="80" t="s">
        <v>0</v>
      </c>
      <c r="E132" s="80"/>
      <c r="F132" s="80"/>
      <c r="G132" s="80"/>
      <c r="H132" s="80"/>
      <c r="I132" s="80" t="s">
        <v>1</v>
      </c>
      <c r="J132" s="80"/>
      <c r="K132" s="80" t="s">
        <v>2</v>
      </c>
      <c r="L132" s="80"/>
      <c r="M132" s="80" t="s">
        <v>3</v>
      </c>
      <c r="N132" s="80"/>
      <c r="O132" s="80" t="s">
        <v>4</v>
      </c>
      <c r="P132" s="80"/>
      <c r="Q132" s="80" t="s">
        <v>5</v>
      </c>
      <c r="R132" s="80"/>
      <c r="S132" s="80" t="s">
        <v>6</v>
      </c>
      <c r="T132" s="80"/>
      <c r="U132" s="1"/>
    </row>
    <row r="133" spans="1:21" ht="15.75" customHeight="1" x14ac:dyDescent="0.2">
      <c r="A133" t="str">
        <f>CONCATENATE(B125,B133)</f>
        <v>5a</v>
      </c>
      <c r="B133" t="s">
        <v>26</v>
      </c>
      <c r="C133" s="1"/>
      <c r="D133" s="2" t="str">
        <f>INDEX('5 tm 12 bkr Data'!L:L,MATCH('5 tm 12 bkr MV'!A133,'5 tm 12 bkr Data'!J:J,0))</f>
        <v>Adante Jones</v>
      </c>
      <c r="E133" s="3"/>
      <c r="F133" s="3"/>
      <c r="G133" s="3"/>
      <c r="H133" s="4"/>
      <c r="I133" s="80"/>
      <c r="J133" s="80"/>
      <c r="K133" s="80"/>
      <c r="L133" s="80"/>
      <c r="M133" s="80"/>
      <c r="N133" s="80"/>
      <c r="O133" s="80"/>
      <c r="P133" s="80"/>
      <c r="Q133" s="80"/>
      <c r="R133" s="80"/>
      <c r="S133" s="80"/>
      <c r="T133" s="80"/>
      <c r="U133" s="1"/>
    </row>
    <row r="134" spans="1:21" ht="15.75" customHeight="1" x14ac:dyDescent="0.2">
      <c r="A134" t="str">
        <f>CONCATENATE(B125,B134)</f>
        <v>5b</v>
      </c>
      <c r="B134" t="s">
        <v>27</v>
      </c>
      <c r="C134" s="1"/>
      <c r="D134" s="2" t="str">
        <f>INDEX('5 tm 12 bkr Data'!L:L,MATCH('5 tm 12 bkr MV'!A134,'5 tm 12 bkr Data'!J:J,0))</f>
        <v>Harley Redding</v>
      </c>
      <c r="E134" s="3"/>
      <c r="F134" s="3"/>
      <c r="G134" s="3"/>
      <c r="H134" s="4"/>
      <c r="I134" s="80"/>
      <c r="J134" s="80"/>
      <c r="K134" s="80"/>
      <c r="L134" s="80"/>
      <c r="M134" s="80"/>
      <c r="N134" s="80"/>
      <c r="O134" s="80"/>
      <c r="P134" s="80"/>
      <c r="Q134" s="80"/>
      <c r="R134" s="80"/>
      <c r="S134" s="80"/>
      <c r="T134" s="80"/>
      <c r="U134" s="1"/>
    </row>
    <row r="135" spans="1:21" ht="15.75" customHeight="1" x14ac:dyDescent="0.2">
      <c r="A135" t="str">
        <f>CONCATENATE(B125,B135)</f>
        <v>5c</v>
      </c>
      <c r="B135" t="s">
        <v>28</v>
      </c>
      <c r="C135" s="1"/>
      <c r="D135" s="2" t="str">
        <f>INDEX('5 tm 12 bkr Data'!L:L,MATCH('5 tm 12 bkr MV'!A135,'5 tm 12 bkr Data'!J:J,0))</f>
        <v>Jordan Gorgas</v>
      </c>
      <c r="E135" s="3"/>
      <c r="F135" s="3"/>
      <c r="G135" s="3"/>
      <c r="H135" s="4"/>
      <c r="I135" s="80"/>
      <c r="J135" s="80"/>
      <c r="K135" s="80"/>
      <c r="L135" s="80"/>
      <c r="M135" s="80"/>
      <c r="N135" s="80"/>
      <c r="O135" s="80"/>
      <c r="P135" s="80"/>
      <c r="Q135" s="80"/>
      <c r="R135" s="80"/>
      <c r="S135" s="80"/>
      <c r="T135" s="80"/>
      <c r="U135" s="1"/>
    </row>
    <row r="136" spans="1:21" ht="15.75" customHeight="1" x14ac:dyDescent="0.2">
      <c r="A136" t="str">
        <f>CONCATENATE(B125,B136)</f>
        <v>5d</v>
      </c>
      <c r="B136" t="s">
        <v>29</v>
      </c>
      <c r="C136" s="1"/>
      <c r="D136" s="2" t="str">
        <f>INDEX('5 tm 12 bkr Data'!L:L,MATCH('5 tm 12 bkr MV'!A136,'5 tm 12 bkr Data'!J:J,0))</f>
        <v>Justin Fichter</v>
      </c>
      <c r="E136" s="3"/>
      <c r="F136" s="3"/>
      <c r="G136" s="3"/>
      <c r="H136" s="4"/>
      <c r="I136" s="80"/>
      <c r="J136" s="80"/>
      <c r="K136" s="80"/>
      <c r="L136" s="80"/>
      <c r="M136" s="80"/>
      <c r="N136" s="80"/>
      <c r="O136" s="80"/>
      <c r="P136" s="80"/>
      <c r="Q136" s="80"/>
      <c r="R136" s="80"/>
      <c r="S136" s="80"/>
      <c r="T136" s="80"/>
      <c r="U136" s="1"/>
    </row>
    <row r="137" spans="1:21" ht="15.75" customHeight="1" x14ac:dyDescent="0.2">
      <c r="A137" t="str">
        <f>CONCATENATE(B125,B137)</f>
        <v>5e</v>
      </c>
      <c r="B137" t="s">
        <v>30</v>
      </c>
      <c r="C137" s="1"/>
      <c r="D137" s="2" t="str">
        <f>INDEX('5 tm 12 bkr Data'!L:L,MATCH('5 tm 12 bkr MV'!A137,'5 tm 12 bkr Data'!J:J,0))</f>
        <v>Mannix Amos</v>
      </c>
      <c r="E137" s="3"/>
      <c r="F137" s="3"/>
      <c r="G137" s="3"/>
      <c r="H137" s="4"/>
      <c r="I137" s="80"/>
      <c r="J137" s="80"/>
      <c r="K137" s="80"/>
      <c r="L137" s="80"/>
      <c r="M137" s="80"/>
      <c r="N137" s="80"/>
      <c r="O137" s="80"/>
      <c r="P137" s="80"/>
      <c r="Q137" s="80"/>
      <c r="R137" s="80"/>
      <c r="S137" s="80"/>
      <c r="T137" s="80"/>
      <c r="U137" s="1"/>
    </row>
    <row r="138" spans="1:21" ht="15.75" customHeight="1" x14ac:dyDescent="0.2">
      <c r="A138" t="str">
        <f>CONCATENATE(B125,B138)</f>
        <v>5f</v>
      </c>
      <c r="B138" t="s">
        <v>31</v>
      </c>
      <c r="C138" s="1"/>
      <c r="D138" s="2" t="str">
        <f>INDEX('5 tm 12 bkr Data'!L:L,MATCH('5 tm 12 bkr MV'!A138,'5 tm 12 bkr Data'!J:J,0))</f>
        <v>Shane Jordan</v>
      </c>
      <c r="E138" s="3"/>
      <c r="F138" s="3"/>
      <c r="G138" s="3"/>
      <c r="H138" s="4"/>
      <c r="I138" s="80"/>
      <c r="J138" s="80"/>
      <c r="K138" s="80"/>
      <c r="L138" s="80"/>
      <c r="M138" s="80"/>
      <c r="N138" s="80"/>
      <c r="O138" s="80"/>
      <c r="P138" s="80"/>
      <c r="Q138" s="80"/>
      <c r="R138" s="80"/>
      <c r="S138" s="80"/>
      <c r="T138" s="80"/>
      <c r="U138" s="1"/>
    </row>
    <row r="139" spans="1:21" ht="15.75" customHeight="1" x14ac:dyDescent="0.2">
      <c r="A139" t="str">
        <f>CONCATENATE(B125,B139)</f>
        <v>5g</v>
      </c>
      <c r="B139" t="s">
        <v>32</v>
      </c>
      <c r="C139" s="1"/>
      <c r="D139" s="2" t="str">
        <f>INDEX('5 tm 12 bkr Data'!L:L,MATCH('5 tm 12 bkr MV'!A139,'5 tm 12 bkr Data'!J:J,0))</f>
        <v>Tanner Webb</v>
      </c>
      <c r="E139" s="3"/>
      <c r="F139" s="3"/>
      <c r="G139" s="3"/>
      <c r="H139" s="4"/>
      <c r="I139" s="80"/>
      <c r="J139" s="80"/>
      <c r="K139" s="80"/>
      <c r="L139" s="80"/>
      <c r="M139" s="80"/>
      <c r="N139" s="80"/>
      <c r="O139" s="80"/>
      <c r="P139" s="80"/>
      <c r="Q139" s="80"/>
      <c r="R139" s="80"/>
      <c r="S139" s="80"/>
      <c r="T139" s="80"/>
      <c r="U139" s="1"/>
    </row>
    <row r="140" spans="1:21" ht="15.75" customHeight="1" thickBot="1" x14ac:dyDescent="0.25">
      <c r="A140" t="str">
        <f>CONCATENATE(B125,B140)</f>
        <v>5h</v>
      </c>
      <c r="B140" t="s">
        <v>33</v>
      </c>
      <c r="C140" s="1"/>
      <c r="D140" s="2" t="str">
        <f>INDEX('5 tm 12 bkr Data'!L:L,MATCH('5 tm 12 bkr MV'!A140,'5 tm 12 bkr Data'!J:J,0))</f>
        <v>Zachary Reuter</v>
      </c>
      <c r="E140" s="3"/>
      <c r="F140" s="3"/>
      <c r="G140" s="3"/>
      <c r="H140" s="36"/>
      <c r="I140" s="79"/>
      <c r="J140" s="79"/>
      <c r="K140" s="79"/>
      <c r="L140" s="79"/>
      <c r="M140" s="79"/>
      <c r="N140" s="79"/>
      <c r="O140" s="79"/>
      <c r="P140" s="79"/>
      <c r="Q140" s="79"/>
      <c r="R140" s="79"/>
      <c r="S140" s="79"/>
      <c r="T140" s="79"/>
      <c r="U140" s="1"/>
    </row>
    <row r="141" spans="1:21" ht="15.75" customHeight="1" thickTop="1" x14ac:dyDescent="0.2">
      <c r="C141" s="1"/>
      <c r="D141" s="1"/>
      <c r="E141" s="1"/>
      <c r="F141" s="1"/>
      <c r="G141" s="1"/>
      <c r="H141" s="37" t="s">
        <v>6</v>
      </c>
      <c r="I141" s="77"/>
      <c r="J141" s="78"/>
      <c r="K141" s="77"/>
      <c r="L141" s="78"/>
      <c r="M141" s="77"/>
      <c r="N141" s="78"/>
      <c r="O141" s="77"/>
      <c r="P141" s="78"/>
      <c r="Q141" s="77"/>
      <c r="R141" s="78"/>
      <c r="S141" s="77"/>
      <c r="T141" s="78"/>
      <c r="U141" s="1"/>
    </row>
    <row r="142" spans="1:21" ht="5.25" customHeight="1" x14ac:dyDescent="0.2">
      <c r="C142" s="1"/>
      <c r="D142" s="1"/>
      <c r="E142" s="1"/>
      <c r="F142" s="1"/>
      <c r="G142" s="1"/>
      <c r="H142" s="38"/>
      <c r="I142" s="39"/>
      <c r="J142" s="39"/>
      <c r="K142" s="39"/>
      <c r="L142" s="39"/>
      <c r="M142" s="39"/>
      <c r="N142" s="39"/>
      <c r="O142" s="39"/>
      <c r="P142" s="39"/>
      <c r="Q142" s="39"/>
      <c r="R142" s="39"/>
      <c r="S142" s="39"/>
      <c r="T142" s="40"/>
      <c r="U142" s="1"/>
    </row>
    <row r="143" spans="1:21" ht="15.75" customHeight="1" x14ac:dyDescent="0.2">
      <c r="C143" s="1"/>
      <c r="D143" s="1"/>
      <c r="E143" s="74" t="s">
        <v>0</v>
      </c>
      <c r="F143" s="75"/>
      <c r="G143" s="76"/>
      <c r="H143" s="19" t="s">
        <v>1</v>
      </c>
      <c r="I143" s="19" t="s">
        <v>2</v>
      </c>
      <c r="J143" s="19" t="s">
        <v>3</v>
      </c>
      <c r="K143" s="15" t="s">
        <v>4</v>
      </c>
      <c r="L143" s="16" t="s">
        <v>5</v>
      </c>
      <c r="M143" s="19" t="s">
        <v>7</v>
      </c>
      <c r="N143" s="19" t="s">
        <v>8</v>
      </c>
      <c r="O143" s="15" t="s">
        <v>9</v>
      </c>
      <c r="P143" s="16" t="s">
        <v>10</v>
      </c>
      <c r="Q143" s="19" t="s">
        <v>11</v>
      </c>
      <c r="R143" s="19" t="s">
        <v>12</v>
      </c>
      <c r="S143" s="15" t="s">
        <v>13</v>
      </c>
      <c r="T143" s="1"/>
      <c r="U143" s="1"/>
    </row>
    <row r="144" spans="1:21" ht="15.75" customHeight="1" x14ac:dyDescent="0.2">
      <c r="C144" s="1"/>
      <c r="D144" s="1"/>
      <c r="E144" s="64" t="str">
        <f t="shared" si="2"/>
        <v>Adante Jones</v>
      </c>
      <c r="F144" s="65"/>
      <c r="G144" s="66"/>
      <c r="H144" s="5"/>
      <c r="I144" s="5"/>
      <c r="J144" s="5"/>
      <c r="K144" s="13"/>
      <c r="L144" s="10"/>
      <c r="M144" s="5"/>
      <c r="N144" s="5"/>
      <c r="O144" s="13"/>
      <c r="P144" s="10"/>
      <c r="Q144" s="5"/>
      <c r="R144" s="5"/>
      <c r="S144" s="13"/>
      <c r="T144" s="1"/>
      <c r="U144" s="1"/>
    </row>
    <row r="145" spans="1:21" ht="15.75" customHeight="1" x14ac:dyDescent="0.2">
      <c r="C145" s="1"/>
      <c r="D145" s="1"/>
      <c r="E145" s="64" t="str">
        <f t="shared" si="2"/>
        <v>Harley Redding</v>
      </c>
      <c r="F145" s="65"/>
      <c r="G145" s="66"/>
      <c r="H145" s="5"/>
      <c r="I145" s="5"/>
      <c r="J145" s="5"/>
      <c r="K145" s="13"/>
      <c r="L145" s="10"/>
      <c r="M145" s="5"/>
      <c r="N145" s="5"/>
      <c r="O145" s="13"/>
      <c r="P145" s="10"/>
      <c r="Q145" s="5"/>
      <c r="R145" s="5"/>
      <c r="S145" s="13"/>
      <c r="T145" s="1"/>
      <c r="U145" s="1"/>
    </row>
    <row r="146" spans="1:21" ht="15.75" customHeight="1" x14ac:dyDescent="0.2">
      <c r="C146" s="1"/>
      <c r="D146" s="1"/>
      <c r="E146" s="64" t="str">
        <f t="shared" si="2"/>
        <v>Jordan Gorgas</v>
      </c>
      <c r="F146" s="65"/>
      <c r="G146" s="66"/>
      <c r="H146" s="5"/>
      <c r="I146" s="5"/>
      <c r="J146" s="5"/>
      <c r="K146" s="13"/>
      <c r="L146" s="10"/>
      <c r="M146" s="5"/>
      <c r="N146" s="5"/>
      <c r="O146" s="13"/>
      <c r="P146" s="10"/>
      <c r="Q146" s="5"/>
      <c r="R146" s="5"/>
      <c r="S146" s="13"/>
      <c r="T146" s="1"/>
      <c r="U146" s="1"/>
    </row>
    <row r="147" spans="1:21" ht="15.75" customHeight="1" x14ac:dyDescent="0.2">
      <c r="C147" s="1"/>
      <c r="D147" s="1"/>
      <c r="E147" s="64" t="str">
        <f t="shared" si="2"/>
        <v>Justin Fichter</v>
      </c>
      <c r="F147" s="65"/>
      <c r="G147" s="66"/>
      <c r="H147" s="5"/>
      <c r="I147" s="5"/>
      <c r="J147" s="5"/>
      <c r="K147" s="13"/>
      <c r="L147" s="10"/>
      <c r="M147" s="5"/>
      <c r="N147" s="5"/>
      <c r="O147" s="13"/>
      <c r="P147" s="10"/>
      <c r="Q147" s="5"/>
      <c r="R147" s="5"/>
      <c r="S147" s="13"/>
      <c r="T147" s="1"/>
      <c r="U147" s="1"/>
    </row>
    <row r="148" spans="1:21" ht="15.75" customHeight="1" x14ac:dyDescent="0.2">
      <c r="C148" s="1"/>
      <c r="D148" s="1"/>
      <c r="E148" s="64" t="str">
        <f t="shared" si="2"/>
        <v>Mannix Amos</v>
      </c>
      <c r="F148" s="65"/>
      <c r="G148" s="66"/>
      <c r="H148" s="5"/>
      <c r="I148" s="5"/>
      <c r="J148" s="5"/>
      <c r="K148" s="13"/>
      <c r="L148" s="10"/>
      <c r="M148" s="5"/>
      <c r="N148" s="5"/>
      <c r="O148" s="13"/>
      <c r="P148" s="10"/>
      <c r="Q148" s="5"/>
      <c r="R148" s="5"/>
      <c r="S148" s="13"/>
      <c r="T148" s="1"/>
      <c r="U148" s="1"/>
    </row>
    <row r="149" spans="1:21" ht="15.75" customHeight="1" x14ac:dyDescent="0.2">
      <c r="C149" s="1"/>
      <c r="D149" s="1"/>
      <c r="E149" s="64" t="str">
        <f t="shared" si="2"/>
        <v>Shane Jordan</v>
      </c>
      <c r="F149" s="65"/>
      <c r="G149" s="66"/>
      <c r="H149" s="5"/>
      <c r="I149" s="5"/>
      <c r="J149" s="5"/>
      <c r="K149" s="13"/>
      <c r="L149" s="10"/>
      <c r="M149" s="5"/>
      <c r="N149" s="5"/>
      <c r="O149" s="13"/>
      <c r="P149" s="10"/>
      <c r="Q149" s="5"/>
      <c r="R149" s="5"/>
      <c r="S149" s="13"/>
      <c r="T149" s="1"/>
      <c r="U149" s="1"/>
    </row>
    <row r="150" spans="1:21" ht="15.75" customHeight="1" x14ac:dyDescent="0.2">
      <c r="C150" s="1"/>
      <c r="D150" s="1"/>
      <c r="E150" s="64" t="str">
        <f t="shared" si="2"/>
        <v>Tanner Webb</v>
      </c>
      <c r="F150" s="65"/>
      <c r="G150" s="66"/>
      <c r="H150" s="5"/>
      <c r="I150" s="5"/>
      <c r="J150" s="5"/>
      <c r="K150" s="13"/>
      <c r="L150" s="10"/>
      <c r="M150" s="5"/>
      <c r="N150" s="5"/>
      <c r="O150" s="13"/>
      <c r="P150" s="10"/>
      <c r="Q150" s="5"/>
      <c r="R150" s="5"/>
      <c r="S150" s="13"/>
      <c r="T150" s="1"/>
      <c r="U150" s="1"/>
    </row>
    <row r="151" spans="1:21" ht="15.75" customHeight="1" thickBot="1" x14ac:dyDescent="0.25">
      <c r="C151" s="1"/>
      <c r="D151" s="1"/>
      <c r="E151" s="64" t="str">
        <f t="shared" si="2"/>
        <v>Zachary Reuter</v>
      </c>
      <c r="F151" s="65"/>
      <c r="G151" s="66"/>
      <c r="H151" s="6"/>
      <c r="I151" s="6"/>
      <c r="J151" s="6"/>
      <c r="K151" s="14"/>
      <c r="L151" s="11"/>
      <c r="M151" s="6"/>
      <c r="N151" s="6"/>
      <c r="O151" s="14"/>
      <c r="P151" s="11"/>
      <c r="Q151" s="6"/>
      <c r="R151" s="6"/>
      <c r="S151" s="14"/>
      <c r="T151" s="1"/>
      <c r="U151" s="1"/>
    </row>
    <row r="152" spans="1:21" ht="15.75" customHeight="1" thickTop="1" thickBot="1" x14ac:dyDescent="0.25">
      <c r="C152" s="1"/>
      <c r="D152" s="1"/>
      <c r="E152" s="67" t="s">
        <v>14</v>
      </c>
      <c r="F152" s="68"/>
      <c r="G152" s="69"/>
      <c r="H152" s="7"/>
      <c r="I152" s="7"/>
      <c r="J152" s="7"/>
      <c r="K152" s="8"/>
      <c r="L152" s="12"/>
      <c r="M152" s="7"/>
      <c r="N152" s="7"/>
      <c r="O152" s="8"/>
      <c r="P152" s="12"/>
      <c r="Q152" s="7"/>
      <c r="R152" s="7"/>
      <c r="S152" s="8"/>
      <c r="T152" s="1"/>
      <c r="U152" s="1"/>
    </row>
    <row r="153" spans="1:21" ht="15.75" customHeight="1" thickTop="1" thickBot="1" x14ac:dyDescent="0.25">
      <c r="C153" s="1"/>
      <c r="D153" s="1"/>
      <c r="E153" s="70" t="s">
        <v>15</v>
      </c>
      <c r="F153" s="71"/>
      <c r="G153" s="72"/>
      <c r="H153" s="1"/>
      <c r="I153" s="1"/>
      <c r="J153" s="1"/>
      <c r="K153" s="9"/>
      <c r="L153" s="1"/>
      <c r="M153" s="1"/>
      <c r="N153" s="1"/>
      <c r="O153" s="9"/>
      <c r="P153" s="1"/>
      <c r="Q153" s="1"/>
      <c r="R153" s="1"/>
      <c r="S153" s="9"/>
      <c r="T153" s="1"/>
      <c r="U153" s="1"/>
    </row>
    <row r="154" spans="1:21" ht="11.25" customHeight="1" x14ac:dyDescent="0.2">
      <c r="C154" s="1"/>
      <c r="D154" s="1"/>
      <c r="E154" s="1"/>
      <c r="F154" s="1"/>
      <c r="G154" s="1"/>
      <c r="H154" s="73" t="s">
        <v>34</v>
      </c>
      <c r="I154" s="73"/>
      <c r="J154" s="73"/>
      <c r="K154" s="73"/>
      <c r="L154" s="73"/>
      <c r="M154" s="73"/>
      <c r="N154" s="73"/>
      <c r="O154" s="73"/>
      <c r="P154" s="73"/>
      <c r="Q154" s="73"/>
      <c r="R154" s="73"/>
      <c r="S154" s="1"/>
      <c r="T154" s="1"/>
      <c r="U154" s="1"/>
    </row>
    <row r="155" spans="1:21" ht="11.25" customHeight="1" x14ac:dyDescent="0.2">
      <c r="C155" s="1"/>
      <c r="D155" s="1"/>
      <c r="E155" s="1"/>
      <c r="F155" s="1"/>
      <c r="G155" s="1"/>
      <c r="H155" s="73"/>
      <c r="I155" s="73"/>
      <c r="J155" s="73"/>
      <c r="K155" s="73"/>
      <c r="L155" s="73"/>
      <c r="M155" s="73"/>
      <c r="N155" s="73"/>
      <c r="O155" s="73"/>
      <c r="P155" s="73"/>
      <c r="Q155" s="73"/>
      <c r="R155" s="73"/>
      <c r="S155" s="1"/>
      <c r="T155" s="1"/>
      <c r="U155" s="1"/>
    </row>
    <row r="156" spans="1:21" ht="10.5" customHeight="1" x14ac:dyDescent="0.15">
      <c r="A156" t="s">
        <v>35</v>
      </c>
      <c r="B156">
        <v>6</v>
      </c>
      <c r="C156" s="81" t="str">
        <f>'5 tm 12 bkr Data'!$A$2</f>
        <v>Jayhawk Collegiate Challenge</v>
      </c>
      <c r="D156" s="81"/>
      <c r="E156" s="81"/>
      <c r="F156" s="81"/>
      <c r="G156" s="81"/>
      <c r="H156" s="81"/>
      <c r="I156" s="81"/>
      <c r="J156" s="81"/>
      <c r="K156" s="81"/>
      <c r="L156" s="81"/>
      <c r="M156" s="81"/>
      <c r="N156" s="81"/>
      <c r="O156" s="81"/>
      <c r="P156" s="81"/>
      <c r="Q156" s="81"/>
      <c r="R156" s="81"/>
      <c r="S156" s="81"/>
      <c r="T156" s="81"/>
      <c r="U156" s="81"/>
    </row>
    <row r="157" spans="1:21" ht="10.5" customHeight="1" x14ac:dyDescent="0.15">
      <c r="C157" s="8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  <c r="U157" s="81"/>
    </row>
    <row r="158" spans="1:21" ht="10.5" customHeight="1" x14ac:dyDescent="0.15">
      <c r="C158" s="81"/>
      <c r="D158" s="81"/>
      <c r="E158" s="81"/>
      <c r="F158" s="81"/>
      <c r="G158" s="81"/>
      <c r="H158" s="81"/>
      <c r="I158" s="81"/>
      <c r="J158" s="81"/>
      <c r="K158" s="81"/>
      <c r="L158" s="81"/>
      <c r="M158" s="81"/>
      <c r="N158" s="81"/>
      <c r="O158" s="81"/>
      <c r="P158" s="81"/>
      <c r="Q158" s="81"/>
      <c r="R158" s="81"/>
      <c r="S158" s="81"/>
      <c r="T158" s="81"/>
      <c r="U158" s="81"/>
    </row>
    <row r="159" spans="1:21" ht="8.25" customHeight="1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1:21" ht="11.25" customHeight="1" x14ac:dyDescent="0.2">
      <c r="C160" s="1"/>
      <c r="D160" s="1"/>
      <c r="E160" s="1"/>
      <c r="F160" s="82" t="str">
        <f>INDEX('5 tm 12 bkr Data'!C:C,MATCH('5 tm 12 bkr MV'!B156,'5 tm 12 bkr Data'!B:B,0))</f>
        <v>Culver-Stockton College - Men Varsity</v>
      </c>
      <c r="G160" s="82"/>
      <c r="H160" s="82"/>
      <c r="I160" s="82"/>
      <c r="J160" s="82"/>
      <c r="K160" s="82"/>
      <c r="L160" s="82"/>
      <c r="M160" s="82"/>
      <c r="N160" s="82"/>
      <c r="O160" s="82"/>
      <c r="P160" s="82"/>
      <c r="Q160" s="82"/>
      <c r="R160" s="82"/>
      <c r="S160" s="1"/>
      <c r="T160" s="1"/>
      <c r="U160" s="1"/>
    </row>
    <row r="161" spans="1:21" ht="11.25" customHeight="1" x14ac:dyDescent="0.2">
      <c r="C161" s="1"/>
      <c r="D161" s="1"/>
      <c r="E161" s="1"/>
      <c r="F161" s="82"/>
      <c r="G161" s="82"/>
      <c r="H161" s="82"/>
      <c r="I161" s="82"/>
      <c r="J161" s="82"/>
      <c r="K161" s="82"/>
      <c r="L161" s="82"/>
      <c r="M161" s="82"/>
      <c r="N161" s="82"/>
      <c r="O161" s="82"/>
      <c r="P161" s="82"/>
      <c r="Q161" s="82"/>
      <c r="R161" s="82"/>
      <c r="S161" s="1"/>
      <c r="T161" s="1"/>
      <c r="U161" s="1"/>
    </row>
    <row r="162" spans="1:21" ht="8.25" customHeight="1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</row>
    <row r="163" spans="1:21" ht="15.75" customHeight="1" x14ac:dyDescent="0.2">
      <c r="C163" s="1"/>
      <c r="D163" s="80" t="s">
        <v>0</v>
      </c>
      <c r="E163" s="80"/>
      <c r="F163" s="80"/>
      <c r="G163" s="80"/>
      <c r="H163" s="80"/>
      <c r="I163" s="80" t="s">
        <v>1</v>
      </c>
      <c r="J163" s="80"/>
      <c r="K163" s="80" t="s">
        <v>2</v>
      </c>
      <c r="L163" s="80"/>
      <c r="M163" s="80" t="s">
        <v>3</v>
      </c>
      <c r="N163" s="80"/>
      <c r="O163" s="80" t="s">
        <v>4</v>
      </c>
      <c r="P163" s="80"/>
      <c r="Q163" s="80" t="s">
        <v>5</v>
      </c>
      <c r="R163" s="80"/>
      <c r="S163" s="80" t="s">
        <v>6</v>
      </c>
      <c r="T163" s="80"/>
      <c r="U163" s="1"/>
    </row>
    <row r="164" spans="1:21" ht="15.75" customHeight="1" x14ac:dyDescent="0.2">
      <c r="A164" t="str">
        <f>CONCATENATE(B156,B164)</f>
        <v>6a</v>
      </c>
      <c r="B164" t="s">
        <v>26</v>
      </c>
      <c r="C164" s="1"/>
      <c r="D164" s="2" t="str">
        <f>INDEX('5 tm 12 bkr Data'!L:L,MATCH('5 tm 12 bkr MV'!A164,'5 tm 12 bkr Data'!J:J,0))</f>
        <v>Cole Gillenwater</v>
      </c>
      <c r="E164" s="3"/>
      <c r="F164" s="3"/>
      <c r="G164" s="3"/>
      <c r="H164" s="4"/>
      <c r="I164" s="80"/>
      <c r="J164" s="80"/>
      <c r="K164" s="80"/>
      <c r="L164" s="80"/>
      <c r="M164" s="80"/>
      <c r="N164" s="80"/>
      <c r="O164" s="80"/>
      <c r="P164" s="80"/>
      <c r="Q164" s="80"/>
      <c r="R164" s="80"/>
      <c r="S164" s="80"/>
      <c r="T164" s="80"/>
      <c r="U164" s="1"/>
    </row>
    <row r="165" spans="1:21" ht="15.75" customHeight="1" x14ac:dyDescent="0.2">
      <c r="A165" t="str">
        <f>CONCATENATE(B156,B165)</f>
        <v>6b</v>
      </c>
      <c r="B165" t="s">
        <v>27</v>
      </c>
      <c r="C165" s="1"/>
      <c r="D165" s="2" t="str">
        <f>INDEX('5 tm 12 bkr Data'!L:L,MATCH('5 tm 12 bkr MV'!A165,'5 tm 12 bkr Data'!J:J,0))</f>
        <v>Gavin Moeller</v>
      </c>
      <c r="E165" s="3"/>
      <c r="F165" s="3"/>
      <c r="G165" s="3"/>
      <c r="H165" s="4"/>
      <c r="I165" s="80"/>
      <c r="J165" s="80"/>
      <c r="K165" s="80"/>
      <c r="L165" s="80"/>
      <c r="M165" s="80"/>
      <c r="N165" s="80"/>
      <c r="O165" s="80"/>
      <c r="P165" s="80"/>
      <c r="Q165" s="80"/>
      <c r="R165" s="80"/>
      <c r="S165" s="80"/>
      <c r="T165" s="80"/>
      <c r="U165" s="1"/>
    </row>
    <row r="166" spans="1:21" ht="15.75" customHeight="1" x14ac:dyDescent="0.2">
      <c r="A166" t="str">
        <f>CONCATENATE(B156,B166)</f>
        <v>6c</v>
      </c>
      <c r="B166" t="s">
        <v>28</v>
      </c>
      <c r="C166" s="1"/>
      <c r="D166" s="2" t="str">
        <f>INDEX('5 tm 12 bkr Data'!L:L,MATCH('5 tm 12 bkr MV'!A166,'5 tm 12 bkr Data'!J:J,0))</f>
        <v>Jake Evitts</v>
      </c>
      <c r="E166" s="3"/>
      <c r="F166" s="3"/>
      <c r="G166" s="3"/>
      <c r="H166" s="4"/>
      <c r="I166" s="80"/>
      <c r="J166" s="80"/>
      <c r="K166" s="80"/>
      <c r="L166" s="80"/>
      <c r="M166" s="80"/>
      <c r="N166" s="80"/>
      <c r="O166" s="80"/>
      <c r="P166" s="80"/>
      <c r="Q166" s="80"/>
      <c r="R166" s="80"/>
      <c r="S166" s="80"/>
      <c r="T166" s="80"/>
      <c r="U166" s="1"/>
    </row>
    <row r="167" spans="1:21" ht="15.75" customHeight="1" x14ac:dyDescent="0.2">
      <c r="A167" t="str">
        <f>CONCATENATE(B156,B167)</f>
        <v>6d</v>
      </c>
      <c r="B167" t="s">
        <v>29</v>
      </c>
      <c r="C167" s="1"/>
      <c r="D167" s="2" t="str">
        <f>INDEX('5 tm 12 bkr Data'!L:L,MATCH('5 tm 12 bkr MV'!A167,'5 tm 12 bkr Data'!J:J,0))</f>
        <v>Keaten Bieri</v>
      </c>
      <c r="E167" s="3"/>
      <c r="F167" s="3"/>
      <c r="G167" s="3"/>
      <c r="H167" s="4"/>
      <c r="I167" s="80"/>
      <c r="J167" s="80"/>
      <c r="K167" s="80"/>
      <c r="L167" s="80"/>
      <c r="M167" s="80"/>
      <c r="N167" s="80"/>
      <c r="O167" s="80"/>
      <c r="P167" s="80"/>
      <c r="Q167" s="80"/>
      <c r="R167" s="80"/>
      <c r="S167" s="80"/>
      <c r="T167" s="80"/>
      <c r="U167" s="1"/>
    </row>
    <row r="168" spans="1:21" ht="15.75" customHeight="1" x14ac:dyDescent="0.2">
      <c r="A168" t="str">
        <f>CONCATENATE(B156,B168)</f>
        <v>6e</v>
      </c>
      <c r="B168" t="s">
        <v>30</v>
      </c>
      <c r="C168" s="1"/>
      <c r="D168" s="2" t="str">
        <f>INDEX('5 tm 12 bkr Data'!L:L,MATCH('5 tm 12 bkr MV'!A168,'5 tm 12 bkr Data'!J:J,0))</f>
        <v>Levi Staley</v>
      </c>
      <c r="E168" s="3"/>
      <c r="F168" s="3"/>
      <c r="G168" s="3"/>
      <c r="H168" s="4"/>
      <c r="I168" s="80"/>
      <c r="J168" s="80"/>
      <c r="K168" s="80"/>
      <c r="L168" s="80"/>
      <c r="M168" s="80"/>
      <c r="N168" s="80"/>
      <c r="O168" s="80"/>
      <c r="P168" s="80"/>
      <c r="Q168" s="80"/>
      <c r="R168" s="80"/>
      <c r="S168" s="80"/>
      <c r="T168" s="80"/>
      <c r="U168" s="1"/>
    </row>
    <row r="169" spans="1:21" ht="15.75" customHeight="1" x14ac:dyDescent="0.2">
      <c r="A169" t="str">
        <f>CONCATENATE(B156,B169)</f>
        <v>6f</v>
      </c>
      <c r="B169" t="s">
        <v>31</v>
      </c>
      <c r="C169" s="1"/>
      <c r="D169" s="2" t="str">
        <f>INDEX('5 tm 12 bkr Data'!L:L,MATCH('5 tm 12 bkr MV'!A169,'5 tm 12 bkr Data'!J:J,0))</f>
        <v>Mason Will</v>
      </c>
      <c r="E169" s="3"/>
      <c r="F169" s="3"/>
      <c r="G169" s="3"/>
      <c r="H169" s="4"/>
      <c r="I169" s="80"/>
      <c r="J169" s="80"/>
      <c r="K169" s="80"/>
      <c r="L169" s="80"/>
      <c r="M169" s="80"/>
      <c r="N169" s="80"/>
      <c r="O169" s="80"/>
      <c r="P169" s="80"/>
      <c r="Q169" s="80"/>
      <c r="R169" s="80"/>
      <c r="S169" s="80"/>
      <c r="T169" s="80"/>
      <c r="U169" s="1"/>
    </row>
    <row r="170" spans="1:21" ht="15.75" customHeight="1" x14ac:dyDescent="0.2">
      <c r="A170" t="str">
        <f>CONCATENATE(B156,B170)</f>
        <v>6g</v>
      </c>
      <c r="B170" t="s">
        <v>32</v>
      </c>
      <c r="C170" s="1"/>
      <c r="D170" s="2" t="str">
        <f>INDEX('5 tm 12 bkr Data'!L:L,MATCH('5 tm 12 bkr MV'!A170,'5 tm 12 bkr Data'!J:J,0))</f>
        <v>River Vanveghel</v>
      </c>
      <c r="E170" s="3"/>
      <c r="F170" s="3"/>
      <c r="G170" s="3"/>
      <c r="H170" s="4"/>
      <c r="I170" s="80"/>
      <c r="J170" s="80"/>
      <c r="K170" s="80"/>
      <c r="L170" s="80"/>
      <c r="M170" s="80"/>
      <c r="N170" s="80"/>
      <c r="O170" s="80"/>
      <c r="P170" s="80"/>
      <c r="Q170" s="80"/>
      <c r="R170" s="80"/>
      <c r="S170" s="80"/>
      <c r="T170" s="80"/>
      <c r="U170" s="1"/>
    </row>
    <row r="171" spans="1:21" ht="15.75" customHeight="1" thickBot="1" x14ac:dyDescent="0.25">
      <c r="A171" t="str">
        <f>CONCATENATE(B156,B171)</f>
        <v>6h</v>
      </c>
      <c r="B171" t="s">
        <v>33</v>
      </c>
      <c r="C171" s="1"/>
      <c r="D171" s="2">
        <f>INDEX('5 tm 12 bkr Data'!L:L,MATCH('5 tm 12 bkr MV'!A171,'5 tm 12 bkr Data'!J:J,0))</f>
        <v>0</v>
      </c>
      <c r="E171" s="3"/>
      <c r="F171" s="3"/>
      <c r="G171" s="3"/>
      <c r="H171" s="36"/>
      <c r="I171" s="79"/>
      <c r="J171" s="79"/>
      <c r="K171" s="79"/>
      <c r="L171" s="79"/>
      <c r="M171" s="79"/>
      <c r="N171" s="79"/>
      <c r="O171" s="79"/>
      <c r="P171" s="79"/>
      <c r="Q171" s="79"/>
      <c r="R171" s="79"/>
      <c r="S171" s="79"/>
      <c r="T171" s="79"/>
      <c r="U171" s="1"/>
    </row>
    <row r="172" spans="1:21" ht="15.75" customHeight="1" thickTop="1" x14ac:dyDescent="0.2">
      <c r="C172" s="1"/>
      <c r="D172" s="1"/>
      <c r="E172" s="1"/>
      <c r="F172" s="1"/>
      <c r="G172" s="1"/>
      <c r="H172" s="37" t="s">
        <v>6</v>
      </c>
      <c r="I172" s="77"/>
      <c r="J172" s="78"/>
      <c r="K172" s="77"/>
      <c r="L172" s="78"/>
      <c r="M172" s="77"/>
      <c r="N172" s="78"/>
      <c r="O172" s="77"/>
      <c r="P172" s="78"/>
      <c r="Q172" s="77"/>
      <c r="R172" s="78"/>
      <c r="S172" s="77"/>
      <c r="T172" s="78"/>
      <c r="U172" s="1"/>
    </row>
    <row r="173" spans="1:21" ht="5.25" customHeight="1" x14ac:dyDescent="0.2">
      <c r="C173" s="1"/>
      <c r="D173" s="1"/>
      <c r="E173" s="1"/>
      <c r="F173" s="1"/>
      <c r="G173" s="1"/>
      <c r="H173" s="38"/>
      <c r="I173" s="39"/>
      <c r="J173" s="39"/>
      <c r="K173" s="39"/>
      <c r="L173" s="39"/>
      <c r="M173" s="39"/>
      <c r="N173" s="39"/>
      <c r="O173" s="39"/>
      <c r="P173" s="39"/>
      <c r="Q173" s="39"/>
      <c r="R173" s="39"/>
      <c r="S173" s="39"/>
      <c r="T173" s="40"/>
      <c r="U173" s="1"/>
    </row>
    <row r="174" spans="1:21" ht="15.75" customHeight="1" x14ac:dyDescent="0.2">
      <c r="C174" s="1"/>
      <c r="D174" s="1"/>
      <c r="E174" s="74" t="s">
        <v>0</v>
      </c>
      <c r="F174" s="75"/>
      <c r="G174" s="76"/>
      <c r="H174" s="19" t="s">
        <v>1</v>
      </c>
      <c r="I174" s="19" t="s">
        <v>2</v>
      </c>
      <c r="J174" s="19" t="s">
        <v>3</v>
      </c>
      <c r="K174" s="15" t="s">
        <v>4</v>
      </c>
      <c r="L174" s="16" t="s">
        <v>5</v>
      </c>
      <c r="M174" s="19" t="s">
        <v>7</v>
      </c>
      <c r="N174" s="19" t="s">
        <v>8</v>
      </c>
      <c r="O174" s="15" t="s">
        <v>9</v>
      </c>
      <c r="P174" s="16" t="s">
        <v>10</v>
      </c>
      <c r="Q174" s="19" t="s">
        <v>11</v>
      </c>
      <c r="R174" s="19" t="s">
        <v>12</v>
      </c>
      <c r="S174" s="15" t="s">
        <v>13</v>
      </c>
      <c r="T174" s="1"/>
      <c r="U174" s="1"/>
    </row>
    <row r="175" spans="1:21" ht="15.75" customHeight="1" x14ac:dyDescent="0.2">
      <c r="C175" s="1"/>
      <c r="D175" s="1"/>
      <c r="E175" s="64" t="str">
        <f t="shared" si="2"/>
        <v>Cole Gillenwater</v>
      </c>
      <c r="F175" s="65"/>
      <c r="G175" s="66"/>
      <c r="H175" s="5"/>
      <c r="I175" s="5"/>
      <c r="J175" s="5"/>
      <c r="K175" s="13"/>
      <c r="L175" s="10"/>
      <c r="M175" s="5"/>
      <c r="N175" s="5"/>
      <c r="O175" s="13"/>
      <c r="P175" s="10"/>
      <c r="Q175" s="5"/>
      <c r="R175" s="5"/>
      <c r="S175" s="13"/>
      <c r="T175" s="1"/>
      <c r="U175" s="1"/>
    </row>
    <row r="176" spans="1:21" ht="15.75" customHeight="1" x14ac:dyDescent="0.2">
      <c r="C176" s="1"/>
      <c r="D176" s="1"/>
      <c r="E176" s="64" t="str">
        <f t="shared" si="2"/>
        <v>Gavin Moeller</v>
      </c>
      <c r="F176" s="65"/>
      <c r="G176" s="66"/>
      <c r="H176" s="5"/>
      <c r="I176" s="5"/>
      <c r="J176" s="5"/>
      <c r="K176" s="13"/>
      <c r="L176" s="10"/>
      <c r="M176" s="5"/>
      <c r="N176" s="5"/>
      <c r="O176" s="13"/>
      <c r="P176" s="10"/>
      <c r="Q176" s="5"/>
      <c r="R176" s="5"/>
      <c r="S176" s="13"/>
      <c r="T176" s="1"/>
      <c r="U176" s="1"/>
    </row>
    <row r="177" spans="1:21" ht="15.75" customHeight="1" x14ac:dyDescent="0.2">
      <c r="C177" s="1"/>
      <c r="D177" s="1"/>
      <c r="E177" s="64" t="str">
        <f t="shared" si="2"/>
        <v>Jake Evitts</v>
      </c>
      <c r="F177" s="65"/>
      <c r="G177" s="66"/>
      <c r="H177" s="5"/>
      <c r="I177" s="5"/>
      <c r="J177" s="5"/>
      <c r="K177" s="13"/>
      <c r="L177" s="10"/>
      <c r="M177" s="5"/>
      <c r="N177" s="5"/>
      <c r="O177" s="13"/>
      <c r="P177" s="10"/>
      <c r="Q177" s="5"/>
      <c r="R177" s="5"/>
      <c r="S177" s="13"/>
      <c r="T177" s="1"/>
      <c r="U177" s="1"/>
    </row>
    <row r="178" spans="1:21" ht="15.75" customHeight="1" x14ac:dyDescent="0.2">
      <c r="C178" s="1"/>
      <c r="D178" s="1"/>
      <c r="E178" s="64" t="str">
        <f t="shared" si="2"/>
        <v>Keaten Bieri</v>
      </c>
      <c r="F178" s="65"/>
      <c r="G178" s="66"/>
      <c r="H178" s="5"/>
      <c r="I178" s="5"/>
      <c r="J178" s="5"/>
      <c r="K178" s="13"/>
      <c r="L178" s="10"/>
      <c r="M178" s="5"/>
      <c r="N178" s="5"/>
      <c r="O178" s="13"/>
      <c r="P178" s="10"/>
      <c r="Q178" s="5"/>
      <c r="R178" s="5"/>
      <c r="S178" s="13"/>
      <c r="T178" s="1"/>
      <c r="U178" s="1"/>
    </row>
    <row r="179" spans="1:21" ht="15.75" customHeight="1" x14ac:dyDescent="0.2">
      <c r="C179" s="1"/>
      <c r="D179" s="1"/>
      <c r="E179" s="64" t="str">
        <f t="shared" ref="E179:E242" si="3">IF(D168&gt;0,D168,"")</f>
        <v>Levi Staley</v>
      </c>
      <c r="F179" s="65"/>
      <c r="G179" s="66"/>
      <c r="H179" s="5"/>
      <c r="I179" s="5"/>
      <c r="J179" s="5"/>
      <c r="K179" s="13"/>
      <c r="L179" s="10"/>
      <c r="M179" s="5"/>
      <c r="N179" s="5"/>
      <c r="O179" s="13"/>
      <c r="P179" s="10"/>
      <c r="Q179" s="5"/>
      <c r="R179" s="5"/>
      <c r="S179" s="13"/>
      <c r="T179" s="1"/>
      <c r="U179" s="1"/>
    </row>
    <row r="180" spans="1:21" ht="15.75" customHeight="1" x14ac:dyDescent="0.2">
      <c r="C180" s="1"/>
      <c r="D180" s="1"/>
      <c r="E180" s="64" t="str">
        <f t="shared" si="3"/>
        <v>Mason Will</v>
      </c>
      <c r="F180" s="65"/>
      <c r="G180" s="66"/>
      <c r="H180" s="5"/>
      <c r="I180" s="5"/>
      <c r="J180" s="5"/>
      <c r="K180" s="13"/>
      <c r="L180" s="10"/>
      <c r="M180" s="5"/>
      <c r="N180" s="5"/>
      <c r="O180" s="13"/>
      <c r="P180" s="10"/>
      <c r="Q180" s="5"/>
      <c r="R180" s="5"/>
      <c r="S180" s="13"/>
      <c r="T180" s="1"/>
      <c r="U180" s="1"/>
    </row>
    <row r="181" spans="1:21" ht="15.75" customHeight="1" x14ac:dyDescent="0.2">
      <c r="C181" s="1"/>
      <c r="D181" s="1"/>
      <c r="E181" s="64" t="str">
        <f t="shared" si="3"/>
        <v>River Vanveghel</v>
      </c>
      <c r="F181" s="65"/>
      <c r="G181" s="66"/>
      <c r="H181" s="5"/>
      <c r="I181" s="5"/>
      <c r="J181" s="5"/>
      <c r="K181" s="13"/>
      <c r="L181" s="10"/>
      <c r="M181" s="5"/>
      <c r="N181" s="5"/>
      <c r="O181" s="13"/>
      <c r="P181" s="10"/>
      <c r="Q181" s="5"/>
      <c r="R181" s="5"/>
      <c r="S181" s="13"/>
      <c r="T181" s="1"/>
      <c r="U181" s="1"/>
    </row>
    <row r="182" spans="1:21" ht="15.75" customHeight="1" thickBot="1" x14ac:dyDescent="0.25">
      <c r="C182" s="1"/>
      <c r="D182" s="1"/>
      <c r="E182" s="64" t="str">
        <f t="shared" si="3"/>
        <v/>
      </c>
      <c r="F182" s="65"/>
      <c r="G182" s="66"/>
      <c r="H182" s="6"/>
      <c r="I182" s="6"/>
      <c r="J182" s="6"/>
      <c r="K182" s="14"/>
      <c r="L182" s="11"/>
      <c r="M182" s="6"/>
      <c r="N182" s="6"/>
      <c r="O182" s="14"/>
      <c r="P182" s="11"/>
      <c r="Q182" s="6"/>
      <c r="R182" s="6"/>
      <c r="S182" s="14"/>
      <c r="T182" s="1"/>
      <c r="U182" s="1"/>
    </row>
    <row r="183" spans="1:21" ht="15.75" customHeight="1" thickTop="1" thickBot="1" x14ac:dyDescent="0.25">
      <c r="C183" s="1"/>
      <c r="D183" s="1"/>
      <c r="E183" s="67" t="s">
        <v>14</v>
      </c>
      <c r="F183" s="68"/>
      <c r="G183" s="69"/>
      <c r="H183" s="7"/>
      <c r="I183" s="7"/>
      <c r="J183" s="7"/>
      <c r="K183" s="8"/>
      <c r="L183" s="12"/>
      <c r="M183" s="7"/>
      <c r="N183" s="7"/>
      <c r="O183" s="8"/>
      <c r="P183" s="12"/>
      <c r="Q183" s="7"/>
      <c r="R183" s="7"/>
      <c r="S183" s="8"/>
      <c r="T183" s="1"/>
      <c r="U183" s="1"/>
    </row>
    <row r="184" spans="1:21" ht="15.75" customHeight="1" thickTop="1" thickBot="1" x14ac:dyDescent="0.25">
      <c r="C184" s="1"/>
      <c r="D184" s="1"/>
      <c r="E184" s="70" t="s">
        <v>15</v>
      </c>
      <c r="F184" s="71"/>
      <c r="G184" s="72"/>
      <c r="H184" s="1"/>
      <c r="I184" s="1"/>
      <c r="J184" s="1"/>
      <c r="K184" s="9"/>
      <c r="L184" s="1"/>
      <c r="M184" s="1"/>
      <c r="N184" s="1"/>
      <c r="O184" s="9"/>
      <c r="P184" s="1"/>
      <c r="Q184" s="1"/>
      <c r="R184" s="1"/>
      <c r="S184" s="9"/>
      <c r="T184" s="1"/>
      <c r="U184" s="1"/>
    </row>
    <row r="185" spans="1:21" ht="11.25" customHeight="1" x14ac:dyDescent="0.2">
      <c r="C185" s="1"/>
      <c r="D185" s="1"/>
      <c r="E185" s="1"/>
      <c r="F185" s="1"/>
      <c r="G185" s="1"/>
      <c r="H185" s="73" t="s">
        <v>34</v>
      </c>
      <c r="I185" s="73"/>
      <c r="J185" s="73"/>
      <c r="K185" s="73"/>
      <c r="L185" s="73"/>
      <c r="M185" s="73"/>
      <c r="N185" s="73"/>
      <c r="O185" s="73"/>
      <c r="P185" s="73"/>
      <c r="Q185" s="73"/>
      <c r="R185" s="73"/>
      <c r="S185" s="1"/>
      <c r="T185" s="1"/>
      <c r="U185" s="1"/>
    </row>
    <row r="186" spans="1:21" ht="11.25" customHeight="1" x14ac:dyDescent="0.2">
      <c r="C186" s="1"/>
      <c r="D186" s="1"/>
      <c r="E186" s="1"/>
      <c r="F186" s="1"/>
      <c r="G186" s="1"/>
      <c r="H186" s="73"/>
      <c r="I186" s="73"/>
      <c r="J186" s="73"/>
      <c r="K186" s="73"/>
      <c r="L186" s="73"/>
      <c r="M186" s="73"/>
      <c r="N186" s="73"/>
      <c r="O186" s="73"/>
      <c r="P186" s="73"/>
      <c r="Q186" s="73"/>
      <c r="R186" s="73"/>
      <c r="S186" s="1"/>
      <c r="T186" s="1"/>
      <c r="U186" s="1"/>
    </row>
    <row r="187" spans="1:21" ht="10.5" customHeight="1" x14ac:dyDescent="0.15">
      <c r="A187" t="s">
        <v>35</v>
      </c>
      <c r="B187">
        <v>7</v>
      </c>
      <c r="C187" s="81" t="str">
        <f>'5 tm 12 bkr Data'!$A$2</f>
        <v>Jayhawk Collegiate Challenge</v>
      </c>
      <c r="D187" s="81"/>
      <c r="E187" s="81"/>
      <c r="F187" s="81"/>
      <c r="G187" s="81"/>
      <c r="H187" s="81"/>
      <c r="I187" s="81"/>
      <c r="J187" s="81"/>
      <c r="K187" s="81"/>
      <c r="L187" s="81"/>
      <c r="M187" s="81"/>
      <c r="N187" s="81"/>
      <c r="O187" s="81"/>
      <c r="P187" s="81"/>
      <c r="Q187" s="81"/>
      <c r="R187" s="81"/>
      <c r="S187" s="81"/>
      <c r="T187" s="81"/>
      <c r="U187" s="81"/>
    </row>
    <row r="188" spans="1:21" ht="10.5" customHeight="1" x14ac:dyDescent="0.15">
      <c r="C188" s="81"/>
      <c r="D188" s="81"/>
      <c r="E188" s="81"/>
      <c r="F188" s="81"/>
      <c r="G188" s="81"/>
      <c r="H188" s="81"/>
      <c r="I188" s="81"/>
      <c r="J188" s="81"/>
      <c r="K188" s="81"/>
      <c r="L188" s="81"/>
      <c r="M188" s="81"/>
      <c r="N188" s="81"/>
      <c r="O188" s="81"/>
      <c r="P188" s="81"/>
      <c r="Q188" s="81"/>
      <c r="R188" s="81"/>
      <c r="S188" s="81"/>
      <c r="T188" s="81"/>
      <c r="U188" s="81"/>
    </row>
    <row r="189" spans="1:21" ht="10.5" customHeight="1" x14ac:dyDescent="0.15">
      <c r="C189" s="81"/>
      <c r="D189" s="81"/>
      <c r="E189" s="81"/>
      <c r="F189" s="81"/>
      <c r="G189" s="81"/>
      <c r="H189" s="81"/>
      <c r="I189" s="81"/>
      <c r="J189" s="81"/>
      <c r="K189" s="81"/>
      <c r="L189" s="81"/>
      <c r="M189" s="81"/>
      <c r="N189" s="81"/>
      <c r="O189" s="81"/>
      <c r="P189" s="81"/>
      <c r="Q189" s="81"/>
      <c r="R189" s="81"/>
      <c r="S189" s="81"/>
      <c r="T189" s="81"/>
      <c r="U189" s="81"/>
    </row>
    <row r="190" spans="1:21" ht="8.25" customHeight="1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 ht="11.25" customHeight="1" x14ac:dyDescent="0.2">
      <c r="C191" s="1"/>
      <c r="D191" s="1"/>
      <c r="E191" s="1"/>
      <c r="F191" s="82" t="str">
        <f>INDEX('5 tm 12 bkr Data'!C:C,MATCH('5 tm 12 bkr MV'!B187,'5 tm 12 bkr Data'!B:B,0))</f>
        <v>Grand View University - Men Varsity</v>
      </c>
      <c r="G191" s="82"/>
      <c r="H191" s="82"/>
      <c r="I191" s="82"/>
      <c r="J191" s="82"/>
      <c r="K191" s="82"/>
      <c r="L191" s="82"/>
      <c r="M191" s="82"/>
      <c r="N191" s="82"/>
      <c r="O191" s="82"/>
      <c r="P191" s="82"/>
      <c r="Q191" s="82"/>
      <c r="R191" s="82"/>
      <c r="S191" s="1"/>
      <c r="T191" s="1"/>
      <c r="U191" s="1"/>
    </row>
    <row r="192" spans="1:21" ht="11.25" customHeight="1" x14ac:dyDescent="0.2">
      <c r="C192" s="1"/>
      <c r="D192" s="1"/>
      <c r="E192" s="1"/>
      <c r="F192" s="82"/>
      <c r="G192" s="82"/>
      <c r="H192" s="82"/>
      <c r="I192" s="82"/>
      <c r="J192" s="82"/>
      <c r="K192" s="82"/>
      <c r="L192" s="82"/>
      <c r="M192" s="82"/>
      <c r="N192" s="82"/>
      <c r="O192" s="82"/>
      <c r="P192" s="82"/>
      <c r="Q192" s="82"/>
      <c r="R192" s="82"/>
      <c r="S192" s="1"/>
      <c r="T192" s="1"/>
      <c r="U192" s="1"/>
    </row>
    <row r="193" spans="1:21" ht="8.25" customHeight="1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ht="15.75" customHeight="1" x14ac:dyDescent="0.2">
      <c r="C194" s="1"/>
      <c r="D194" s="80" t="s">
        <v>0</v>
      </c>
      <c r="E194" s="80"/>
      <c r="F194" s="80"/>
      <c r="G194" s="80"/>
      <c r="H194" s="80"/>
      <c r="I194" s="80" t="s">
        <v>1</v>
      </c>
      <c r="J194" s="80"/>
      <c r="K194" s="80" t="s">
        <v>2</v>
      </c>
      <c r="L194" s="80"/>
      <c r="M194" s="80" t="s">
        <v>3</v>
      </c>
      <c r="N194" s="80"/>
      <c r="O194" s="80" t="s">
        <v>4</v>
      </c>
      <c r="P194" s="80"/>
      <c r="Q194" s="80" t="s">
        <v>5</v>
      </c>
      <c r="R194" s="80"/>
      <c r="S194" s="80" t="s">
        <v>6</v>
      </c>
      <c r="T194" s="80"/>
      <c r="U194" s="1"/>
    </row>
    <row r="195" spans="1:21" ht="15.75" customHeight="1" x14ac:dyDescent="0.2">
      <c r="A195" t="str">
        <f>CONCATENATE(B187,B195)</f>
        <v>7a</v>
      </c>
      <c r="B195" t="s">
        <v>26</v>
      </c>
      <c r="C195" s="1"/>
      <c r="D195" s="2" t="str">
        <f>INDEX('5 tm 12 bkr Data'!L:L,MATCH('5 tm 12 bkr MV'!A195,'5 tm 12 bkr Data'!J:J,0))</f>
        <v>Andru Wilder</v>
      </c>
      <c r="E195" s="3"/>
      <c r="F195" s="3"/>
      <c r="G195" s="3"/>
      <c r="H195" s="4"/>
      <c r="I195" s="80"/>
      <c r="J195" s="80"/>
      <c r="K195" s="80"/>
      <c r="L195" s="80"/>
      <c r="M195" s="80"/>
      <c r="N195" s="80"/>
      <c r="O195" s="80"/>
      <c r="P195" s="80"/>
      <c r="Q195" s="80"/>
      <c r="R195" s="80"/>
      <c r="S195" s="80"/>
      <c r="T195" s="80"/>
      <c r="U195" s="1"/>
    </row>
    <row r="196" spans="1:21" ht="15.75" customHeight="1" x14ac:dyDescent="0.2">
      <c r="A196" t="str">
        <f>CONCATENATE(B187,B196)</f>
        <v>7b</v>
      </c>
      <c r="B196" t="s">
        <v>27</v>
      </c>
      <c r="C196" s="1"/>
      <c r="D196" s="2" t="str">
        <f>INDEX('5 tm 12 bkr Data'!L:L,MATCH('5 tm 12 bkr MV'!A196,'5 tm 12 bkr Data'!J:J,0))</f>
        <v>Brandon Nakaoka</v>
      </c>
      <c r="E196" s="3"/>
      <c r="F196" s="3"/>
      <c r="G196" s="3"/>
      <c r="H196" s="4"/>
      <c r="I196" s="80"/>
      <c r="J196" s="80"/>
      <c r="K196" s="80"/>
      <c r="L196" s="80"/>
      <c r="M196" s="80"/>
      <c r="N196" s="80"/>
      <c r="O196" s="80"/>
      <c r="P196" s="80"/>
      <c r="Q196" s="80"/>
      <c r="R196" s="80"/>
      <c r="S196" s="80"/>
      <c r="T196" s="80"/>
      <c r="U196" s="1"/>
    </row>
    <row r="197" spans="1:21" ht="15.75" customHeight="1" x14ac:dyDescent="0.2">
      <c r="A197" t="str">
        <f>CONCATENATE(B187,B197)</f>
        <v>7c</v>
      </c>
      <c r="B197" t="s">
        <v>28</v>
      </c>
      <c r="C197" s="1"/>
      <c r="D197" s="2" t="str">
        <f>INDEX('5 tm 12 bkr Data'!L:L,MATCH('5 tm 12 bkr MV'!A197,'5 tm 12 bkr Data'!J:J,0))</f>
        <v>Johnathan Hemmingsen</v>
      </c>
      <c r="E197" s="3"/>
      <c r="F197" s="3"/>
      <c r="G197" s="3"/>
      <c r="H197" s="4"/>
      <c r="I197" s="80"/>
      <c r="J197" s="80"/>
      <c r="K197" s="80"/>
      <c r="L197" s="80"/>
      <c r="M197" s="80"/>
      <c r="N197" s="80"/>
      <c r="O197" s="80"/>
      <c r="P197" s="80"/>
      <c r="Q197" s="80"/>
      <c r="R197" s="80"/>
      <c r="S197" s="80"/>
      <c r="T197" s="80"/>
      <c r="U197" s="1"/>
    </row>
    <row r="198" spans="1:21" ht="15.75" customHeight="1" x14ac:dyDescent="0.2">
      <c r="A198" t="str">
        <f>CONCATENATE(B187,B198)</f>
        <v>7d</v>
      </c>
      <c r="B198" t="s">
        <v>29</v>
      </c>
      <c r="C198" s="1"/>
      <c r="D198" s="2" t="str">
        <f>INDEX('5 tm 12 bkr Data'!L:L,MATCH('5 tm 12 bkr MV'!A198,'5 tm 12 bkr Data'!J:J,0))</f>
        <v>Jonathan Featherston</v>
      </c>
      <c r="E198" s="3"/>
      <c r="F198" s="3"/>
      <c r="G198" s="3"/>
      <c r="H198" s="4"/>
      <c r="I198" s="80"/>
      <c r="J198" s="80"/>
      <c r="K198" s="80"/>
      <c r="L198" s="80"/>
      <c r="M198" s="80"/>
      <c r="N198" s="80"/>
      <c r="O198" s="80"/>
      <c r="P198" s="80"/>
      <c r="Q198" s="80"/>
      <c r="R198" s="80"/>
      <c r="S198" s="80"/>
      <c r="T198" s="80"/>
      <c r="U198" s="1"/>
    </row>
    <row r="199" spans="1:21" ht="15.75" customHeight="1" x14ac:dyDescent="0.2">
      <c r="A199" t="str">
        <f>CONCATENATE(B187,B199)</f>
        <v>7e</v>
      </c>
      <c r="B199" t="s">
        <v>30</v>
      </c>
      <c r="C199" s="1"/>
      <c r="D199" s="2" t="str">
        <f>INDEX('5 tm 12 bkr Data'!L:L,MATCH('5 tm 12 bkr MV'!A199,'5 tm 12 bkr Data'!J:J,0))</f>
        <v>Nicholas Prochnow</v>
      </c>
      <c r="E199" s="3"/>
      <c r="F199" s="3"/>
      <c r="G199" s="3"/>
      <c r="H199" s="4"/>
      <c r="I199" s="80"/>
      <c r="J199" s="80"/>
      <c r="K199" s="80"/>
      <c r="L199" s="80"/>
      <c r="M199" s="80"/>
      <c r="N199" s="80"/>
      <c r="O199" s="80"/>
      <c r="P199" s="80"/>
      <c r="Q199" s="80"/>
      <c r="R199" s="80"/>
      <c r="S199" s="80"/>
      <c r="T199" s="80"/>
      <c r="U199" s="1"/>
    </row>
    <row r="200" spans="1:21" ht="15.75" customHeight="1" x14ac:dyDescent="0.2">
      <c r="A200" t="str">
        <f>CONCATENATE(B187,B200)</f>
        <v>7f</v>
      </c>
      <c r="B200" t="s">
        <v>31</v>
      </c>
      <c r="C200" s="1"/>
      <c r="D200" s="2" t="str">
        <f>INDEX('5 tm 12 bkr Data'!L:L,MATCH('5 tm 12 bkr MV'!A200,'5 tm 12 bkr Data'!J:J,0))</f>
        <v>Skyler Vong</v>
      </c>
      <c r="E200" s="3"/>
      <c r="F200" s="3"/>
      <c r="G200" s="3"/>
      <c r="H200" s="4"/>
      <c r="I200" s="80"/>
      <c r="J200" s="80"/>
      <c r="K200" s="80"/>
      <c r="L200" s="80"/>
      <c r="M200" s="80"/>
      <c r="N200" s="80"/>
      <c r="O200" s="80"/>
      <c r="P200" s="80"/>
      <c r="Q200" s="80"/>
      <c r="R200" s="80"/>
      <c r="S200" s="80"/>
      <c r="T200" s="80"/>
      <c r="U200" s="1"/>
    </row>
    <row r="201" spans="1:21" ht="15.75" customHeight="1" x14ac:dyDescent="0.2">
      <c r="A201" t="str">
        <f>CONCATENATE(B187,B201)</f>
        <v>7g</v>
      </c>
      <c r="B201" t="s">
        <v>32</v>
      </c>
      <c r="C201" s="1"/>
      <c r="D201" s="2" t="str">
        <f>INDEX('5 tm 12 bkr Data'!L:L,MATCH('5 tm 12 bkr MV'!A201,'5 tm 12 bkr Data'!J:J,0))</f>
        <v>Xander Pickett</v>
      </c>
      <c r="E201" s="3"/>
      <c r="F201" s="3"/>
      <c r="G201" s="3"/>
      <c r="H201" s="4"/>
      <c r="I201" s="80"/>
      <c r="J201" s="80"/>
      <c r="K201" s="80"/>
      <c r="L201" s="80"/>
      <c r="M201" s="80"/>
      <c r="N201" s="80"/>
      <c r="O201" s="80"/>
      <c r="P201" s="80"/>
      <c r="Q201" s="80"/>
      <c r="R201" s="80"/>
      <c r="S201" s="80"/>
      <c r="T201" s="80"/>
      <c r="U201" s="1"/>
    </row>
    <row r="202" spans="1:21" ht="15.75" customHeight="1" thickBot="1" x14ac:dyDescent="0.25">
      <c r="A202" t="str">
        <f>CONCATENATE(B187,B202)</f>
        <v>7h</v>
      </c>
      <c r="B202" t="s">
        <v>33</v>
      </c>
      <c r="C202" s="1"/>
      <c r="D202" s="2">
        <f>INDEX('5 tm 12 bkr Data'!L:L,MATCH('5 tm 12 bkr MV'!A202,'5 tm 12 bkr Data'!J:J,0))</f>
        <v>0</v>
      </c>
      <c r="E202" s="3"/>
      <c r="F202" s="3"/>
      <c r="G202" s="3"/>
      <c r="H202" s="36"/>
      <c r="I202" s="79"/>
      <c r="J202" s="79"/>
      <c r="K202" s="79"/>
      <c r="L202" s="79"/>
      <c r="M202" s="79"/>
      <c r="N202" s="79"/>
      <c r="O202" s="79"/>
      <c r="P202" s="79"/>
      <c r="Q202" s="79"/>
      <c r="R202" s="79"/>
      <c r="S202" s="79"/>
      <c r="T202" s="79"/>
      <c r="U202" s="1"/>
    </row>
    <row r="203" spans="1:21" ht="15.75" customHeight="1" thickTop="1" x14ac:dyDescent="0.2">
      <c r="C203" s="1"/>
      <c r="D203" s="1"/>
      <c r="E203" s="1"/>
      <c r="F203" s="1"/>
      <c r="G203" s="1"/>
      <c r="H203" s="37" t="s">
        <v>6</v>
      </c>
      <c r="I203" s="77"/>
      <c r="J203" s="78"/>
      <c r="K203" s="77"/>
      <c r="L203" s="78"/>
      <c r="M203" s="77"/>
      <c r="N203" s="78"/>
      <c r="O203" s="77"/>
      <c r="P203" s="78"/>
      <c r="Q203" s="77"/>
      <c r="R203" s="78"/>
      <c r="S203" s="77"/>
      <c r="T203" s="78"/>
      <c r="U203" s="1"/>
    </row>
    <row r="204" spans="1:21" ht="5.25" customHeight="1" x14ac:dyDescent="0.2">
      <c r="C204" s="1"/>
      <c r="D204" s="1"/>
      <c r="E204" s="1"/>
      <c r="F204" s="1"/>
      <c r="G204" s="1"/>
      <c r="H204" s="38"/>
      <c r="I204" s="39"/>
      <c r="J204" s="39"/>
      <c r="K204" s="39"/>
      <c r="L204" s="39"/>
      <c r="M204" s="39"/>
      <c r="N204" s="39"/>
      <c r="O204" s="39"/>
      <c r="P204" s="39"/>
      <c r="Q204" s="39"/>
      <c r="R204" s="39"/>
      <c r="S204" s="39"/>
      <c r="T204" s="40"/>
      <c r="U204" s="1"/>
    </row>
    <row r="205" spans="1:21" ht="15.75" customHeight="1" x14ac:dyDescent="0.2">
      <c r="C205" s="1"/>
      <c r="D205" s="1"/>
      <c r="E205" s="74" t="s">
        <v>0</v>
      </c>
      <c r="F205" s="75"/>
      <c r="G205" s="76"/>
      <c r="H205" s="19" t="s">
        <v>1</v>
      </c>
      <c r="I205" s="19" t="s">
        <v>2</v>
      </c>
      <c r="J205" s="19" t="s">
        <v>3</v>
      </c>
      <c r="K205" s="15" t="s">
        <v>4</v>
      </c>
      <c r="L205" s="16" t="s">
        <v>5</v>
      </c>
      <c r="M205" s="19" t="s">
        <v>7</v>
      </c>
      <c r="N205" s="19" t="s">
        <v>8</v>
      </c>
      <c r="O205" s="15" t="s">
        <v>9</v>
      </c>
      <c r="P205" s="16" t="s">
        <v>10</v>
      </c>
      <c r="Q205" s="19" t="s">
        <v>11</v>
      </c>
      <c r="R205" s="19" t="s">
        <v>12</v>
      </c>
      <c r="S205" s="15" t="s">
        <v>13</v>
      </c>
      <c r="T205" s="1"/>
      <c r="U205" s="1"/>
    </row>
    <row r="206" spans="1:21" ht="15.75" customHeight="1" x14ac:dyDescent="0.2">
      <c r="C206" s="1"/>
      <c r="D206" s="1"/>
      <c r="E206" s="64" t="str">
        <f t="shared" si="3"/>
        <v>Andru Wilder</v>
      </c>
      <c r="F206" s="65"/>
      <c r="G206" s="66"/>
      <c r="H206" s="5"/>
      <c r="I206" s="5"/>
      <c r="J206" s="5"/>
      <c r="K206" s="13"/>
      <c r="L206" s="10"/>
      <c r="M206" s="5"/>
      <c r="N206" s="5"/>
      <c r="O206" s="13"/>
      <c r="P206" s="10"/>
      <c r="Q206" s="5"/>
      <c r="R206" s="5"/>
      <c r="S206" s="13"/>
      <c r="T206" s="1"/>
      <c r="U206" s="1"/>
    </row>
    <row r="207" spans="1:21" ht="15.75" customHeight="1" x14ac:dyDescent="0.2">
      <c r="C207" s="1"/>
      <c r="D207" s="1"/>
      <c r="E207" s="64" t="str">
        <f t="shared" si="3"/>
        <v>Brandon Nakaoka</v>
      </c>
      <c r="F207" s="65"/>
      <c r="G207" s="66"/>
      <c r="H207" s="5"/>
      <c r="I207" s="5"/>
      <c r="J207" s="5"/>
      <c r="K207" s="13"/>
      <c r="L207" s="10"/>
      <c r="M207" s="5"/>
      <c r="N207" s="5"/>
      <c r="O207" s="13"/>
      <c r="P207" s="10"/>
      <c r="Q207" s="5"/>
      <c r="R207" s="5"/>
      <c r="S207" s="13"/>
      <c r="T207" s="1"/>
      <c r="U207" s="1"/>
    </row>
    <row r="208" spans="1:21" ht="15.75" customHeight="1" x14ac:dyDescent="0.2">
      <c r="C208" s="1"/>
      <c r="D208" s="1"/>
      <c r="E208" s="64" t="str">
        <f t="shared" si="3"/>
        <v>Johnathan Hemmingsen</v>
      </c>
      <c r="F208" s="65"/>
      <c r="G208" s="66"/>
      <c r="H208" s="5"/>
      <c r="I208" s="5"/>
      <c r="J208" s="5"/>
      <c r="K208" s="13"/>
      <c r="L208" s="10"/>
      <c r="M208" s="5"/>
      <c r="N208" s="5"/>
      <c r="O208" s="13"/>
      <c r="P208" s="10"/>
      <c r="Q208" s="5"/>
      <c r="R208" s="5"/>
      <c r="S208" s="13"/>
      <c r="T208" s="1"/>
      <c r="U208" s="1"/>
    </row>
    <row r="209" spans="1:21" ht="15.75" customHeight="1" x14ac:dyDescent="0.2">
      <c r="C209" s="1"/>
      <c r="D209" s="1"/>
      <c r="E209" s="64" t="str">
        <f t="shared" si="3"/>
        <v>Jonathan Featherston</v>
      </c>
      <c r="F209" s="65"/>
      <c r="G209" s="66"/>
      <c r="H209" s="5"/>
      <c r="I209" s="5"/>
      <c r="J209" s="5"/>
      <c r="K209" s="13"/>
      <c r="L209" s="10"/>
      <c r="M209" s="5"/>
      <c r="N209" s="5"/>
      <c r="O209" s="13"/>
      <c r="P209" s="10"/>
      <c r="Q209" s="5"/>
      <c r="R209" s="5"/>
      <c r="S209" s="13"/>
      <c r="T209" s="1"/>
      <c r="U209" s="1"/>
    </row>
    <row r="210" spans="1:21" ht="15.75" customHeight="1" x14ac:dyDescent="0.2">
      <c r="C210" s="1"/>
      <c r="D210" s="1"/>
      <c r="E210" s="64" t="str">
        <f t="shared" si="3"/>
        <v>Nicholas Prochnow</v>
      </c>
      <c r="F210" s="65"/>
      <c r="G210" s="66"/>
      <c r="H210" s="5"/>
      <c r="I210" s="5"/>
      <c r="J210" s="5"/>
      <c r="K210" s="13"/>
      <c r="L210" s="10"/>
      <c r="M210" s="5"/>
      <c r="N210" s="5"/>
      <c r="O210" s="13"/>
      <c r="P210" s="10"/>
      <c r="Q210" s="5"/>
      <c r="R210" s="5"/>
      <c r="S210" s="13"/>
      <c r="T210" s="1"/>
      <c r="U210" s="1"/>
    </row>
    <row r="211" spans="1:21" ht="15.75" customHeight="1" x14ac:dyDescent="0.2">
      <c r="C211" s="1"/>
      <c r="D211" s="1"/>
      <c r="E211" s="64" t="str">
        <f t="shared" si="3"/>
        <v>Skyler Vong</v>
      </c>
      <c r="F211" s="65"/>
      <c r="G211" s="66"/>
      <c r="H211" s="5"/>
      <c r="I211" s="5"/>
      <c r="J211" s="5"/>
      <c r="K211" s="13"/>
      <c r="L211" s="10"/>
      <c r="M211" s="5"/>
      <c r="N211" s="5"/>
      <c r="O211" s="13"/>
      <c r="P211" s="10"/>
      <c r="Q211" s="5"/>
      <c r="R211" s="5"/>
      <c r="S211" s="13"/>
      <c r="T211" s="1"/>
      <c r="U211" s="1"/>
    </row>
    <row r="212" spans="1:21" ht="15.75" customHeight="1" x14ac:dyDescent="0.2">
      <c r="C212" s="1"/>
      <c r="D212" s="1"/>
      <c r="E212" s="64" t="str">
        <f t="shared" si="3"/>
        <v>Xander Pickett</v>
      </c>
      <c r="F212" s="65"/>
      <c r="G212" s="66"/>
      <c r="H212" s="5"/>
      <c r="I212" s="5"/>
      <c r="J212" s="5"/>
      <c r="K212" s="13"/>
      <c r="L212" s="10"/>
      <c r="M212" s="5"/>
      <c r="N212" s="5"/>
      <c r="O212" s="13"/>
      <c r="P212" s="10"/>
      <c r="Q212" s="5"/>
      <c r="R212" s="5"/>
      <c r="S212" s="13"/>
      <c r="T212" s="1"/>
      <c r="U212" s="1"/>
    </row>
    <row r="213" spans="1:21" ht="15.75" customHeight="1" thickBot="1" x14ac:dyDescent="0.25">
      <c r="C213" s="1"/>
      <c r="D213" s="1"/>
      <c r="E213" s="64" t="str">
        <f t="shared" si="3"/>
        <v/>
      </c>
      <c r="F213" s="65"/>
      <c r="G213" s="66"/>
      <c r="H213" s="6"/>
      <c r="I213" s="6"/>
      <c r="J213" s="6"/>
      <c r="K213" s="14"/>
      <c r="L213" s="11"/>
      <c r="M213" s="6"/>
      <c r="N213" s="6"/>
      <c r="O213" s="14"/>
      <c r="P213" s="11"/>
      <c r="Q213" s="6"/>
      <c r="R213" s="6"/>
      <c r="S213" s="14"/>
      <c r="T213" s="1"/>
      <c r="U213" s="1"/>
    </row>
    <row r="214" spans="1:21" ht="15.75" customHeight="1" thickTop="1" thickBot="1" x14ac:dyDescent="0.25">
      <c r="C214" s="1"/>
      <c r="D214" s="1"/>
      <c r="E214" s="67" t="s">
        <v>14</v>
      </c>
      <c r="F214" s="68"/>
      <c r="G214" s="69"/>
      <c r="H214" s="7"/>
      <c r="I214" s="7"/>
      <c r="J214" s="7"/>
      <c r="K214" s="8"/>
      <c r="L214" s="12"/>
      <c r="M214" s="7"/>
      <c r="N214" s="7"/>
      <c r="O214" s="8"/>
      <c r="P214" s="12"/>
      <c r="Q214" s="7"/>
      <c r="R214" s="7"/>
      <c r="S214" s="8"/>
      <c r="T214" s="1"/>
      <c r="U214" s="1"/>
    </row>
    <row r="215" spans="1:21" ht="15.75" customHeight="1" thickTop="1" thickBot="1" x14ac:dyDescent="0.25">
      <c r="C215" s="1"/>
      <c r="D215" s="1"/>
      <c r="E215" s="70" t="s">
        <v>15</v>
      </c>
      <c r="F215" s="71"/>
      <c r="G215" s="72"/>
      <c r="H215" s="1"/>
      <c r="I215" s="1"/>
      <c r="J215" s="1"/>
      <c r="K215" s="9"/>
      <c r="L215" s="1"/>
      <c r="M215" s="1"/>
      <c r="N215" s="1"/>
      <c r="O215" s="9"/>
      <c r="P215" s="1"/>
      <c r="Q215" s="1"/>
      <c r="R215" s="1"/>
      <c r="S215" s="9"/>
      <c r="T215" s="1"/>
      <c r="U215" s="1"/>
    </row>
    <row r="216" spans="1:21" ht="11.25" customHeight="1" x14ac:dyDescent="0.2">
      <c r="C216" s="1"/>
      <c r="D216" s="1"/>
      <c r="E216" s="1"/>
      <c r="F216" s="1"/>
      <c r="G216" s="1"/>
      <c r="H216" s="73" t="s">
        <v>34</v>
      </c>
      <c r="I216" s="73"/>
      <c r="J216" s="73"/>
      <c r="K216" s="73"/>
      <c r="L216" s="73"/>
      <c r="M216" s="73"/>
      <c r="N216" s="73"/>
      <c r="O216" s="73"/>
      <c r="P216" s="73"/>
      <c r="Q216" s="73"/>
      <c r="R216" s="73"/>
      <c r="S216" s="1"/>
      <c r="T216" s="1"/>
      <c r="U216" s="1"/>
    </row>
    <row r="217" spans="1:21" ht="11.25" customHeight="1" x14ac:dyDescent="0.2">
      <c r="C217" s="1"/>
      <c r="D217" s="1"/>
      <c r="E217" s="1"/>
      <c r="F217" s="1"/>
      <c r="G217" s="1"/>
      <c r="H217" s="73"/>
      <c r="I217" s="73"/>
      <c r="J217" s="73"/>
      <c r="K217" s="73"/>
      <c r="L217" s="73"/>
      <c r="M217" s="73"/>
      <c r="N217" s="73"/>
      <c r="O217" s="73"/>
      <c r="P217" s="73"/>
      <c r="Q217" s="73"/>
      <c r="R217" s="73"/>
      <c r="S217" s="1"/>
      <c r="T217" s="1"/>
      <c r="U217" s="1"/>
    </row>
    <row r="218" spans="1:21" ht="10.5" customHeight="1" x14ac:dyDescent="0.15">
      <c r="A218" t="s">
        <v>35</v>
      </c>
      <c r="B218">
        <v>8</v>
      </c>
      <c r="C218" s="81" t="str">
        <f>'5 tm 12 bkr Data'!$A$2</f>
        <v>Jayhawk Collegiate Challenge</v>
      </c>
      <c r="D218" s="81"/>
      <c r="E218" s="81"/>
      <c r="F218" s="81"/>
      <c r="G218" s="81"/>
      <c r="H218" s="81"/>
      <c r="I218" s="81"/>
      <c r="J218" s="81"/>
      <c r="K218" s="81"/>
      <c r="L218" s="81"/>
      <c r="M218" s="81"/>
      <c r="N218" s="81"/>
      <c r="O218" s="81"/>
      <c r="P218" s="81"/>
      <c r="Q218" s="81"/>
      <c r="R218" s="81"/>
      <c r="S218" s="81"/>
      <c r="T218" s="81"/>
      <c r="U218" s="81"/>
    </row>
    <row r="219" spans="1:21" ht="10.5" customHeight="1" x14ac:dyDescent="0.15">
      <c r="C219" s="81"/>
      <c r="D219" s="81"/>
      <c r="E219" s="81"/>
      <c r="F219" s="81"/>
      <c r="G219" s="81"/>
      <c r="H219" s="81"/>
      <c r="I219" s="81"/>
      <c r="J219" s="81"/>
      <c r="K219" s="81"/>
      <c r="L219" s="81"/>
      <c r="M219" s="81"/>
      <c r="N219" s="81"/>
      <c r="O219" s="81"/>
      <c r="P219" s="81"/>
      <c r="Q219" s="81"/>
      <c r="R219" s="81"/>
      <c r="S219" s="81"/>
      <c r="T219" s="81"/>
      <c r="U219" s="81"/>
    </row>
    <row r="220" spans="1:21" ht="10.5" customHeight="1" x14ac:dyDescent="0.15">
      <c r="C220" s="81"/>
      <c r="D220" s="81"/>
      <c r="E220" s="81"/>
      <c r="F220" s="81"/>
      <c r="G220" s="81"/>
      <c r="H220" s="81"/>
      <c r="I220" s="81"/>
      <c r="J220" s="81"/>
      <c r="K220" s="81"/>
      <c r="L220" s="81"/>
      <c r="M220" s="81"/>
      <c r="N220" s="81"/>
      <c r="O220" s="81"/>
      <c r="P220" s="81"/>
      <c r="Q220" s="81"/>
      <c r="R220" s="81"/>
      <c r="S220" s="81"/>
      <c r="T220" s="81"/>
      <c r="U220" s="81"/>
    </row>
    <row r="221" spans="1:21" ht="8.25" customHeight="1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ht="11.25" customHeight="1" x14ac:dyDescent="0.2">
      <c r="C222" s="1"/>
      <c r="D222" s="1"/>
      <c r="E222" s="1"/>
      <c r="F222" s="82" t="str">
        <f>INDEX('5 tm 12 bkr Data'!C:C,MATCH('5 tm 12 bkr MV'!B218,'5 tm 12 bkr Data'!B:B,0))</f>
        <v>Hastings College - Men Varsity</v>
      </c>
      <c r="G222" s="82"/>
      <c r="H222" s="82"/>
      <c r="I222" s="82"/>
      <c r="J222" s="82"/>
      <c r="K222" s="82"/>
      <c r="L222" s="82"/>
      <c r="M222" s="82"/>
      <c r="N222" s="82"/>
      <c r="O222" s="82"/>
      <c r="P222" s="82"/>
      <c r="Q222" s="82"/>
      <c r="R222" s="82"/>
      <c r="S222" s="1"/>
      <c r="T222" s="1"/>
      <c r="U222" s="1"/>
    </row>
    <row r="223" spans="1:21" ht="11.25" customHeight="1" x14ac:dyDescent="0.2">
      <c r="C223" s="1"/>
      <c r="D223" s="1"/>
      <c r="E223" s="1"/>
      <c r="F223" s="82"/>
      <c r="G223" s="82"/>
      <c r="H223" s="82"/>
      <c r="I223" s="82"/>
      <c r="J223" s="82"/>
      <c r="K223" s="82"/>
      <c r="L223" s="82"/>
      <c r="M223" s="82"/>
      <c r="N223" s="82"/>
      <c r="O223" s="82"/>
      <c r="P223" s="82"/>
      <c r="Q223" s="82"/>
      <c r="R223" s="82"/>
      <c r="S223" s="1"/>
      <c r="T223" s="1"/>
      <c r="U223" s="1"/>
    </row>
    <row r="224" spans="1:21" ht="8.25" customHeight="1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ht="15.75" customHeight="1" x14ac:dyDescent="0.2">
      <c r="C225" s="1"/>
      <c r="D225" s="80" t="s">
        <v>0</v>
      </c>
      <c r="E225" s="80"/>
      <c r="F225" s="80"/>
      <c r="G225" s="80"/>
      <c r="H225" s="80"/>
      <c r="I225" s="80" t="s">
        <v>1</v>
      </c>
      <c r="J225" s="80"/>
      <c r="K225" s="80" t="s">
        <v>2</v>
      </c>
      <c r="L225" s="80"/>
      <c r="M225" s="80" t="s">
        <v>3</v>
      </c>
      <c r="N225" s="80"/>
      <c r="O225" s="80" t="s">
        <v>4</v>
      </c>
      <c r="P225" s="80"/>
      <c r="Q225" s="80" t="s">
        <v>5</v>
      </c>
      <c r="R225" s="80"/>
      <c r="S225" s="80" t="s">
        <v>6</v>
      </c>
      <c r="T225" s="80"/>
      <c r="U225" s="1"/>
    </row>
    <row r="226" spans="1:21" ht="15.75" customHeight="1" x14ac:dyDescent="0.2">
      <c r="A226" t="str">
        <f>CONCATENATE(B218,B226)</f>
        <v>8a</v>
      </c>
      <c r="B226" t="s">
        <v>26</v>
      </c>
      <c r="C226" s="1"/>
      <c r="D226" s="2" t="str">
        <f>INDEX('5 tm 12 bkr Data'!L:L,MATCH('5 tm 12 bkr MV'!A226,'5 tm 12 bkr Data'!J:J,0))</f>
        <v>Anthony Hernandez</v>
      </c>
      <c r="E226" s="3"/>
      <c r="F226" s="3"/>
      <c r="G226" s="3"/>
      <c r="H226" s="4"/>
      <c r="I226" s="80"/>
      <c r="J226" s="80"/>
      <c r="K226" s="80"/>
      <c r="L226" s="80"/>
      <c r="M226" s="80"/>
      <c r="N226" s="80"/>
      <c r="O226" s="80"/>
      <c r="P226" s="80"/>
      <c r="Q226" s="80"/>
      <c r="R226" s="80"/>
      <c r="S226" s="80"/>
      <c r="T226" s="80"/>
      <c r="U226" s="1"/>
    </row>
    <row r="227" spans="1:21" ht="15.75" customHeight="1" x14ac:dyDescent="0.2">
      <c r="A227" t="str">
        <f>CONCATENATE(B218,B227)</f>
        <v>8b</v>
      </c>
      <c r="B227" t="s">
        <v>27</v>
      </c>
      <c r="C227" s="1"/>
      <c r="D227" s="2" t="str">
        <f>INDEX('5 tm 12 bkr Data'!L:L,MATCH('5 tm 12 bkr MV'!A227,'5 tm 12 bkr Data'!J:J,0))</f>
        <v>Anthony Morella</v>
      </c>
      <c r="E227" s="3"/>
      <c r="F227" s="3"/>
      <c r="G227" s="3"/>
      <c r="H227" s="4"/>
      <c r="I227" s="80"/>
      <c r="J227" s="80"/>
      <c r="K227" s="80"/>
      <c r="L227" s="80"/>
      <c r="M227" s="80"/>
      <c r="N227" s="80"/>
      <c r="O227" s="80"/>
      <c r="P227" s="80"/>
      <c r="Q227" s="80"/>
      <c r="R227" s="80"/>
      <c r="S227" s="80"/>
      <c r="T227" s="80"/>
      <c r="U227" s="1"/>
    </row>
    <row r="228" spans="1:21" ht="15.75" customHeight="1" x14ac:dyDescent="0.2">
      <c r="A228" t="str">
        <f>CONCATENATE(B218,B228)</f>
        <v>8c</v>
      </c>
      <c r="B228" t="s">
        <v>28</v>
      </c>
      <c r="C228" s="1"/>
      <c r="D228" s="2" t="str">
        <f>INDEX('5 tm 12 bkr Data'!L:L,MATCH('5 tm 12 bkr MV'!A228,'5 tm 12 bkr Data'!J:J,0))</f>
        <v>Brandon Engels</v>
      </c>
      <c r="E228" s="3"/>
      <c r="F228" s="3"/>
      <c r="G228" s="3"/>
      <c r="H228" s="4"/>
      <c r="I228" s="80"/>
      <c r="J228" s="80"/>
      <c r="K228" s="80"/>
      <c r="L228" s="80"/>
      <c r="M228" s="80"/>
      <c r="N228" s="80"/>
      <c r="O228" s="80"/>
      <c r="P228" s="80"/>
      <c r="Q228" s="80"/>
      <c r="R228" s="80"/>
      <c r="S228" s="80"/>
      <c r="T228" s="80"/>
      <c r="U228" s="1"/>
    </row>
    <row r="229" spans="1:21" ht="15.75" customHeight="1" x14ac:dyDescent="0.2">
      <c r="A229" t="str">
        <f>CONCATENATE(B218,B229)</f>
        <v>8d</v>
      </c>
      <c r="B229" t="s">
        <v>29</v>
      </c>
      <c r="C229" s="1"/>
      <c r="D229" s="2" t="str">
        <f>INDEX('5 tm 12 bkr Data'!L:L,MATCH('5 tm 12 bkr MV'!A229,'5 tm 12 bkr Data'!J:J,0))</f>
        <v>Carstin Olson</v>
      </c>
      <c r="E229" s="3"/>
      <c r="F229" s="3"/>
      <c r="G229" s="3"/>
      <c r="H229" s="4"/>
      <c r="I229" s="80"/>
      <c r="J229" s="80"/>
      <c r="K229" s="80"/>
      <c r="L229" s="80"/>
      <c r="M229" s="80"/>
      <c r="N229" s="80"/>
      <c r="O229" s="80"/>
      <c r="P229" s="80"/>
      <c r="Q229" s="80"/>
      <c r="R229" s="80"/>
      <c r="S229" s="80"/>
      <c r="T229" s="80"/>
      <c r="U229" s="1"/>
    </row>
    <row r="230" spans="1:21" ht="15.75" customHeight="1" x14ac:dyDescent="0.2">
      <c r="A230" t="str">
        <f>CONCATENATE(B218,B230)</f>
        <v>8e</v>
      </c>
      <c r="B230" t="s">
        <v>30</v>
      </c>
      <c r="C230" s="1"/>
      <c r="D230" s="2" t="str">
        <f>INDEX('5 tm 12 bkr Data'!L:L,MATCH('5 tm 12 bkr MV'!A230,'5 tm 12 bkr Data'!J:J,0))</f>
        <v>Kaden Kuusela</v>
      </c>
      <c r="E230" s="3"/>
      <c r="F230" s="3"/>
      <c r="G230" s="3"/>
      <c r="H230" s="4"/>
      <c r="I230" s="80"/>
      <c r="J230" s="80"/>
      <c r="K230" s="80"/>
      <c r="L230" s="80"/>
      <c r="M230" s="80"/>
      <c r="N230" s="80"/>
      <c r="O230" s="80"/>
      <c r="P230" s="80"/>
      <c r="Q230" s="80"/>
      <c r="R230" s="80"/>
      <c r="S230" s="80"/>
      <c r="T230" s="80"/>
      <c r="U230" s="1"/>
    </row>
    <row r="231" spans="1:21" ht="15.75" customHeight="1" x14ac:dyDescent="0.2">
      <c r="A231" t="str">
        <f>CONCATENATE(B218,B231)</f>
        <v>8f</v>
      </c>
      <c r="B231" t="s">
        <v>31</v>
      </c>
      <c r="C231" s="1"/>
      <c r="D231" s="2" t="str">
        <f>INDEX('5 tm 12 bkr Data'!L:L,MATCH('5 tm 12 bkr MV'!A231,'5 tm 12 bkr Data'!J:J,0))</f>
        <v>Trevor Seeley</v>
      </c>
      <c r="E231" s="3"/>
      <c r="F231" s="3"/>
      <c r="G231" s="3"/>
      <c r="H231" s="4"/>
      <c r="I231" s="80"/>
      <c r="J231" s="80"/>
      <c r="K231" s="80"/>
      <c r="L231" s="80"/>
      <c r="M231" s="80"/>
      <c r="N231" s="80"/>
      <c r="O231" s="80"/>
      <c r="P231" s="80"/>
      <c r="Q231" s="80"/>
      <c r="R231" s="80"/>
      <c r="S231" s="80"/>
      <c r="T231" s="80"/>
      <c r="U231" s="1"/>
    </row>
    <row r="232" spans="1:21" ht="15.75" customHeight="1" x14ac:dyDescent="0.2">
      <c r="A232" t="str">
        <f>CONCATENATE(B218,B232)</f>
        <v>8g</v>
      </c>
      <c r="B232" t="s">
        <v>32</v>
      </c>
      <c r="C232" s="1"/>
      <c r="D232" s="2" t="str">
        <f>INDEX('5 tm 12 bkr Data'!L:L,MATCH('5 tm 12 bkr MV'!A232,'5 tm 12 bkr Data'!J:J,0))</f>
        <v>Tyler Call</v>
      </c>
      <c r="E232" s="3"/>
      <c r="F232" s="3"/>
      <c r="G232" s="3"/>
      <c r="H232" s="4"/>
      <c r="I232" s="80"/>
      <c r="J232" s="80"/>
      <c r="K232" s="80"/>
      <c r="L232" s="80"/>
      <c r="M232" s="80"/>
      <c r="N232" s="80"/>
      <c r="O232" s="80"/>
      <c r="P232" s="80"/>
      <c r="Q232" s="80"/>
      <c r="R232" s="80"/>
      <c r="S232" s="80"/>
      <c r="T232" s="80"/>
      <c r="U232" s="1"/>
    </row>
    <row r="233" spans="1:21" ht="15.75" customHeight="1" thickBot="1" x14ac:dyDescent="0.25">
      <c r="A233" t="str">
        <f>CONCATENATE(B218,B233)</f>
        <v>8h</v>
      </c>
      <c r="B233" t="s">
        <v>33</v>
      </c>
      <c r="C233" s="1"/>
      <c r="D233" s="2">
        <f>INDEX('5 tm 12 bkr Data'!L:L,MATCH('5 tm 12 bkr MV'!A233,'5 tm 12 bkr Data'!J:J,0))</f>
        <v>0</v>
      </c>
      <c r="E233" s="3"/>
      <c r="F233" s="3"/>
      <c r="G233" s="3"/>
      <c r="H233" s="36"/>
      <c r="I233" s="79"/>
      <c r="J233" s="79"/>
      <c r="K233" s="79"/>
      <c r="L233" s="79"/>
      <c r="M233" s="79"/>
      <c r="N233" s="79"/>
      <c r="O233" s="79"/>
      <c r="P233" s="79"/>
      <c r="Q233" s="79"/>
      <c r="R233" s="79"/>
      <c r="S233" s="79"/>
      <c r="T233" s="79"/>
      <c r="U233" s="1"/>
    </row>
    <row r="234" spans="1:21" ht="15.75" customHeight="1" thickTop="1" x14ac:dyDescent="0.2">
      <c r="C234" s="1"/>
      <c r="D234" s="1"/>
      <c r="E234" s="1"/>
      <c r="F234" s="1"/>
      <c r="G234" s="1"/>
      <c r="H234" s="37" t="s">
        <v>6</v>
      </c>
      <c r="I234" s="77"/>
      <c r="J234" s="78"/>
      <c r="K234" s="77"/>
      <c r="L234" s="78"/>
      <c r="M234" s="77"/>
      <c r="N234" s="78"/>
      <c r="O234" s="77"/>
      <c r="P234" s="78"/>
      <c r="Q234" s="77"/>
      <c r="R234" s="78"/>
      <c r="S234" s="77"/>
      <c r="T234" s="78"/>
      <c r="U234" s="1"/>
    </row>
    <row r="235" spans="1:21" ht="5.25" customHeight="1" x14ac:dyDescent="0.2">
      <c r="C235" s="1"/>
      <c r="D235" s="1"/>
      <c r="E235" s="1"/>
      <c r="F235" s="1"/>
      <c r="G235" s="1"/>
      <c r="H235" s="38"/>
      <c r="I235" s="39"/>
      <c r="J235" s="39"/>
      <c r="K235" s="39"/>
      <c r="L235" s="39"/>
      <c r="M235" s="39"/>
      <c r="N235" s="39"/>
      <c r="O235" s="39"/>
      <c r="P235" s="39"/>
      <c r="Q235" s="39"/>
      <c r="R235" s="39"/>
      <c r="S235" s="39"/>
      <c r="T235" s="40"/>
      <c r="U235" s="1"/>
    </row>
    <row r="236" spans="1:21" ht="15.75" customHeight="1" x14ac:dyDescent="0.2">
      <c r="C236" s="1"/>
      <c r="D236" s="1"/>
      <c r="E236" s="74" t="s">
        <v>0</v>
      </c>
      <c r="F236" s="75"/>
      <c r="G236" s="76"/>
      <c r="H236" s="19" t="s">
        <v>1</v>
      </c>
      <c r="I236" s="19" t="s">
        <v>2</v>
      </c>
      <c r="J236" s="19" t="s">
        <v>3</v>
      </c>
      <c r="K236" s="15" t="s">
        <v>4</v>
      </c>
      <c r="L236" s="16" t="s">
        <v>5</v>
      </c>
      <c r="M236" s="19" t="s">
        <v>7</v>
      </c>
      <c r="N236" s="19" t="s">
        <v>8</v>
      </c>
      <c r="O236" s="15" t="s">
        <v>9</v>
      </c>
      <c r="P236" s="16" t="s">
        <v>10</v>
      </c>
      <c r="Q236" s="19" t="s">
        <v>11</v>
      </c>
      <c r="R236" s="19" t="s">
        <v>12</v>
      </c>
      <c r="S236" s="15" t="s">
        <v>13</v>
      </c>
      <c r="T236" s="1"/>
      <c r="U236" s="1"/>
    </row>
    <row r="237" spans="1:21" ht="15.75" customHeight="1" x14ac:dyDescent="0.2">
      <c r="C237" s="1"/>
      <c r="D237" s="1"/>
      <c r="E237" s="64" t="str">
        <f t="shared" si="3"/>
        <v>Anthony Hernandez</v>
      </c>
      <c r="F237" s="65"/>
      <c r="G237" s="66"/>
      <c r="H237" s="5"/>
      <c r="I237" s="5"/>
      <c r="J237" s="5"/>
      <c r="K237" s="13"/>
      <c r="L237" s="10"/>
      <c r="M237" s="5"/>
      <c r="N237" s="5"/>
      <c r="O237" s="13"/>
      <c r="P237" s="10"/>
      <c r="Q237" s="5"/>
      <c r="R237" s="5"/>
      <c r="S237" s="13"/>
      <c r="T237" s="1"/>
      <c r="U237" s="1"/>
    </row>
    <row r="238" spans="1:21" ht="15.75" customHeight="1" x14ac:dyDescent="0.2">
      <c r="C238" s="1"/>
      <c r="D238" s="1"/>
      <c r="E238" s="64" t="str">
        <f t="shared" si="3"/>
        <v>Anthony Morella</v>
      </c>
      <c r="F238" s="65"/>
      <c r="G238" s="66"/>
      <c r="H238" s="5"/>
      <c r="I238" s="5"/>
      <c r="J238" s="5"/>
      <c r="K238" s="13"/>
      <c r="L238" s="10"/>
      <c r="M238" s="5"/>
      <c r="N238" s="5"/>
      <c r="O238" s="13"/>
      <c r="P238" s="10"/>
      <c r="Q238" s="5"/>
      <c r="R238" s="5"/>
      <c r="S238" s="13"/>
      <c r="T238" s="1"/>
      <c r="U238" s="1"/>
    </row>
    <row r="239" spans="1:21" ht="15.75" customHeight="1" x14ac:dyDescent="0.2">
      <c r="C239" s="1"/>
      <c r="D239" s="1"/>
      <c r="E239" s="64" t="str">
        <f t="shared" si="3"/>
        <v>Brandon Engels</v>
      </c>
      <c r="F239" s="65"/>
      <c r="G239" s="66"/>
      <c r="H239" s="5"/>
      <c r="I239" s="5"/>
      <c r="J239" s="5"/>
      <c r="K239" s="13"/>
      <c r="L239" s="10"/>
      <c r="M239" s="5"/>
      <c r="N239" s="5"/>
      <c r="O239" s="13"/>
      <c r="P239" s="10"/>
      <c r="Q239" s="5"/>
      <c r="R239" s="5"/>
      <c r="S239" s="13"/>
      <c r="T239" s="1"/>
      <c r="U239" s="1"/>
    </row>
    <row r="240" spans="1:21" ht="15.75" customHeight="1" x14ac:dyDescent="0.2">
      <c r="C240" s="1"/>
      <c r="D240" s="1"/>
      <c r="E240" s="64" t="str">
        <f t="shared" si="3"/>
        <v>Carstin Olson</v>
      </c>
      <c r="F240" s="65"/>
      <c r="G240" s="66"/>
      <c r="H240" s="5"/>
      <c r="I240" s="5"/>
      <c r="J240" s="5"/>
      <c r="K240" s="13"/>
      <c r="L240" s="10"/>
      <c r="M240" s="5"/>
      <c r="N240" s="5"/>
      <c r="O240" s="13"/>
      <c r="P240" s="10"/>
      <c r="Q240" s="5"/>
      <c r="R240" s="5"/>
      <c r="S240" s="13"/>
      <c r="T240" s="1"/>
      <c r="U240" s="1"/>
    </row>
    <row r="241" spans="1:21" ht="15.75" customHeight="1" x14ac:dyDescent="0.2">
      <c r="C241" s="1"/>
      <c r="D241" s="1"/>
      <c r="E241" s="64" t="str">
        <f t="shared" si="3"/>
        <v>Kaden Kuusela</v>
      </c>
      <c r="F241" s="65"/>
      <c r="G241" s="66"/>
      <c r="H241" s="5"/>
      <c r="I241" s="5"/>
      <c r="J241" s="5"/>
      <c r="K241" s="13"/>
      <c r="L241" s="10"/>
      <c r="M241" s="5"/>
      <c r="N241" s="5"/>
      <c r="O241" s="13"/>
      <c r="P241" s="10"/>
      <c r="Q241" s="5"/>
      <c r="R241" s="5"/>
      <c r="S241" s="13"/>
      <c r="T241" s="1"/>
      <c r="U241" s="1"/>
    </row>
    <row r="242" spans="1:21" ht="15.75" customHeight="1" x14ac:dyDescent="0.2">
      <c r="C242" s="1"/>
      <c r="D242" s="1"/>
      <c r="E242" s="64" t="str">
        <f t="shared" si="3"/>
        <v>Trevor Seeley</v>
      </c>
      <c r="F242" s="65"/>
      <c r="G242" s="66"/>
      <c r="H242" s="5"/>
      <c r="I242" s="5"/>
      <c r="J242" s="5"/>
      <c r="K242" s="13"/>
      <c r="L242" s="10"/>
      <c r="M242" s="5"/>
      <c r="N242" s="5"/>
      <c r="O242" s="13"/>
      <c r="P242" s="10"/>
      <c r="Q242" s="5"/>
      <c r="R242" s="5"/>
      <c r="S242" s="13"/>
      <c r="T242" s="1"/>
      <c r="U242" s="1"/>
    </row>
    <row r="243" spans="1:21" ht="15.75" customHeight="1" x14ac:dyDescent="0.2">
      <c r="C243" s="1"/>
      <c r="D243" s="1"/>
      <c r="E243" s="64" t="str">
        <f t="shared" ref="E243:E306" si="4">IF(D232&gt;0,D232,"")</f>
        <v>Tyler Call</v>
      </c>
      <c r="F243" s="65"/>
      <c r="G243" s="66"/>
      <c r="H243" s="5"/>
      <c r="I243" s="5"/>
      <c r="J243" s="5"/>
      <c r="K243" s="13"/>
      <c r="L243" s="10"/>
      <c r="M243" s="5"/>
      <c r="N243" s="5"/>
      <c r="O243" s="13"/>
      <c r="P243" s="10"/>
      <c r="Q243" s="5"/>
      <c r="R243" s="5"/>
      <c r="S243" s="13"/>
      <c r="T243" s="1"/>
      <c r="U243" s="1"/>
    </row>
    <row r="244" spans="1:21" ht="15.75" customHeight="1" thickBot="1" x14ac:dyDescent="0.25">
      <c r="C244" s="1"/>
      <c r="D244" s="1"/>
      <c r="E244" s="64" t="str">
        <f t="shared" si="4"/>
        <v/>
      </c>
      <c r="F244" s="65"/>
      <c r="G244" s="66"/>
      <c r="H244" s="6"/>
      <c r="I244" s="6"/>
      <c r="J244" s="6"/>
      <c r="K244" s="14"/>
      <c r="L244" s="11"/>
      <c r="M244" s="6"/>
      <c r="N244" s="6"/>
      <c r="O244" s="14"/>
      <c r="P244" s="11"/>
      <c r="Q244" s="6"/>
      <c r="R244" s="6"/>
      <c r="S244" s="14"/>
      <c r="T244" s="1"/>
      <c r="U244" s="1"/>
    </row>
    <row r="245" spans="1:21" ht="15.75" customHeight="1" thickTop="1" thickBot="1" x14ac:dyDescent="0.25">
      <c r="C245" s="1"/>
      <c r="D245" s="1"/>
      <c r="E245" s="67" t="s">
        <v>14</v>
      </c>
      <c r="F245" s="68"/>
      <c r="G245" s="69"/>
      <c r="H245" s="7"/>
      <c r="I245" s="7"/>
      <c r="J245" s="7"/>
      <c r="K245" s="8"/>
      <c r="L245" s="12"/>
      <c r="M245" s="7"/>
      <c r="N245" s="7"/>
      <c r="O245" s="8"/>
      <c r="P245" s="12"/>
      <c r="Q245" s="7"/>
      <c r="R245" s="7"/>
      <c r="S245" s="8"/>
      <c r="T245" s="1"/>
      <c r="U245" s="1"/>
    </row>
    <row r="246" spans="1:21" ht="15.75" customHeight="1" thickTop="1" thickBot="1" x14ac:dyDescent="0.25">
      <c r="C246" s="1"/>
      <c r="D246" s="1"/>
      <c r="E246" s="70" t="s">
        <v>15</v>
      </c>
      <c r="F246" s="71"/>
      <c r="G246" s="72"/>
      <c r="H246" s="1"/>
      <c r="I246" s="1"/>
      <c r="J246" s="1"/>
      <c r="K246" s="9"/>
      <c r="L246" s="1"/>
      <c r="M246" s="1"/>
      <c r="N246" s="1"/>
      <c r="O246" s="9"/>
      <c r="P246" s="1"/>
      <c r="Q246" s="1"/>
      <c r="R246" s="1"/>
      <c r="S246" s="9"/>
      <c r="T246" s="1"/>
      <c r="U246" s="1"/>
    </row>
    <row r="247" spans="1:21" ht="11.25" customHeight="1" x14ac:dyDescent="0.2">
      <c r="C247" s="1"/>
      <c r="D247" s="1"/>
      <c r="E247" s="1"/>
      <c r="F247" s="1"/>
      <c r="G247" s="1"/>
      <c r="H247" s="73" t="s">
        <v>34</v>
      </c>
      <c r="I247" s="73"/>
      <c r="J247" s="73"/>
      <c r="K247" s="73"/>
      <c r="L247" s="73"/>
      <c r="M247" s="73"/>
      <c r="N247" s="73"/>
      <c r="O247" s="73"/>
      <c r="P247" s="73"/>
      <c r="Q247" s="73"/>
      <c r="R247" s="73"/>
      <c r="S247" s="1"/>
      <c r="T247" s="1"/>
      <c r="U247" s="1"/>
    </row>
    <row r="248" spans="1:21" ht="11.25" customHeight="1" x14ac:dyDescent="0.2">
      <c r="C248" s="1"/>
      <c r="D248" s="1"/>
      <c r="E248" s="1"/>
      <c r="F248" s="1"/>
      <c r="G248" s="1"/>
      <c r="H248" s="73"/>
      <c r="I248" s="73"/>
      <c r="J248" s="73"/>
      <c r="K248" s="73"/>
      <c r="L248" s="73"/>
      <c r="M248" s="73"/>
      <c r="N248" s="73"/>
      <c r="O248" s="73"/>
      <c r="P248" s="73"/>
      <c r="Q248" s="73"/>
      <c r="R248" s="73"/>
      <c r="S248" s="1"/>
      <c r="T248" s="1"/>
      <c r="U248" s="1"/>
    </row>
    <row r="249" spans="1:21" ht="10.5" customHeight="1" x14ac:dyDescent="0.15">
      <c r="A249" t="s">
        <v>35</v>
      </c>
      <c r="B249">
        <v>9</v>
      </c>
      <c r="C249" s="81" t="str">
        <f>'5 tm 12 bkr Data'!$A$2</f>
        <v>Jayhawk Collegiate Challenge</v>
      </c>
      <c r="D249" s="81"/>
      <c r="E249" s="81"/>
      <c r="F249" s="81"/>
      <c r="G249" s="81"/>
      <c r="H249" s="81"/>
      <c r="I249" s="81"/>
      <c r="J249" s="81"/>
      <c r="K249" s="81"/>
      <c r="L249" s="81"/>
      <c r="M249" s="81"/>
      <c r="N249" s="81"/>
      <c r="O249" s="81"/>
      <c r="P249" s="81"/>
      <c r="Q249" s="81"/>
      <c r="R249" s="81"/>
      <c r="S249" s="81"/>
      <c r="T249" s="81"/>
      <c r="U249" s="81"/>
    </row>
    <row r="250" spans="1:21" ht="10.5" customHeight="1" x14ac:dyDescent="0.15">
      <c r="C250" s="81"/>
      <c r="D250" s="81"/>
      <c r="E250" s="81"/>
      <c r="F250" s="81"/>
      <c r="G250" s="81"/>
      <c r="H250" s="81"/>
      <c r="I250" s="81"/>
      <c r="J250" s="81"/>
      <c r="K250" s="81"/>
      <c r="L250" s="81"/>
      <c r="M250" s="81"/>
      <c r="N250" s="81"/>
      <c r="O250" s="81"/>
      <c r="P250" s="81"/>
      <c r="Q250" s="81"/>
      <c r="R250" s="81"/>
      <c r="S250" s="81"/>
      <c r="T250" s="81"/>
      <c r="U250" s="81"/>
    </row>
    <row r="251" spans="1:21" ht="10.5" customHeight="1" x14ac:dyDescent="0.15">
      <c r="C251" s="81"/>
      <c r="D251" s="81"/>
      <c r="E251" s="81"/>
      <c r="F251" s="81"/>
      <c r="G251" s="81"/>
      <c r="H251" s="81"/>
      <c r="I251" s="81"/>
      <c r="J251" s="81"/>
      <c r="K251" s="81"/>
      <c r="L251" s="81"/>
      <c r="M251" s="81"/>
      <c r="N251" s="81"/>
      <c r="O251" s="81"/>
      <c r="P251" s="81"/>
      <c r="Q251" s="81"/>
      <c r="R251" s="81"/>
      <c r="S251" s="81"/>
      <c r="T251" s="81"/>
      <c r="U251" s="81"/>
    </row>
    <row r="252" spans="1:21" ht="8.25" customHeight="1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</row>
    <row r="253" spans="1:21" ht="11.25" customHeight="1" x14ac:dyDescent="0.2">
      <c r="C253" s="1"/>
      <c r="D253" s="1"/>
      <c r="E253" s="1"/>
      <c r="F253" s="82" t="str">
        <f>INDEX('5 tm 12 bkr Data'!C:C,MATCH('5 tm 12 bkr MV'!B249,'5 tm 12 bkr Data'!B:B,0))</f>
        <v>Kansas ,University Of - Men Varsity</v>
      </c>
      <c r="G253" s="82"/>
      <c r="H253" s="82"/>
      <c r="I253" s="82"/>
      <c r="J253" s="82"/>
      <c r="K253" s="82"/>
      <c r="L253" s="82"/>
      <c r="M253" s="82"/>
      <c r="N253" s="82"/>
      <c r="O253" s="82"/>
      <c r="P253" s="82"/>
      <c r="Q253" s="82"/>
      <c r="R253" s="82"/>
      <c r="S253" s="1"/>
      <c r="T253" s="1"/>
      <c r="U253" s="1"/>
    </row>
    <row r="254" spans="1:21" ht="11.25" customHeight="1" x14ac:dyDescent="0.2">
      <c r="C254" s="1"/>
      <c r="D254" s="1"/>
      <c r="E254" s="1"/>
      <c r="F254" s="82"/>
      <c r="G254" s="82"/>
      <c r="H254" s="82"/>
      <c r="I254" s="82"/>
      <c r="J254" s="82"/>
      <c r="K254" s="82"/>
      <c r="L254" s="82"/>
      <c r="M254" s="82"/>
      <c r="N254" s="82"/>
      <c r="O254" s="82"/>
      <c r="P254" s="82"/>
      <c r="Q254" s="82"/>
      <c r="R254" s="82"/>
      <c r="S254" s="1"/>
      <c r="T254" s="1"/>
      <c r="U254" s="1"/>
    </row>
    <row r="255" spans="1:21" ht="8.25" customHeight="1" x14ac:dyDescent="0.2"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</row>
    <row r="256" spans="1:21" ht="15.75" customHeight="1" x14ac:dyDescent="0.2">
      <c r="C256" s="1"/>
      <c r="D256" s="80" t="s">
        <v>0</v>
      </c>
      <c r="E256" s="80"/>
      <c r="F256" s="80"/>
      <c r="G256" s="80"/>
      <c r="H256" s="80"/>
      <c r="I256" s="80" t="s">
        <v>1</v>
      </c>
      <c r="J256" s="80"/>
      <c r="K256" s="80" t="s">
        <v>2</v>
      </c>
      <c r="L256" s="80"/>
      <c r="M256" s="80" t="s">
        <v>3</v>
      </c>
      <c r="N256" s="80"/>
      <c r="O256" s="80" t="s">
        <v>4</v>
      </c>
      <c r="P256" s="80"/>
      <c r="Q256" s="80" t="s">
        <v>5</v>
      </c>
      <c r="R256" s="80"/>
      <c r="S256" s="80" t="s">
        <v>6</v>
      </c>
      <c r="T256" s="80"/>
      <c r="U256" s="1"/>
    </row>
    <row r="257" spans="1:21" ht="15.75" customHeight="1" x14ac:dyDescent="0.2">
      <c r="A257" t="str">
        <f>CONCATENATE(B249,B257)</f>
        <v>9a</v>
      </c>
      <c r="B257" t="s">
        <v>26</v>
      </c>
      <c r="C257" s="1"/>
      <c r="D257" s="2" t="str">
        <f>INDEX('5 tm 12 bkr Data'!L:L,MATCH('5 tm 12 bkr MV'!A257,'5 tm 12 bkr Data'!J:J,0))</f>
        <v>Ayden Ammann</v>
      </c>
      <c r="E257" s="3"/>
      <c r="F257" s="3"/>
      <c r="G257" s="3"/>
      <c r="H257" s="4"/>
      <c r="I257" s="80"/>
      <c r="J257" s="80"/>
      <c r="K257" s="80"/>
      <c r="L257" s="80"/>
      <c r="M257" s="80"/>
      <c r="N257" s="80"/>
      <c r="O257" s="80"/>
      <c r="P257" s="80"/>
      <c r="Q257" s="80"/>
      <c r="R257" s="80"/>
      <c r="S257" s="80"/>
      <c r="T257" s="80"/>
      <c r="U257" s="1"/>
    </row>
    <row r="258" spans="1:21" ht="15.75" customHeight="1" x14ac:dyDescent="0.2">
      <c r="A258" t="str">
        <f>CONCATENATE(B249,B258)</f>
        <v>9b</v>
      </c>
      <c r="B258" t="s">
        <v>27</v>
      </c>
      <c r="C258" s="1"/>
      <c r="D258" s="2" t="str">
        <f>INDEX('5 tm 12 bkr Data'!L:L,MATCH('5 tm 12 bkr MV'!A258,'5 tm 12 bkr Data'!J:J,0))</f>
        <v>Benjamin Weinzirl</v>
      </c>
      <c r="E258" s="3"/>
      <c r="F258" s="3"/>
      <c r="G258" s="3"/>
      <c r="H258" s="4"/>
      <c r="I258" s="80"/>
      <c r="J258" s="80"/>
      <c r="K258" s="80"/>
      <c r="L258" s="80"/>
      <c r="M258" s="80"/>
      <c r="N258" s="80"/>
      <c r="O258" s="80"/>
      <c r="P258" s="80"/>
      <c r="Q258" s="80"/>
      <c r="R258" s="80"/>
      <c r="S258" s="80"/>
      <c r="T258" s="80"/>
      <c r="U258" s="1"/>
    </row>
    <row r="259" spans="1:21" ht="15.75" customHeight="1" x14ac:dyDescent="0.2">
      <c r="A259" t="str">
        <f>CONCATENATE(B249,B259)</f>
        <v>9c</v>
      </c>
      <c r="B259" t="s">
        <v>28</v>
      </c>
      <c r="C259" s="1"/>
      <c r="D259" s="2" t="str">
        <f>INDEX('5 tm 12 bkr Data'!L:L,MATCH('5 tm 12 bkr MV'!A259,'5 tm 12 bkr Data'!J:J,0))</f>
        <v>Brendan Mcdermott</v>
      </c>
      <c r="E259" s="3"/>
      <c r="F259" s="3"/>
      <c r="G259" s="3"/>
      <c r="H259" s="4"/>
      <c r="I259" s="80"/>
      <c r="J259" s="80"/>
      <c r="K259" s="80"/>
      <c r="L259" s="80"/>
      <c r="M259" s="80"/>
      <c r="N259" s="80"/>
      <c r="O259" s="80"/>
      <c r="P259" s="80"/>
      <c r="Q259" s="80"/>
      <c r="R259" s="80"/>
      <c r="S259" s="80"/>
      <c r="T259" s="80"/>
      <c r="U259" s="1"/>
    </row>
    <row r="260" spans="1:21" ht="15.75" customHeight="1" x14ac:dyDescent="0.2">
      <c r="A260" t="str">
        <f>CONCATENATE(B249,B260)</f>
        <v>9d</v>
      </c>
      <c r="B260" t="s">
        <v>29</v>
      </c>
      <c r="C260" s="1"/>
      <c r="D260" s="2" t="str">
        <f>INDEX('5 tm 12 bkr Data'!L:L,MATCH('5 tm 12 bkr MV'!A260,'5 tm 12 bkr Data'!J:J,0))</f>
        <v>Chase Milledge</v>
      </c>
      <c r="E260" s="3"/>
      <c r="F260" s="3"/>
      <c r="G260" s="3"/>
      <c r="H260" s="4"/>
      <c r="I260" s="80"/>
      <c r="J260" s="80"/>
      <c r="K260" s="80"/>
      <c r="L260" s="80"/>
      <c r="M260" s="80"/>
      <c r="N260" s="80"/>
      <c r="O260" s="80"/>
      <c r="P260" s="80"/>
      <c r="Q260" s="80"/>
      <c r="R260" s="80"/>
      <c r="S260" s="80"/>
      <c r="T260" s="80"/>
      <c r="U260" s="1"/>
    </row>
    <row r="261" spans="1:21" ht="15.75" customHeight="1" x14ac:dyDescent="0.2">
      <c r="A261" t="str">
        <f>CONCATENATE(B249,B261)</f>
        <v>9e</v>
      </c>
      <c r="B261" t="s">
        <v>30</v>
      </c>
      <c r="C261" s="1"/>
      <c r="D261" s="2" t="str">
        <f>INDEX('5 tm 12 bkr Data'!L:L,MATCH('5 tm 12 bkr MV'!A261,'5 tm 12 bkr Data'!J:J,0))</f>
        <v>Geovanny Peoples</v>
      </c>
      <c r="E261" s="3"/>
      <c r="F261" s="3"/>
      <c r="G261" s="3"/>
      <c r="H261" s="4"/>
      <c r="I261" s="80"/>
      <c r="J261" s="80"/>
      <c r="K261" s="80"/>
      <c r="L261" s="80"/>
      <c r="M261" s="80"/>
      <c r="N261" s="80"/>
      <c r="O261" s="80"/>
      <c r="P261" s="80"/>
      <c r="Q261" s="80"/>
      <c r="R261" s="80"/>
      <c r="S261" s="80"/>
      <c r="T261" s="80"/>
      <c r="U261" s="1"/>
    </row>
    <row r="262" spans="1:21" ht="15.75" customHeight="1" x14ac:dyDescent="0.2">
      <c r="A262" t="str">
        <f>CONCATENATE(B249,B262)</f>
        <v>9f</v>
      </c>
      <c r="B262" t="s">
        <v>31</v>
      </c>
      <c r="C262" s="1"/>
      <c r="D262" s="2" t="str">
        <f>INDEX('5 tm 12 bkr Data'!L:L,MATCH('5 tm 12 bkr MV'!A262,'5 tm 12 bkr Data'!J:J,0))</f>
        <v>Jacob Fonyi</v>
      </c>
      <c r="E262" s="3"/>
      <c r="F262" s="3"/>
      <c r="G262" s="3"/>
      <c r="H262" s="4"/>
      <c r="I262" s="80"/>
      <c r="J262" s="80"/>
      <c r="K262" s="80"/>
      <c r="L262" s="80"/>
      <c r="M262" s="80"/>
      <c r="N262" s="80"/>
      <c r="O262" s="80"/>
      <c r="P262" s="80"/>
      <c r="Q262" s="80"/>
      <c r="R262" s="80"/>
      <c r="S262" s="80"/>
      <c r="T262" s="80"/>
      <c r="U262" s="1"/>
    </row>
    <row r="263" spans="1:21" ht="15.75" customHeight="1" x14ac:dyDescent="0.2">
      <c r="A263" t="str">
        <f>CONCATENATE(B249,B263)</f>
        <v>9g</v>
      </c>
      <c r="B263" t="s">
        <v>32</v>
      </c>
      <c r="C263" s="1"/>
      <c r="D263" s="2" t="str">
        <f>INDEX('5 tm 12 bkr Data'!L:L,MATCH('5 tm 12 bkr MV'!A263,'5 tm 12 bkr Data'!J:J,0))</f>
        <v>Josh Hammons</v>
      </c>
      <c r="E263" s="3"/>
      <c r="F263" s="3"/>
      <c r="G263" s="3"/>
      <c r="H263" s="4"/>
      <c r="I263" s="80"/>
      <c r="J263" s="80"/>
      <c r="K263" s="80"/>
      <c r="L263" s="80"/>
      <c r="M263" s="80"/>
      <c r="N263" s="80"/>
      <c r="O263" s="80"/>
      <c r="P263" s="80"/>
      <c r="Q263" s="80"/>
      <c r="R263" s="80"/>
      <c r="S263" s="80"/>
      <c r="T263" s="80"/>
      <c r="U263" s="1"/>
    </row>
    <row r="264" spans="1:21" ht="15.75" customHeight="1" thickBot="1" x14ac:dyDescent="0.25">
      <c r="A264" t="str">
        <f>CONCATENATE(B249,B264)</f>
        <v>9h</v>
      </c>
      <c r="B264" t="s">
        <v>33</v>
      </c>
      <c r="C264" s="1"/>
      <c r="D264" s="2" t="str">
        <f>INDEX('5 tm 12 bkr Data'!L:L,MATCH('5 tm 12 bkr MV'!A264,'5 tm 12 bkr Data'!J:J,0))</f>
        <v>Preston Pacheco</v>
      </c>
      <c r="E264" s="3"/>
      <c r="F264" s="3"/>
      <c r="G264" s="3"/>
      <c r="H264" s="36"/>
      <c r="I264" s="79"/>
      <c r="J264" s="79"/>
      <c r="K264" s="79"/>
      <c r="L264" s="79"/>
      <c r="M264" s="79"/>
      <c r="N264" s="79"/>
      <c r="O264" s="79"/>
      <c r="P264" s="79"/>
      <c r="Q264" s="79"/>
      <c r="R264" s="79"/>
      <c r="S264" s="79"/>
      <c r="T264" s="79"/>
      <c r="U264" s="1"/>
    </row>
    <row r="265" spans="1:21" ht="15.75" customHeight="1" thickTop="1" x14ac:dyDescent="0.2">
      <c r="C265" s="1"/>
      <c r="D265" s="1"/>
      <c r="E265" s="1"/>
      <c r="F265" s="1"/>
      <c r="G265" s="1"/>
      <c r="H265" s="37" t="s">
        <v>6</v>
      </c>
      <c r="I265" s="77"/>
      <c r="J265" s="78"/>
      <c r="K265" s="77"/>
      <c r="L265" s="78"/>
      <c r="M265" s="77"/>
      <c r="N265" s="78"/>
      <c r="O265" s="77"/>
      <c r="P265" s="78"/>
      <c r="Q265" s="77"/>
      <c r="R265" s="78"/>
      <c r="S265" s="77"/>
      <c r="T265" s="78"/>
      <c r="U265" s="1"/>
    </row>
    <row r="266" spans="1:21" ht="5.25" customHeight="1" x14ac:dyDescent="0.2">
      <c r="C266" s="1"/>
      <c r="D266" s="1"/>
      <c r="E266" s="1"/>
      <c r="F266" s="1"/>
      <c r="G266" s="1"/>
      <c r="H266" s="38"/>
      <c r="I266" s="39"/>
      <c r="J266" s="39"/>
      <c r="K266" s="39"/>
      <c r="L266" s="39"/>
      <c r="M266" s="39"/>
      <c r="N266" s="39"/>
      <c r="O266" s="39"/>
      <c r="P266" s="39"/>
      <c r="Q266" s="39"/>
      <c r="R266" s="39"/>
      <c r="S266" s="39"/>
      <c r="T266" s="40"/>
      <c r="U266" s="1"/>
    </row>
    <row r="267" spans="1:21" ht="15.75" customHeight="1" x14ac:dyDescent="0.2">
      <c r="C267" s="1"/>
      <c r="D267" s="1"/>
      <c r="E267" s="74" t="s">
        <v>0</v>
      </c>
      <c r="F267" s="75"/>
      <c r="G267" s="76"/>
      <c r="H267" s="19" t="s">
        <v>1</v>
      </c>
      <c r="I267" s="19" t="s">
        <v>2</v>
      </c>
      <c r="J267" s="19" t="s">
        <v>3</v>
      </c>
      <c r="K267" s="15" t="s">
        <v>4</v>
      </c>
      <c r="L267" s="16" t="s">
        <v>5</v>
      </c>
      <c r="M267" s="19" t="s">
        <v>7</v>
      </c>
      <c r="N267" s="19" t="s">
        <v>8</v>
      </c>
      <c r="O267" s="15" t="s">
        <v>9</v>
      </c>
      <c r="P267" s="16" t="s">
        <v>10</v>
      </c>
      <c r="Q267" s="19" t="s">
        <v>11</v>
      </c>
      <c r="R267" s="19" t="s">
        <v>12</v>
      </c>
      <c r="S267" s="15" t="s">
        <v>13</v>
      </c>
      <c r="T267" s="1"/>
      <c r="U267" s="1"/>
    </row>
    <row r="268" spans="1:21" ht="15.75" customHeight="1" x14ac:dyDescent="0.2">
      <c r="C268" s="1"/>
      <c r="D268" s="1"/>
      <c r="E268" s="64" t="str">
        <f t="shared" si="4"/>
        <v>Ayden Ammann</v>
      </c>
      <c r="F268" s="65"/>
      <c r="G268" s="66"/>
      <c r="H268" s="5"/>
      <c r="I268" s="5"/>
      <c r="J268" s="5"/>
      <c r="K268" s="13"/>
      <c r="L268" s="10"/>
      <c r="M268" s="5"/>
      <c r="N268" s="5"/>
      <c r="O268" s="13"/>
      <c r="P268" s="10"/>
      <c r="Q268" s="5"/>
      <c r="R268" s="5"/>
      <c r="S268" s="13"/>
      <c r="T268" s="1"/>
      <c r="U268" s="1"/>
    </row>
    <row r="269" spans="1:21" ht="15.75" customHeight="1" x14ac:dyDescent="0.2">
      <c r="C269" s="1"/>
      <c r="D269" s="1"/>
      <c r="E269" s="64" t="str">
        <f t="shared" si="4"/>
        <v>Benjamin Weinzirl</v>
      </c>
      <c r="F269" s="65"/>
      <c r="G269" s="66"/>
      <c r="H269" s="5"/>
      <c r="I269" s="5"/>
      <c r="J269" s="5"/>
      <c r="K269" s="13"/>
      <c r="L269" s="10"/>
      <c r="M269" s="5"/>
      <c r="N269" s="5"/>
      <c r="O269" s="13"/>
      <c r="P269" s="10"/>
      <c r="Q269" s="5"/>
      <c r="R269" s="5"/>
      <c r="S269" s="13"/>
      <c r="T269" s="1"/>
      <c r="U269" s="1"/>
    </row>
    <row r="270" spans="1:21" ht="15.75" customHeight="1" x14ac:dyDescent="0.2">
      <c r="C270" s="1"/>
      <c r="D270" s="1"/>
      <c r="E270" s="64" t="str">
        <f t="shared" si="4"/>
        <v>Brendan Mcdermott</v>
      </c>
      <c r="F270" s="65"/>
      <c r="G270" s="66"/>
      <c r="H270" s="5"/>
      <c r="I270" s="5"/>
      <c r="J270" s="5"/>
      <c r="K270" s="13"/>
      <c r="L270" s="10"/>
      <c r="M270" s="5"/>
      <c r="N270" s="5"/>
      <c r="O270" s="13"/>
      <c r="P270" s="10"/>
      <c r="Q270" s="5"/>
      <c r="R270" s="5"/>
      <c r="S270" s="13"/>
      <c r="T270" s="1"/>
      <c r="U270" s="1"/>
    </row>
    <row r="271" spans="1:21" ht="15.75" customHeight="1" x14ac:dyDescent="0.2">
      <c r="C271" s="1"/>
      <c r="D271" s="1"/>
      <c r="E271" s="64" t="str">
        <f t="shared" si="4"/>
        <v>Chase Milledge</v>
      </c>
      <c r="F271" s="65"/>
      <c r="G271" s="66"/>
      <c r="H271" s="5"/>
      <c r="I271" s="5"/>
      <c r="J271" s="5"/>
      <c r="K271" s="13"/>
      <c r="L271" s="10"/>
      <c r="M271" s="5"/>
      <c r="N271" s="5"/>
      <c r="O271" s="13"/>
      <c r="P271" s="10"/>
      <c r="Q271" s="5"/>
      <c r="R271" s="5"/>
      <c r="S271" s="13"/>
      <c r="T271" s="1"/>
      <c r="U271" s="1"/>
    </row>
    <row r="272" spans="1:21" ht="15.75" customHeight="1" x14ac:dyDescent="0.2">
      <c r="C272" s="1"/>
      <c r="D272" s="1"/>
      <c r="E272" s="64" t="str">
        <f t="shared" si="4"/>
        <v>Geovanny Peoples</v>
      </c>
      <c r="F272" s="65"/>
      <c r="G272" s="66"/>
      <c r="H272" s="5"/>
      <c r="I272" s="5"/>
      <c r="J272" s="5"/>
      <c r="K272" s="13"/>
      <c r="L272" s="10"/>
      <c r="M272" s="5"/>
      <c r="N272" s="5"/>
      <c r="O272" s="13"/>
      <c r="P272" s="10"/>
      <c r="Q272" s="5"/>
      <c r="R272" s="5"/>
      <c r="S272" s="13"/>
      <c r="T272" s="1"/>
      <c r="U272" s="1"/>
    </row>
    <row r="273" spans="1:21" ht="15.75" customHeight="1" x14ac:dyDescent="0.2">
      <c r="C273" s="1"/>
      <c r="D273" s="1"/>
      <c r="E273" s="64" t="str">
        <f t="shared" si="4"/>
        <v>Jacob Fonyi</v>
      </c>
      <c r="F273" s="65"/>
      <c r="G273" s="66"/>
      <c r="H273" s="5"/>
      <c r="I273" s="5"/>
      <c r="J273" s="5"/>
      <c r="K273" s="13"/>
      <c r="L273" s="10"/>
      <c r="M273" s="5"/>
      <c r="N273" s="5"/>
      <c r="O273" s="13"/>
      <c r="P273" s="10"/>
      <c r="Q273" s="5"/>
      <c r="R273" s="5"/>
      <c r="S273" s="13"/>
      <c r="T273" s="1"/>
      <c r="U273" s="1"/>
    </row>
    <row r="274" spans="1:21" ht="15.75" customHeight="1" x14ac:dyDescent="0.2">
      <c r="C274" s="1"/>
      <c r="D274" s="1"/>
      <c r="E274" s="64" t="str">
        <f t="shared" si="4"/>
        <v>Josh Hammons</v>
      </c>
      <c r="F274" s="65"/>
      <c r="G274" s="66"/>
      <c r="H274" s="5"/>
      <c r="I274" s="5"/>
      <c r="J274" s="5"/>
      <c r="K274" s="13"/>
      <c r="L274" s="10"/>
      <c r="M274" s="5"/>
      <c r="N274" s="5"/>
      <c r="O274" s="13"/>
      <c r="P274" s="10"/>
      <c r="Q274" s="5"/>
      <c r="R274" s="5"/>
      <c r="S274" s="13"/>
      <c r="T274" s="1"/>
      <c r="U274" s="1"/>
    </row>
    <row r="275" spans="1:21" ht="15.75" customHeight="1" thickBot="1" x14ac:dyDescent="0.25">
      <c r="C275" s="1"/>
      <c r="D275" s="1"/>
      <c r="E275" s="64" t="str">
        <f t="shared" si="4"/>
        <v>Preston Pacheco</v>
      </c>
      <c r="F275" s="65"/>
      <c r="G275" s="66"/>
      <c r="H275" s="6"/>
      <c r="I275" s="6"/>
      <c r="J275" s="6"/>
      <c r="K275" s="14"/>
      <c r="L275" s="11"/>
      <c r="M275" s="6"/>
      <c r="N275" s="6"/>
      <c r="O275" s="14"/>
      <c r="P275" s="11"/>
      <c r="Q275" s="6"/>
      <c r="R275" s="6"/>
      <c r="S275" s="14"/>
      <c r="T275" s="1"/>
      <c r="U275" s="1"/>
    </row>
    <row r="276" spans="1:21" ht="15.75" customHeight="1" thickTop="1" thickBot="1" x14ac:dyDescent="0.25">
      <c r="C276" s="1"/>
      <c r="D276" s="1"/>
      <c r="E276" s="67" t="s">
        <v>14</v>
      </c>
      <c r="F276" s="68"/>
      <c r="G276" s="69"/>
      <c r="H276" s="7"/>
      <c r="I276" s="7"/>
      <c r="J276" s="7"/>
      <c r="K276" s="8"/>
      <c r="L276" s="12"/>
      <c r="M276" s="7"/>
      <c r="N276" s="7"/>
      <c r="O276" s="8"/>
      <c r="P276" s="12"/>
      <c r="Q276" s="7"/>
      <c r="R276" s="7"/>
      <c r="S276" s="8"/>
      <c r="T276" s="1"/>
      <c r="U276" s="1"/>
    </row>
    <row r="277" spans="1:21" ht="15.75" customHeight="1" thickTop="1" thickBot="1" x14ac:dyDescent="0.25">
      <c r="C277" s="1"/>
      <c r="D277" s="1"/>
      <c r="E277" s="70" t="s">
        <v>15</v>
      </c>
      <c r="F277" s="71"/>
      <c r="G277" s="72"/>
      <c r="H277" s="1"/>
      <c r="I277" s="1"/>
      <c r="J277" s="1"/>
      <c r="K277" s="9"/>
      <c r="L277" s="1"/>
      <c r="M277" s="1"/>
      <c r="N277" s="1"/>
      <c r="O277" s="9"/>
      <c r="P277" s="1"/>
      <c r="Q277" s="1"/>
      <c r="R277" s="1"/>
      <c r="S277" s="9"/>
      <c r="T277" s="1"/>
      <c r="U277" s="1"/>
    </row>
    <row r="278" spans="1:21" ht="11.25" customHeight="1" x14ac:dyDescent="0.2">
      <c r="C278" s="1"/>
      <c r="D278" s="1"/>
      <c r="E278" s="1"/>
      <c r="F278" s="1"/>
      <c r="G278" s="1"/>
      <c r="H278" s="73" t="s">
        <v>34</v>
      </c>
      <c r="I278" s="73"/>
      <c r="J278" s="73"/>
      <c r="K278" s="73"/>
      <c r="L278" s="73"/>
      <c r="M278" s="73"/>
      <c r="N278" s="73"/>
      <c r="O278" s="73"/>
      <c r="P278" s="73"/>
      <c r="Q278" s="73"/>
      <c r="R278" s="73"/>
      <c r="S278" s="1"/>
      <c r="T278" s="1"/>
      <c r="U278" s="1"/>
    </row>
    <row r="279" spans="1:21" ht="11.25" customHeight="1" x14ac:dyDescent="0.2">
      <c r="C279" s="1"/>
      <c r="D279" s="1"/>
      <c r="E279" s="1"/>
      <c r="F279" s="1"/>
      <c r="G279" s="1"/>
      <c r="H279" s="73"/>
      <c r="I279" s="73"/>
      <c r="J279" s="73"/>
      <c r="K279" s="73"/>
      <c r="L279" s="73"/>
      <c r="M279" s="73"/>
      <c r="N279" s="73"/>
      <c r="O279" s="73"/>
      <c r="P279" s="73"/>
      <c r="Q279" s="73"/>
      <c r="R279" s="73"/>
      <c r="S279" s="1"/>
      <c r="T279" s="1"/>
      <c r="U279" s="1"/>
    </row>
    <row r="280" spans="1:21" ht="10.5" customHeight="1" x14ac:dyDescent="0.15">
      <c r="A280" t="s">
        <v>35</v>
      </c>
      <c r="B280">
        <v>10</v>
      </c>
      <c r="C280" s="81" t="str">
        <f>'5 tm 12 bkr Data'!$A$2</f>
        <v>Jayhawk Collegiate Challenge</v>
      </c>
      <c r="D280" s="81"/>
      <c r="E280" s="81"/>
      <c r="F280" s="81"/>
      <c r="G280" s="81"/>
      <c r="H280" s="81"/>
      <c r="I280" s="81"/>
      <c r="J280" s="81"/>
      <c r="K280" s="81"/>
      <c r="L280" s="81"/>
      <c r="M280" s="81"/>
      <c r="N280" s="81"/>
      <c r="O280" s="81"/>
      <c r="P280" s="81"/>
      <c r="Q280" s="81"/>
      <c r="R280" s="81"/>
      <c r="S280" s="81"/>
      <c r="T280" s="81"/>
      <c r="U280" s="81"/>
    </row>
    <row r="281" spans="1:21" ht="10.5" customHeight="1" x14ac:dyDescent="0.15">
      <c r="C281" s="81"/>
      <c r="D281" s="81"/>
      <c r="E281" s="81"/>
      <c r="F281" s="81"/>
      <c r="G281" s="81"/>
      <c r="H281" s="81"/>
      <c r="I281" s="81"/>
      <c r="J281" s="81"/>
      <c r="K281" s="81"/>
      <c r="L281" s="81"/>
      <c r="M281" s="81"/>
      <c r="N281" s="81"/>
      <c r="O281" s="81"/>
      <c r="P281" s="81"/>
      <c r="Q281" s="81"/>
      <c r="R281" s="81"/>
      <c r="S281" s="81"/>
      <c r="T281" s="81"/>
      <c r="U281" s="81"/>
    </row>
    <row r="282" spans="1:21" ht="10.5" customHeight="1" x14ac:dyDescent="0.15">
      <c r="C282" s="81"/>
      <c r="D282" s="81"/>
      <c r="E282" s="81"/>
      <c r="F282" s="81"/>
      <c r="G282" s="81"/>
      <c r="H282" s="81"/>
      <c r="I282" s="81"/>
      <c r="J282" s="81"/>
      <c r="K282" s="81"/>
      <c r="L282" s="81"/>
      <c r="M282" s="81"/>
      <c r="N282" s="81"/>
      <c r="O282" s="81"/>
      <c r="P282" s="81"/>
      <c r="Q282" s="81"/>
      <c r="R282" s="81"/>
      <c r="S282" s="81"/>
      <c r="T282" s="81"/>
      <c r="U282" s="81"/>
    </row>
    <row r="283" spans="1:21" ht="8.25" customHeight="1" x14ac:dyDescent="0.2"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</row>
    <row r="284" spans="1:21" ht="11.25" customHeight="1" x14ac:dyDescent="0.2">
      <c r="C284" s="1"/>
      <c r="D284" s="1"/>
      <c r="E284" s="1"/>
      <c r="F284" s="82" t="str">
        <f>INDEX('5 tm 12 bkr Data'!C:C,MATCH('5 tm 12 bkr MV'!B280,'5 tm 12 bkr Data'!B:B,0))</f>
        <v>Kansas State University - Men Varsity</v>
      </c>
      <c r="G284" s="82"/>
      <c r="H284" s="82"/>
      <c r="I284" s="82"/>
      <c r="J284" s="82"/>
      <c r="K284" s="82"/>
      <c r="L284" s="82"/>
      <c r="M284" s="82"/>
      <c r="N284" s="82"/>
      <c r="O284" s="82"/>
      <c r="P284" s="82"/>
      <c r="Q284" s="82"/>
      <c r="R284" s="82"/>
      <c r="S284" s="1"/>
      <c r="T284" s="1"/>
      <c r="U284" s="1"/>
    </row>
    <row r="285" spans="1:21" ht="11.25" customHeight="1" x14ac:dyDescent="0.2">
      <c r="C285" s="1"/>
      <c r="D285" s="1"/>
      <c r="E285" s="1"/>
      <c r="F285" s="82"/>
      <c r="G285" s="82"/>
      <c r="H285" s="82"/>
      <c r="I285" s="82"/>
      <c r="J285" s="82"/>
      <c r="K285" s="82"/>
      <c r="L285" s="82"/>
      <c r="M285" s="82"/>
      <c r="N285" s="82"/>
      <c r="O285" s="82"/>
      <c r="P285" s="82"/>
      <c r="Q285" s="82"/>
      <c r="R285" s="82"/>
      <c r="S285" s="1"/>
      <c r="T285" s="1"/>
      <c r="U285" s="1"/>
    </row>
    <row r="286" spans="1:21" ht="8.25" customHeight="1" x14ac:dyDescent="0.2"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</row>
    <row r="287" spans="1:21" ht="15.75" customHeight="1" x14ac:dyDescent="0.2">
      <c r="C287" s="1"/>
      <c r="D287" s="80" t="s">
        <v>0</v>
      </c>
      <c r="E287" s="80"/>
      <c r="F287" s="80"/>
      <c r="G287" s="80"/>
      <c r="H287" s="80"/>
      <c r="I287" s="80" t="s">
        <v>1</v>
      </c>
      <c r="J287" s="80"/>
      <c r="K287" s="80" t="s">
        <v>2</v>
      </c>
      <c r="L287" s="80"/>
      <c r="M287" s="80" t="s">
        <v>3</v>
      </c>
      <c r="N287" s="80"/>
      <c r="O287" s="80" t="s">
        <v>4</v>
      </c>
      <c r="P287" s="80"/>
      <c r="Q287" s="80" t="s">
        <v>5</v>
      </c>
      <c r="R287" s="80"/>
      <c r="S287" s="80" t="s">
        <v>6</v>
      </c>
      <c r="T287" s="80"/>
      <c r="U287" s="1"/>
    </row>
    <row r="288" spans="1:21" ht="15.75" customHeight="1" x14ac:dyDescent="0.2">
      <c r="A288" t="str">
        <f>CONCATENATE(B280,B288)</f>
        <v>10a</v>
      </c>
      <c r="B288" t="s">
        <v>26</v>
      </c>
      <c r="C288" s="1"/>
      <c r="D288" s="2" t="str">
        <f>INDEX('5 tm 12 bkr Data'!L:L,MATCH('5 tm 12 bkr MV'!A288,'5 tm 12 bkr Data'!J:J,0))</f>
        <v>Braden Maltz</v>
      </c>
      <c r="E288" s="3"/>
      <c r="F288" s="3"/>
      <c r="G288" s="3"/>
      <c r="H288" s="4"/>
      <c r="I288" s="80"/>
      <c r="J288" s="80"/>
      <c r="K288" s="80"/>
      <c r="L288" s="80"/>
      <c r="M288" s="80"/>
      <c r="N288" s="80"/>
      <c r="O288" s="80"/>
      <c r="P288" s="80"/>
      <c r="Q288" s="80"/>
      <c r="R288" s="80"/>
      <c r="S288" s="80"/>
      <c r="T288" s="80"/>
      <c r="U288" s="1"/>
    </row>
    <row r="289" spans="1:21" ht="15.75" customHeight="1" x14ac:dyDescent="0.2">
      <c r="A289" t="str">
        <f>CONCATENATE(B280,B289)</f>
        <v>10b</v>
      </c>
      <c r="B289" t="s">
        <v>27</v>
      </c>
      <c r="C289" s="1"/>
      <c r="D289" s="2" t="str">
        <f>INDEX('5 tm 12 bkr Data'!L:L,MATCH('5 tm 12 bkr MV'!A289,'5 tm 12 bkr Data'!J:J,0))</f>
        <v>Carson Toews</v>
      </c>
      <c r="E289" s="3"/>
      <c r="F289" s="3"/>
      <c r="G289" s="3"/>
      <c r="H289" s="4"/>
      <c r="I289" s="80"/>
      <c r="J289" s="80"/>
      <c r="K289" s="80"/>
      <c r="L289" s="80"/>
      <c r="M289" s="80"/>
      <c r="N289" s="80"/>
      <c r="O289" s="80"/>
      <c r="P289" s="80"/>
      <c r="Q289" s="80"/>
      <c r="R289" s="80"/>
      <c r="S289" s="80"/>
      <c r="T289" s="80"/>
      <c r="U289" s="1"/>
    </row>
    <row r="290" spans="1:21" ht="15.75" customHeight="1" x14ac:dyDescent="0.2">
      <c r="A290" t="str">
        <f>CONCATENATE(B280,B290)</f>
        <v>10c</v>
      </c>
      <c r="B290" t="s">
        <v>28</v>
      </c>
      <c r="C290" s="1"/>
      <c r="D290" s="2" t="str">
        <f>INDEX('5 tm 12 bkr Data'!L:L,MATCH('5 tm 12 bkr MV'!A290,'5 tm 12 bkr Data'!J:J,0))</f>
        <v>Carter Schaffer</v>
      </c>
      <c r="E290" s="3"/>
      <c r="F290" s="3"/>
      <c r="G290" s="3"/>
      <c r="H290" s="4"/>
      <c r="I290" s="80"/>
      <c r="J290" s="80"/>
      <c r="K290" s="80"/>
      <c r="L290" s="80"/>
      <c r="M290" s="80"/>
      <c r="N290" s="80"/>
      <c r="O290" s="80"/>
      <c r="P290" s="80"/>
      <c r="Q290" s="80"/>
      <c r="R290" s="80"/>
      <c r="S290" s="80"/>
      <c r="T290" s="80"/>
      <c r="U290" s="1"/>
    </row>
    <row r="291" spans="1:21" ht="15.75" customHeight="1" x14ac:dyDescent="0.2">
      <c r="A291" t="str">
        <f>CONCATENATE(B280,B291)</f>
        <v>10d</v>
      </c>
      <c r="B291" t="s">
        <v>29</v>
      </c>
      <c r="C291" s="1"/>
      <c r="D291" s="2" t="str">
        <f>INDEX('5 tm 12 bkr Data'!L:L,MATCH('5 tm 12 bkr MV'!A291,'5 tm 12 bkr Data'!J:J,0))</f>
        <v>David Culp</v>
      </c>
      <c r="E291" s="3"/>
      <c r="F291" s="3"/>
      <c r="G291" s="3"/>
      <c r="H291" s="4"/>
      <c r="I291" s="80"/>
      <c r="J291" s="80"/>
      <c r="K291" s="80"/>
      <c r="L291" s="80"/>
      <c r="M291" s="80"/>
      <c r="N291" s="80"/>
      <c r="O291" s="80"/>
      <c r="P291" s="80"/>
      <c r="Q291" s="80"/>
      <c r="R291" s="80"/>
      <c r="S291" s="80"/>
      <c r="T291" s="80"/>
      <c r="U291" s="1"/>
    </row>
    <row r="292" spans="1:21" ht="15.75" customHeight="1" x14ac:dyDescent="0.2">
      <c r="A292" t="str">
        <f>CONCATENATE(B280,B292)</f>
        <v>10e</v>
      </c>
      <c r="B292" t="s">
        <v>30</v>
      </c>
      <c r="C292" s="1"/>
      <c r="D292" s="2" t="str">
        <f>INDEX('5 tm 12 bkr Data'!L:L,MATCH('5 tm 12 bkr MV'!A292,'5 tm 12 bkr Data'!J:J,0))</f>
        <v>Devin Morelock</v>
      </c>
      <c r="E292" s="3"/>
      <c r="F292" s="3"/>
      <c r="G292" s="3"/>
      <c r="H292" s="4"/>
      <c r="I292" s="80"/>
      <c r="J292" s="80"/>
      <c r="K292" s="80"/>
      <c r="L292" s="80"/>
      <c r="M292" s="80"/>
      <c r="N292" s="80"/>
      <c r="O292" s="80"/>
      <c r="P292" s="80"/>
      <c r="Q292" s="80"/>
      <c r="R292" s="80"/>
      <c r="S292" s="80"/>
      <c r="T292" s="80"/>
      <c r="U292" s="1"/>
    </row>
    <row r="293" spans="1:21" ht="15.75" customHeight="1" x14ac:dyDescent="0.2">
      <c r="A293" t="str">
        <f>CONCATENATE(B280,B293)</f>
        <v>10f</v>
      </c>
      <c r="B293" t="s">
        <v>31</v>
      </c>
      <c r="C293" s="1"/>
      <c r="D293" s="2" t="str">
        <f>INDEX('5 tm 12 bkr Data'!L:L,MATCH('5 tm 12 bkr MV'!A293,'5 tm 12 bkr Data'!J:J,0))</f>
        <v>Luke Belvin</v>
      </c>
      <c r="E293" s="3"/>
      <c r="F293" s="3"/>
      <c r="G293" s="3"/>
      <c r="H293" s="4"/>
      <c r="I293" s="80"/>
      <c r="J293" s="80"/>
      <c r="K293" s="80"/>
      <c r="L293" s="80"/>
      <c r="M293" s="80"/>
      <c r="N293" s="80"/>
      <c r="O293" s="80"/>
      <c r="P293" s="80"/>
      <c r="Q293" s="80"/>
      <c r="R293" s="80"/>
      <c r="S293" s="80"/>
      <c r="T293" s="80"/>
      <c r="U293" s="1"/>
    </row>
    <row r="294" spans="1:21" ht="15.75" customHeight="1" x14ac:dyDescent="0.2">
      <c r="A294" t="str">
        <f>CONCATENATE(B280,B294)</f>
        <v>10g</v>
      </c>
      <c r="B294" t="s">
        <v>32</v>
      </c>
      <c r="C294" s="1"/>
      <c r="D294" s="2" t="str">
        <f>INDEX('5 tm 12 bkr Data'!L:L,MATCH('5 tm 12 bkr MV'!A294,'5 tm 12 bkr Data'!J:J,0))</f>
        <v>Swade Helton</v>
      </c>
      <c r="E294" s="3"/>
      <c r="F294" s="3"/>
      <c r="G294" s="3"/>
      <c r="H294" s="4"/>
      <c r="I294" s="80"/>
      <c r="J294" s="80"/>
      <c r="K294" s="80"/>
      <c r="L294" s="80"/>
      <c r="M294" s="80"/>
      <c r="N294" s="80"/>
      <c r="O294" s="80"/>
      <c r="P294" s="80"/>
      <c r="Q294" s="80"/>
      <c r="R294" s="80"/>
      <c r="S294" s="80"/>
      <c r="T294" s="80"/>
      <c r="U294" s="1"/>
    </row>
    <row r="295" spans="1:21" ht="15.75" customHeight="1" thickBot="1" x14ac:dyDescent="0.25">
      <c r="A295" t="str">
        <f>CONCATENATE(B280,B295)</f>
        <v>10h</v>
      </c>
      <c r="B295" t="s">
        <v>33</v>
      </c>
      <c r="C295" s="1"/>
      <c r="D295" s="2">
        <f>INDEX('5 tm 12 bkr Data'!L:L,MATCH('5 tm 12 bkr MV'!A295,'5 tm 12 bkr Data'!J:J,0))</f>
        <v>0</v>
      </c>
      <c r="E295" s="3"/>
      <c r="F295" s="3"/>
      <c r="G295" s="3"/>
      <c r="H295" s="36"/>
      <c r="I295" s="79"/>
      <c r="J295" s="79"/>
      <c r="K295" s="79"/>
      <c r="L295" s="79"/>
      <c r="M295" s="79"/>
      <c r="N295" s="79"/>
      <c r="O295" s="79"/>
      <c r="P295" s="79"/>
      <c r="Q295" s="79"/>
      <c r="R295" s="79"/>
      <c r="S295" s="79"/>
      <c r="T295" s="79"/>
      <c r="U295" s="1"/>
    </row>
    <row r="296" spans="1:21" ht="15.75" customHeight="1" thickTop="1" x14ac:dyDescent="0.2">
      <c r="C296" s="1"/>
      <c r="D296" s="1"/>
      <c r="E296" s="1"/>
      <c r="F296" s="1"/>
      <c r="G296" s="1"/>
      <c r="H296" s="37" t="s">
        <v>6</v>
      </c>
      <c r="I296" s="77"/>
      <c r="J296" s="78"/>
      <c r="K296" s="77"/>
      <c r="L296" s="78"/>
      <c r="M296" s="77"/>
      <c r="N296" s="78"/>
      <c r="O296" s="77"/>
      <c r="P296" s="78"/>
      <c r="Q296" s="77"/>
      <c r="R296" s="78"/>
      <c r="S296" s="77"/>
      <c r="T296" s="78"/>
      <c r="U296" s="1"/>
    </row>
    <row r="297" spans="1:21" ht="5.25" customHeight="1" x14ac:dyDescent="0.2">
      <c r="C297" s="1"/>
      <c r="D297" s="1"/>
      <c r="E297" s="1"/>
      <c r="F297" s="1"/>
      <c r="G297" s="1"/>
      <c r="H297" s="38"/>
      <c r="I297" s="39"/>
      <c r="J297" s="39"/>
      <c r="K297" s="39"/>
      <c r="L297" s="39"/>
      <c r="M297" s="39"/>
      <c r="N297" s="39"/>
      <c r="O297" s="39"/>
      <c r="P297" s="39"/>
      <c r="Q297" s="39"/>
      <c r="R297" s="39"/>
      <c r="S297" s="39"/>
      <c r="T297" s="40"/>
      <c r="U297" s="1"/>
    </row>
    <row r="298" spans="1:21" ht="15.75" customHeight="1" x14ac:dyDescent="0.2">
      <c r="C298" s="1"/>
      <c r="D298" s="1"/>
      <c r="E298" s="74" t="s">
        <v>0</v>
      </c>
      <c r="F298" s="75"/>
      <c r="G298" s="76"/>
      <c r="H298" s="19" t="s">
        <v>1</v>
      </c>
      <c r="I298" s="19" t="s">
        <v>2</v>
      </c>
      <c r="J298" s="19" t="s">
        <v>3</v>
      </c>
      <c r="K298" s="15" t="s">
        <v>4</v>
      </c>
      <c r="L298" s="16" t="s">
        <v>5</v>
      </c>
      <c r="M298" s="19" t="s">
        <v>7</v>
      </c>
      <c r="N298" s="19" t="s">
        <v>8</v>
      </c>
      <c r="O298" s="15" t="s">
        <v>9</v>
      </c>
      <c r="P298" s="16" t="s">
        <v>10</v>
      </c>
      <c r="Q298" s="19" t="s">
        <v>11</v>
      </c>
      <c r="R298" s="19" t="s">
        <v>12</v>
      </c>
      <c r="S298" s="15" t="s">
        <v>13</v>
      </c>
      <c r="T298" s="1"/>
      <c r="U298" s="1"/>
    </row>
    <row r="299" spans="1:21" ht="15.75" customHeight="1" x14ac:dyDescent="0.2">
      <c r="C299" s="1"/>
      <c r="D299" s="1"/>
      <c r="E299" s="64" t="str">
        <f t="shared" si="4"/>
        <v>Braden Maltz</v>
      </c>
      <c r="F299" s="65"/>
      <c r="G299" s="66"/>
      <c r="H299" s="5"/>
      <c r="I299" s="5"/>
      <c r="J299" s="5"/>
      <c r="K299" s="13"/>
      <c r="L299" s="10"/>
      <c r="M299" s="5"/>
      <c r="N299" s="5"/>
      <c r="O299" s="13"/>
      <c r="P299" s="10"/>
      <c r="Q299" s="5"/>
      <c r="R299" s="5"/>
      <c r="S299" s="13"/>
      <c r="T299" s="1"/>
      <c r="U299" s="1"/>
    </row>
    <row r="300" spans="1:21" ht="15.75" customHeight="1" x14ac:dyDescent="0.2">
      <c r="C300" s="1"/>
      <c r="D300" s="1"/>
      <c r="E300" s="64" t="str">
        <f t="shared" si="4"/>
        <v>Carson Toews</v>
      </c>
      <c r="F300" s="65"/>
      <c r="G300" s="66"/>
      <c r="H300" s="5"/>
      <c r="I300" s="5"/>
      <c r="J300" s="5"/>
      <c r="K300" s="13"/>
      <c r="L300" s="10"/>
      <c r="M300" s="5"/>
      <c r="N300" s="5"/>
      <c r="O300" s="13"/>
      <c r="P300" s="10"/>
      <c r="Q300" s="5"/>
      <c r="R300" s="5"/>
      <c r="S300" s="13"/>
      <c r="T300" s="1"/>
      <c r="U300" s="1"/>
    </row>
    <row r="301" spans="1:21" ht="15.75" customHeight="1" x14ac:dyDescent="0.2">
      <c r="C301" s="1"/>
      <c r="D301" s="1"/>
      <c r="E301" s="64" t="str">
        <f t="shared" si="4"/>
        <v>Carter Schaffer</v>
      </c>
      <c r="F301" s="65"/>
      <c r="G301" s="66"/>
      <c r="H301" s="5"/>
      <c r="I301" s="5"/>
      <c r="J301" s="5"/>
      <c r="K301" s="13"/>
      <c r="L301" s="10"/>
      <c r="M301" s="5"/>
      <c r="N301" s="5"/>
      <c r="O301" s="13"/>
      <c r="P301" s="10"/>
      <c r="Q301" s="5"/>
      <c r="R301" s="5"/>
      <c r="S301" s="13"/>
      <c r="T301" s="1"/>
      <c r="U301" s="1"/>
    </row>
    <row r="302" spans="1:21" ht="15.75" customHeight="1" x14ac:dyDescent="0.2">
      <c r="C302" s="1"/>
      <c r="D302" s="1"/>
      <c r="E302" s="64" t="str">
        <f t="shared" si="4"/>
        <v>David Culp</v>
      </c>
      <c r="F302" s="65"/>
      <c r="G302" s="66"/>
      <c r="H302" s="5"/>
      <c r="I302" s="5"/>
      <c r="J302" s="5"/>
      <c r="K302" s="13"/>
      <c r="L302" s="10"/>
      <c r="M302" s="5"/>
      <c r="N302" s="5"/>
      <c r="O302" s="13"/>
      <c r="P302" s="10"/>
      <c r="Q302" s="5"/>
      <c r="R302" s="5"/>
      <c r="S302" s="13"/>
      <c r="T302" s="1"/>
      <c r="U302" s="1"/>
    </row>
    <row r="303" spans="1:21" ht="15.75" customHeight="1" x14ac:dyDescent="0.2">
      <c r="C303" s="1"/>
      <c r="D303" s="1"/>
      <c r="E303" s="64" t="str">
        <f t="shared" si="4"/>
        <v>Devin Morelock</v>
      </c>
      <c r="F303" s="65"/>
      <c r="G303" s="66"/>
      <c r="H303" s="5"/>
      <c r="I303" s="5"/>
      <c r="J303" s="5"/>
      <c r="K303" s="13"/>
      <c r="L303" s="10"/>
      <c r="M303" s="5"/>
      <c r="N303" s="5"/>
      <c r="O303" s="13"/>
      <c r="P303" s="10"/>
      <c r="Q303" s="5"/>
      <c r="R303" s="5"/>
      <c r="S303" s="13"/>
      <c r="T303" s="1"/>
      <c r="U303" s="1"/>
    </row>
    <row r="304" spans="1:21" ht="15.75" customHeight="1" x14ac:dyDescent="0.2">
      <c r="C304" s="1"/>
      <c r="D304" s="1"/>
      <c r="E304" s="64" t="str">
        <f t="shared" si="4"/>
        <v>Luke Belvin</v>
      </c>
      <c r="F304" s="65"/>
      <c r="G304" s="66"/>
      <c r="H304" s="5"/>
      <c r="I304" s="5"/>
      <c r="J304" s="5"/>
      <c r="K304" s="13"/>
      <c r="L304" s="10"/>
      <c r="M304" s="5"/>
      <c r="N304" s="5"/>
      <c r="O304" s="13"/>
      <c r="P304" s="10"/>
      <c r="Q304" s="5"/>
      <c r="R304" s="5"/>
      <c r="S304" s="13"/>
      <c r="T304" s="1"/>
      <c r="U304" s="1"/>
    </row>
    <row r="305" spans="1:21" ht="15.75" customHeight="1" x14ac:dyDescent="0.2">
      <c r="C305" s="1"/>
      <c r="D305" s="1"/>
      <c r="E305" s="64" t="str">
        <f t="shared" si="4"/>
        <v>Swade Helton</v>
      </c>
      <c r="F305" s="65"/>
      <c r="G305" s="66"/>
      <c r="H305" s="5"/>
      <c r="I305" s="5"/>
      <c r="J305" s="5"/>
      <c r="K305" s="13"/>
      <c r="L305" s="10"/>
      <c r="M305" s="5"/>
      <c r="N305" s="5"/>
      <c r="O305" s="13"/>
      <c r="P305" s="10"/>
      <c r="Q305" s="5"/>
      <c r="R305" s="5"/>
      <c r="S305" s="13"/>
      <c r="T305" s="1"/>
      <c r="U305" s="1"/>
    </row>
    <row r="306" spans="1:21" ht="15.75" customHeight="1" thickBot="1" x14ac:dyDescent="0.25">
      <c r="C306" s="1"/>
      <c r="D306" s="1"/>
      <c r="E306" s="64" t="str">
        <f t="shared" si="4"/>
        <v/>
      </c>
      <c r="F306" s="65"/>
      <c r="G306" s="66"/>
      <c r="H306" s="6"/>
      <c r="I306" s="6"/>
      <c r="J306" s="6"/>
      <c r="K306" s="14"/>
      <c r="L306" s="11"/>
      <c r="M306" s="6"/>
      <c r="N306" s="6"/>
      <c r="O306" s="14"/>
      <c r="P306" s="11"/>
      <c r="Q306" s="6"/>
      <c r="R306" s="6"/>
      <c r="S306" s="14"/>
      <c r="T306" s="1"/>
      <c r="U306" s="1"/>
    </row>
    <row r="307" spans="1:21" ht="15.75" customHeight="1" thickTop="1" thickBot="1" x14ac:dyDescent="0.25">
      <c r="C307" s="1"/>
      <c r="D307" s="1"/>
      <c r="E307" s="67" t="s">
        <v>14</v>
      </c>
      <c r="F307" s="68"/>
      <c r="G307" s="69"/>
      <c r="H307" s="7"/>
      <c r="I307" s="7"/>
      <c r="J307" s="7"/>
      <c r="K307" s="8"/>
      <c r="L307" s="12"/>
      <c r="M307" s="7"/>
      <c r="N307" s="7"/>
      <c r="O307" s="8"/>
      <c r="P307" s="12"/>
      <c r="Q307" s="7"/>
      <c r="R307" s="7"/>
      <c r="S307" s="8"/>
      <c r="T307" s="1"/>
      <c r="U307" s="1"/>
    </row>
    <row r="308" spans="1:21" ht="15.75" customHeight="1" thickTop="1" thickBot="1" x14ac:dyDescent="0.25">
      <c r="C308" s="1"/>
      <c r="D308" s="1"/>
      <c r="E308" s="70" t="s">
        <v>15</v>
      </c>
      <c r="F308" s="71"/>
      <c r="G308" s="72"/>
      <c r="H308" s="1"/>
      <c r="I308" s="1"/>
      <c r="J308" s="1"/>
      <c r="K308" s="9"/>
      <c r="L308" s="1"/>
      <c r="M308" s="1"/>
      <c r="N308" s="1"/>
      <c r="O308" s="9"/>
      <c r="P308" s="1"/>
      <c r="Q308" s="1"/>
      <c r="R308" s="1"/>
      <c r="S308" s="9"/>
      <c r="T308" s="1"/>
      <c r="U308" s="1"/>
    </row>
    <row r="309" spans="1:21" ht="11.25" customHeight="1" x14ac:dyDescent="0.2">
      <c r="C309" s="1"/>
      <c r="D309" s="1"/>
      <c r="E309" s="1"/>
      <c r="F309" s="1"/>
      <c r="G309" s="1"/>
      <c r="H309" s="73" t="s">
        <v>34</v>
      </c>
      <c r="I309" s="73"/>
      <c r="J309" s="73"/>
      <c r="K309" s="73"/>
      <c r="L309" s="73"/>
      <c r="M309" s="73"/>
      <c r="N309" s="73"/>
      <c r="O309" s="73"/>
      <c r="P309" s="73"/>
      <c r="Q309" s="73"/>
      <c r="R309" s="73"/>
      <c r="S309" s="1"/>
      <c r="T309" s="1"/>
      <c r="U309" s="1"/>
    </row>
    <row r="310" spans="1:21" ht="11.25" customHeight="1" x14ac:dyDescent="0.2">
      <c r="C310" s="1"/>
      <c r="D310" s="1"/>
      <c r="E310" s="1"/>
      <c r="F310" s="1"/>
      <c r="G310" s="1"/>
      <c r="H310" s="73"/>
      <c r="I310" s="73"/>
      <c r="J310" s="73"/>
      <c r="K310" s="73"/>
      <c r="L310" s="73"/>
      <c r="M310" s="73"/>
      <c r="N310" s="73"/>
      <c r="O310" s="73"/>
      <c r="P310" s="73"/>
      <c r="Q310" s="73"/>
      <c r="R310" s="73"/>
      <c r="S310" s="1"/>
      <c r="T310" s="1"/>
      <c r="U310" s="1"/>
    </row>
    <row r="311" spans="1:21" ht="10.5" customHeight="1" x14ac:dyDescent="0.15">
      <c r="A311" t="s">
        <v>35</v>
      </c>
      <c r="B311">
        <v>11</v>
      </c>
      <c r="C311" s="81" t="str">
        <f>'5 tm 12 bkr Data'!$A$2</f>
        <v>Jayhawk Collegiate Challenge</v>
      </c>
      <c r="D311" s="81"/>
      <c r="E311" s="81"/>
      <c r="F311" s="81"/>
      <c r="G311" s="81"/>
      <c r="H311" s="81"/>
      <c r="I311" s="81"/>
      <c r="J311" s="81"/>
      <c r="K311" s="81"/>
      <c r="L311" s="81"/>
      <c r="M311" s="81"/>
      <c r="N311" s="81"/>
      <c r="O311" s="81"/>
      <c r="P311" s="81"/>
      <c r="Q311" s="81"/>
      <c r="R311" s="81"/>
      <c r="S311" s="81"/>
      <c r="T311" s="81"/>
      <c r="U311" s="81"/>
    </row>
    <row r="312" spans="1:21" ht="10.5" customHeight="1" x14ac:dyDescent="0.15">
      <c r="C312" s="81"/>
      <c r="D312" s="81"/>
      <c r="E312" s="81"/>
      <c r="F312" s="81"/>
      <c r="G312" s="81"/>
      <c r="H312" s="81"/>
      <c r="I312" s="81"/>
      <c r="J312" s="81"/>
      <c r="K312" s="81"/>
      <c r="L312" s="81"/>
      <c r="M312" s="81"/>
      <c r="N312" s="81"/>
      <c r="O312" s="81"/>
      <c r="P312" s="81"/>
      <c r="Q312" s="81"/>
      <c r="R312" s="81"/>
      <c r="S312" s="81"/>
      <c r="T312" s="81"/>
      <c r="U312" s="81"/>
    </row>
    <row r="313" spans="1:21" ht="10.5" customHeight="1" x14ac:dyDescent="0.15">
      <c r="C313" s="81"/>
      <c r="D313" s="81"/>
      <c r="E313" s="81"/>
      <c r="F313" s="81"/>
      <c r="G313" s="81"/>
      <c r="H313" s="81"/>
      <c r="I313" s="81"/>
      <c r="J313" s="81"/>
      <c r="K313" s="81"/>
      <c r="L313" s="81"/>
      <c r="M313" s="81"/>
      <c r="N313" s="81"/>
      <c r="O313" s="81"/>
      <c r="P313" s="81"/>
      <c r="Q313" s="81"/>
      <c r="R313" s="81"/>
      <c r="S313" s="81"/>
      <c r="T313" s="81"/>
      <c r="U313" s="81"/>
    </row>
    <row r="314" spans="1:21" ht="8.25" customHeight="1" x14ac:dyDescent="0.2"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5" spans="1:21" ht="11.25" customHeight="1" x14ac:dyDescent="0.2">
      <c r="C315" s="1"/>
      <c r="D315" s="1"/>
      <c r="E315" s="1"/>
      <c r="F315" s="82" t="str">
        <f>INDEX('5 tm 12 bkr Data'!C:C,MATCH('5 tm 12 bkr MV'!B311,'5 tm 12 bkr Data'!B:B,0))</f>
        <v>Kansas Wesleyan University - Men Varsity</v>
      </c>
      <c r="G315" s="82"/>
      <c r="H315" s="82"/>
      <c r="I315" s="82"/>
      <c r="J315" s="82"/>
      <c r="K315" s="82"/>
      <c r="L315" s="82"/>
      <c r="M315" s="82"/>
      <c r="N315" s="82"/>
      <c r="O315" s="82"/>
      <c r="P315" s="82"/>
      <c r="Q315" s="82"/>
      <c r="R315" s="82"/>
      <c r="S315" s="1"/>
      <c r="T315" s="1"/>
      <c r="U315" s="1"/>
    </row>
    <row r="316" spans="1:21" ht="11.25" customHeight="1" x14ac:dyDescent="0.2">
      <c r="C316" s="1"/>
      <c r="D316" s="1"/>
      <c r="E316" s="1"/>
      <c r="F316" s="82"/>
      <c r="G316" s="82"/>
      <c r="H316" s="82"/>
      <c r="I316" s="82"/>
      <c r="J316" s="82"/>
      <c r="K316" s="82"/>
      <c r="L316" s="82"/>
      <c r="M316" s="82"/>
      <c r="N316" s="82"/>
      <c r="O316" s="82"/>
      <c r="P316" s="82"/>
      <c r="Q316" s="82"/>
      <c r="R316" s="82"/>
      <c r="S316" s="1"/>
      <c r="T316" s="1"/>
      <c r="U316" s="1"/>
    </row>
    <row r="317" spans="1:21" ht="8.25" customHeight="1" x14ac:dyDescent="0.2"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</row>
    <row r="318" spans="1:21" ht="15.75" customHeight="1" x14ac:dyDescent="0.2">
      <c r="C318" s="1"/>
      <c r="D318" s="80" t="s">
        <v>0</v>
      </c>
      <c r="E318" s="80"/>
      <c r="F318" s="80"/>
      <c r="G318" s="80"/>
      <c r="H318" s="80"/>
      <c r="I318" s="80" t="s">
        <v>1</v>
      </c>
      <c r="J318" s="80"/>
      <c r="K318" s="80" t="s">
        <v>2</v>
      </c>
      <c r="L318" s="80"/>
      <c r="M318" s="80" t="s">
        <v>3</v>
      </c>
      <c r="N318" s="80"/>
      <c r="O318" s="80" t="s">
        <v>4</v>
      </c>
      <c r="P318" s="80"/>
      <c r="Q318" s="80" t="s">
        <v>5</v>
      </c>
      <c r="R318" s="80"/>
      <c r="S318" s="80" t="s">
        <v>6</v>
      </c>
      <c r="T318" s="80"/>
      <c r="U318" s="1"/>
    </row>
    <row r="319" spans="1:21" ht="15.75" customHeight="1" x14ac:dyDescent="0.2">
      <c r="A319" t="str">
        <f>CONCATENATE(B311,B319)</f>
        <v>11a</v>
      </c>
      <c r="B319" t="s">
        <v>26</v>
      </c>
      <c r="C319" s="1"/>
      <c r="D319" s="2" t="str">
        <f>INDEX('5 tm 12 bkr Data'!L:L,MATCH('5 tm 12 bkr MV'!A319,'5 tm 12 bkr Data'!J:J,0))</f>
        <v>Alec Elskamp</v>
      </c>
      <c r="E319" s="3"/>
      <c r="F319" s="3"/>
      <c r="G319" s="3"/>
      <c r="H319" s="4"/>
      <c r="I319" s="80"/>
      <c r="J319" s="80"/>
      <c r="K319" s="80"/>
      <c r="L319" s="80"/>
      <c r="M319" s="80"/>
      <c r="N319" s="80"/>
      <c r="O319" s="80"/>
      <c r="P319" s="80"/>
      <c r="Q319" s="80"/>
      <c r="R319" s="80"/>
      <c r="S319" s="80"/>
      <c r="T319" s="80"/>
      <c r="U319" s="1"/>
    </row>
    <row r="320" spans="1:21" ht="15.75" customHeight="1" x14ac:dyDescent="0.2">
      <c r="A320" t="str">
        <f>CONCATENATE(B311,B320)</f>
        <v>11b</v>
      </c>
      <c r="B320" t="s">
        <v>27</v>
      </c>
      <c r="C320" s="1"/>
      <c r="D320" s="2" t="str">
        <f>INDEX('5 tm 12 bkr Data'!L:L,MATCH('5 tm 12 bkr MV'!A320,'5 tm 12 bkr Data'!J:J,0))</f>
        <v>Andrew Fonseca</v>
      </c>
      <c r="E320" s="3"/>
      <c r="F320" s="3"/>
      <c r="G320" s="3"/>
      <c r="H320" s="4"/>
      <c r="I320" s="80"/>
      <c r="J320" s="80"/>
      <c r="K320" s="80"/>
      <c r="L320" s="80"/>
      <c r="M320" s="80"/>
      <c r="N320" s="80"/>
      <c r="O320" s="80"/>
      <c r="P320" s="80"/>
      <c r="Q320" s="80"/>
      <c r="R320" s="80"/>
      <c r="S320" s="80"/>
      <c r="T320" s="80"/>
      <c r="U320" s="1"/>
    </row>
    <row r="321" spans="1:21" ht="15.75" customHeight="1" x14ac:dyDescent="0.2">
      <c r="A321" t="str">
        <f>CONCATENATE(B311,B321)</f>
        <v>11c</v>
      </c>
      <c r="B321" t="s">
        <v>28</v>
      </c>
      <c r="C321" s="1"/>
      <c r="D321" s="2" t="str">
        <f>INDEX('5 tm 12 bkr Data'!L:L,MATCH('5 tm 12 bkr MV'!A321,'5 tm 12 bkr Data'!J:J,0))</f>
        <v>Andrew Froetschner</v>
      </c>
      <c r="E321" s="3"/>
      <c r="F321" s="3"/>
      <c r="G321" s="3"/>
      <c r="H321" s="4"/>
      <c r="I321" s="80"/>
      <c r="J321" s="80"/>
      <c r="K321" s="80"/>
      <c r="L321" s="80"/>
      <c r="M321" s="80"/>
      <c r="N321" s="80"/>
      <c r="O321" s="80"/>
      <c r="P321" s="80"/>
      <c r="Q321" s="80"/>
      <c r="R321" s="80"/>
      <c r="S321" s="80"/>
      <c r="T321" s="80"/>
      <c r="U321" s="1"/>
    </row>
    <row r="322" spans="1:21" ht="15.75" customHeight="1" x14ac:dyDescent="0.2">
      <c r="A322" t="str">
        <f>CONCATENATE(B311,B322)</f>
        <v>11d</v>
      </c>
      <c r="B322" t="s">
        <v>29</v>
      </c>
      <c r="C322" s="1"/>
      <c r="D322" s="2" t="str">
        <f>INDEX('5 tm 12 bkr Data'!L:L,MATCH('5 tm 12 bkr MV'!A322,'5 tm 12 bkr Data'!J:J,0))</f>
        <v>Bailey Gassman</v>
      </c>
      <c r="E322" s="3"/>
      <c r="F322" s="3"/>
      <c r="G322" s="3"/>
      <c r="H322" s="4"/>
      <c r="I322" s="80"/>
      <c r="J322" s="80"/>
      <c r="K322" s="80"/>
      <c r="L322" s="80"/>
      <c r="M322" s="80"/>
      <c r="N322" s="80"/>
      <c r="O322" s="80"/>
      <c r="P322" s="80"/>
      <c r="Q322" s="80"/>
      <c r="R322" s="80"/>
      <c r="S322" s="80"/>
      <c r="T322" s="80"/>
      <c r="U322" s="1"/>
    </row>
    <row r="323" spans="1:21" ht="15.75" customHeight="1" x14ac:dyDescent="0.2">
      <c r="A323" t="str">
        <f>CONCATENATE(B311,B323)</f>
        <v>11e</v>
      </c>
      <c r="B323" t="s">
        <v>30</v>
      </c>
      <c r="C323" s="1"/>
      <c r="D323" s="2" t="str">
        <f>INDEX('5 tm 12 bkr Data'!L:L,MATCH('5 tm 12 bkr MV'!A323,'5 tm 12 bkr Data'!J:J,0))</f>
        <v>Conner Kirby</v>
      </c>
      <c r="E323" s="3"/>
      <c r="F323" s="3"/>
      <c r="G323" s="3"/>
      <c r="H323" s="4"/>
      <c r="I323" s="80"/>
      <c r="J323" s="80"/>
      <c r="K323" s="80"/>
      <c r="L323" s="80"/>
      <c r="M323" s="80"/>
      <c r="N323" s="80"/>
      <c r="O323" s="80"/>
      <c r="P323" s="80"/>
      <c r="Q323" s="80"/>
      <c r="R323" s="80"/>
      <c r="S323" s="80"/>
      <c r="T323" s="80"/>
      <c r="U323" s="1"/>
    </row>
    <row r="324" spans="1:21" ht="15.75" customHeight="1" x14ac:dyDescent="0.2">
      <c r="A324" t="str">
        <f>CONCATENATE(B311,B324)</f>
        <v>11f</v>
      </c>
      <c r="B324" t="s">
        <v>31</v>
      </c>
      <c r="C324" s="1"/>
      <c r="D324" s="2" t="str">
        <f>INDEX('5 tm 12 bkr Data'!L:L,MATCH('5 tm 12 bkr MV'!A324,'5 tm 12 bkr Data'!J:J,0))</f>
        <v>Jackson Penny</v>
      </c>
      <c r="E324" s="3"/>
      <c r="F324" s="3"/>
      <c r="G324" s="3"/>
      <c r="H324" s="4"/>
      <c r="I324" s="80"/>
      <c r="J324" s="80"/>
      <c r="K324" s="80"/>
      <c r="L324" s="80"/>
      <c r="M324" s="80"/>
      <c r="N324" s="80"/>
      <c r="O324" s="80"/>
      <c r="P324" s="80"/>
      <c r="Q324" s="80"/>
      <c r="R324" s="80"/>
      <c r="S324" s="80"/>
      <c r="T324" s="80"/>
      <c r="U324" s="1"/>
    </row>
    <row r="325" spans="1:21" ht="15.75" customHeight="1" x14ac:dyDescent="0.2">
      <c r="A325" t="str">
        <f>CONCATENATE(B311,B325)</f>
        <v>11g</v>
      </c>
      <c r="B325" t="s">
        <v>32</v>
      </c>
      <c r="C325" s="1"/>
      <c r="D325" s="2" t="str">
        <f>INDEX('5 tm 12 bkr Data'!L:L,MATCH('5 tm 12 bkr MV'!A325,'5 tm 12 bkr Data'!J:J,0))</f>
        <v>Landon Jones</v>
      </c>
      <c r="E325" s="3"/>
      <c r="F325" s="3"/>
      <c r="G325" s="3"/>
      <c r="H325" s="4"/>
      <c r="I325" s="80"/>
      <c r="J325" s="80"/>
      <c r="K325" s="80"/>
      <c r="L325" s="80"/>
      <c r="M325" s="80"/>
      <c r="N325" s="80"/>
      <c r="O325" s="80"/>
      <c r="P325" s="80"/>
      <c r="Q325" s="80"/>
      <c r="R325" s="80"/>
      <c r="S325" s="80"/>
      <c r="T325" s="80"/>
      <c r="U325" s="1"/>
    </row>
    <row r="326" spans="1:21" ht="15.75" customHeight="1" thickBot="1" x14ac:dyDescent="0.25">
      <c r="A326" t="str">
        <f>CONCATENATE(B311,B326)</f>
        <v>11h</v>
      </c>
      <c r="B326" t="s">
        <v>33</v>
      </c>
      <c r="C326" s="1"/>
      <c r="D326" s="2">
        <f>INDEX('5 tm 12 bkr Data'!L:L,MATCH('5 tm 12 bkr MV'!A326,'5 tm 12 bkr Data'!J:J,0))</f>
        <v>0</v>
      </c>
      <c r="E326" s="3"/>
      <c r="F326" s="3"/>
      <c r="G326" s="3"/>
      <c r="H326" s="36"/>
      <c r="I326" s="79"/>
      <c r="J326" s="79"/>
      <c r="K326" s="79"/>
      <c r="L326" s="79"/>
      <c r="M326" s="79"/>
      <c r="N326" s="79"/>
      <c r="O326" s="79"/>
      <c r="P326" s="79"/>
      <c r="Q326" s="79"/>
      <c r="R326" s="79"/>
      <c r="S326" s="79"/>
      <c r="T326" s="79"/>
      <c r="U326" s="1"/>
    </row>
    <row r="327" spans="1:21" ht="15.75" customHeight="1" thickTop="1" x14ac:dyDescent="0.2">
      <c r="C327" s="1"/>
      <c r="D327" s="1"/>
      <c r="E327" s="1"/>
      <c r="F327" s="1"/>
      <c r="G327" s="1"/>
      <c r="H327" s="37" t="s">
        <v>6</v>
      </c>
      <c r="I327" s="77"/>
      <c r="J327" s="78"/>
      <c r="K327" s="77"/>
      <c r="L327" s="78"/>
      <c r="M327" s="77"/>
      <c r="N327" s="78"/>
      <c r="O327" s="77"/>
      <c r="P327" s="78"/>
      <c r="Q327" s="77"/>
      <c r="R327" s="78"/>
      <c r="S327" s="77"/>
      <c r="T327" s="78"/>
      <c r="U327" s="1"/>
    </row>
    <row r="328" spans="1:21" ht="5.25" customHeight="1" x14ac:dyDescent="0.2">
      <c r="C328" s="1"/>
      <c r="D328" s="1"/>
      <c r="E328" s="1"/>
      <c r="F328" s="1"/>
      <c r="G328" s="1"/>
      <c r="H328" s="38"/>
      <c r="I328" s="39"/>
      <c r="J328" s="39"/>
      <c r="K328" s="39"/>
      <c r="L328" s="39"/>
      <c r="M328" s="39"/>
      <c r="N328" s="39"/>
      <c r="O328" s="39"/>
      <c r="P328" s="39"/>
      <c r="Q328" s="39"/>
      <c r="R328" s="39"/>
      <c r="S328" s="39"/>
      <c r="T328" s="40"/>
      <c r="U328" s="1"/>
    </row>
    <row r="329" spans="1:21" ht="15.75" customHeight="1" x14ac:dyDescent="0.2">
      <c r="C329" s="1"/>
      <c r="D329" s="1"/>
      <c r="E329" s="74" t="s">
        <v>0</v>
      </c>
      <c r="F329" s="75"/>
      <c r="G329" s="76"/>
      <c r="H329" s="19" t="s">
        <v>1</v>
      </c>
      <c r="I329" s="19" t="s">
        <v>2</v>
      </c>
      <c r="J329" s="19" t="s">
        <v>3</v>
      </c>
      <c r="K329" s="15" t="s">
        <v>4</v>
      </c>
      <c r="L329" s="16" t="s">
        <v>5</v>
      </c>
      <c r="M329" s="19" t="s">
        <v>7</v>
      </c>
      <c r="N329" s="19" t="s">
        <v>8</v>
      </c>
      <c r="O329" s="15" t="s">
        <v>9</v>
      </c>
      <c r="P329" s="16" t="s">
        <v>10</v>
      </c>
      <c r="Q329" s="19" t="s">
        <v>11</v>
      </c>
      <c r="R329" s="19" t="s">
        <v>12</v>
      </c>
      <c r="S329" s="15" t="s">
        <v>13</v>
      </c>
      <c r="T329" s="1"/>
      <c r="U329" s="1"/>
    </row>
    <row r="330" spans="1:21" ht="15.75" customHeight="1" x14ac:dyDescent="0.2">
      <c r="C330" s="1"/>
      <c r="D330" s="1"/>
      <c r="E330" s="64" t="str">
        <f t="shared" ref="E330:E393" si="5">IF(D319&gt;0,D319,"")</f>
        <v>Alec Elskamp</v>
      </c>
      <c r="F330" s="65"/>
      <c r="G330" s="66"/>
      <c r="H330" s="5"/>
      <c r="I330" s="5"/>
      <c r="J330" s="5"/>
      <c r="K330" s="13"/>
      <c r="L330" s="10"/>
      <c r="M330" s="5"/>
      <c r="N330" s="5"/>
      <c r="O330" s="13"/>
      <c r="P330" s="10"/>
      <c r="Q330" s="5"/>
      <c r="R330" s="5"/>
      <c r="S330" s="13"/>
      <c r="T330" s="1"/>
      <c r="U330" s="1"/>
    </row>
    <row r="331" spans="1:21" ht="15.75" customHeight="1" x14ac:dyDescent="0.2">
      <c r="C331" s="1"/>
      <c r="D331" s="1"/>
      <c r="E331" s="64" t="str">
        <f t="shared" si="5"/>
        <v>Andrew Fonseca</v>
      </c>
      <c r="F331" s="65"/>
      <c r="G331" s="66"/>
      <c r="H331" s="5"/>
      <c r="I331" s="5"/>
      <c r="J331" s="5"/>
      <c r="K331" s="13"/>
      <c r="L331" s="10"/>
      <c r="M331" s="5"/>
      <c r="N331" s="5"/>
      <c r="O331" s="13"/>
      <c r="P331" s="10"/>
      <c r="Q331" s="5"/>
      <c r="R331" s="5"/>
      <c r="S331" s="13"/>
      <c r="T331" s="1"/>
      <c r="U331" s="1"/>
    </row>
    <row r="332" spans="1:21" ht="15.75" customHeight="1" x14ac:dyDescent="0.2">
      <c r="C332" s="1"/>
      <c r="D332" s="1"/>
      <c r="E332" s="64" t="str">
        <f t="shared" si="5"/>
        <v>Andrew Froetschner</v>
      </c>
      <c r="F332" s="65"/>
      <c r="G332" s="66"/>
      <c r="H332" s="5"/>
      <c r="I332" s="5"/>
      <c r="J332" s="5"/>
      <c r="K332" s="13"/>
      <c r="L332" s="10"/>
      <c r="M332" s="5"/>
      <c r="N332" s="5"/>
      <c r="O332" s="13"/>
      <c r="P332" s="10"/>
      <c r="Q332" s="5"/>
      <c r="R332" s="5"/>
      <c r="S332" s="13"/>
      <c r="T332" s="1"/>
      <c r="U332" s="1"/>
    </row>
    <row r="333" spans="1:21" ht="15.75" customHeight="1" x14ac:dyDescent="0.2">
      <c r="C333" s="1"/>
      <c r="D333" s="1"/>
      <c r="E333" s="64" t="str">
        <f t="shared" si="5"/>
        <v>Bailey Gassman</v>
      </c>
      <c r="F333" s="65"/>
      <c r="G333" s="66"/>
      <c r="H333" s="5"/>
      <c r="I333" s="5"/>
      <c r="J333" s="5"/>
      <c r="K333" s="13"/>
      <c r="L333" s="10"/>
      <c r="M333" s="5"/>
      <c r="N333" s="5"/>
      <c r="O333" s="13"/>
      <c r="P333" s="10"/>
      <c r="Q333" s="5"/>
      <c r="R333" s="5"/>
      <c r="S333" s="13"/>
      <c r="T333" s="1"/>
      <c r="U333" s="1"/>
    </row>
    <row r="334" spans="1:21" ht="15.75" customHeight="1" x14ac:dyDescent="0.2">
      <c r="C334" s="1"/>
      <c r="D334" s="1"/>
      <c r="E334" s="64" t="str">
        <f t="shared" si="5"/>
        <v>Conner Kirby</v>
      </c>
      <c r="F334" s="65"/>
      <c r="G334" s="66"/>
      <c r="H334" s="5"/>
      <c r="I334" s="5"/>
      <c r="J334" s="5"/>
      <c r="K334" s="13"/>
      <c r="L334" s="10"/>
      <c r="M334" s="5"/>
      <c r="N334" s="5"/>
      <c r="O334" s="13"/>
      <c r="P334" s="10"/>
      <c r="Q334" s="5"/>
      <c r="R334" s="5"/>
      <c r="S334" s="13"/>
      <c r="T334" s="1"/>
      <c r="U334" s="1"/>
    </row>
    <row r="335" spans="1:21" ht="15.75" customHeight="1" x14ac:dyDescent="0.2">
      <c r="C335" s="1"/>
      <c r="D335" s="1"/>
      <c r="E335" s="64" t="str">
        <f t="shared" si="5"/>
        <v>Jackson Penny</v>
      </c>
      <c r="F335" s="65"/>
      <c r="G335" s="66"/>
      <c r="H335" s="5"/>
      <c r="I335" s="5"/>
      <c r="J335" s="5"/>
      <c r="K335" s="13"/>
      <c r="L335" s="10"/>
      <c r="M335" s="5"/>
      <c r="N335" s="5"/>
      <c r="O335" s="13"/>
      <c r="P335" s="10"/>
      <c r="Q335" s="5"/>
      <c r="R335" s="5"/>
      <c r="S335" s="13"/>
      <c r="T335" s="1"/>
      <c r="U335" s="1"/>
    </row>
    <row r="336" spans="1:21" ht="15.75" customHeight="1" x14ac:dyDescent="0.2">
      <c r="C336" s="1"/>
      <c r="D336" s="1"/>
      <c r="E336" s="64" t="str">
        <f t="shared" si="5"/>
        <v>Landon Jones</v>
      </c>
      <c r="F336" s="65"/>
      <c r="G336" s="66"/>
      <c r="H336" s="5"/>
      <c r="I336" s="5"/>
      <c r="J336" s="5"/>
      <c r="K336" s="13"/>
      <c r="L336" s="10"/>
      <c r="M336" s="5"/>
      <c r="N336" s="5"/>
      <c r="O336" s="13"/>
      <c r="P336" s="10"/>
      <c r="Q336" s="5"/>
      <c r="R336" s="5"/>
      <c r="S336" s="13"/>
      <c r="T336" s="1"/>
      <c r="U336" s="1"/>
    </row>
    <row r="337" spans="1:21" ht="15.75" customHeight="1" thickBot="1" x14ac:dyDescent="0.25">
      <c r="C337" s="1"/>
      <c r="D337" s="1"/>
      <c r="E337" s="64" t="str">
        <f t="shared" si="5"/>
        <v/>
      </c>
      <c r="F337" s="65"/>
      <c r="G337" s="66"/>
      <c r="H337" s="6"/>
      <c r="I337" s="6"/>
      <c r="J337" s="6"/>
      <c r="K337" s="14"/>
      <c r="L337" s="11"/>
      <c r="M337" s="6"/>
      <c r="N337" s="6"/>
      <c r="O337" s="14"/>
      <c r="P337" s="11"/>
      <c r="Q337" s="6"/>
      <c r="R337" s="6"/>
      <c r="S337" s="14"/>
      <c r="T337" s="1"/>
      <c r="U337" s="1"/>
    </row>
    <row r="338" spans="1:21" ht="15.75" customHeight="1" thickTop="1" thickBot="1" x14ac:dyDescent="0.25">
      <c r="C338" s="1"/>
      <c r="D338" s="1"/>
      <c r="E338" s="67" t="s">
        <v>14</v>
      </c>
      <c r="F338" s="68"/>
      <c r="G338" s="69"/>
      <c r="H338" s="7"/>
      <c r="I338" s="7"/>
      <c r="J338" s="7"/>
      <c r="K338" s="8"/>
      <c r="L338" s="12"/>
      <c r="M338" s="7"/>
      <c r="N338" s="7"/>
      <c r="O338" s="8"/>
      <c r="P338" s="12"/>
      <c r="Q338" s="7"/>
      <c r="R338" s="7"/>
      <c r="S338" s="8"/>
      <c r="T338" s="1"/>
      <c r="U338" s="1"/>
    </row>
    <row r="339" spans="1:21" ht="15.75" customHeight="1" thickTop="1" thickBot="1" x14ac:dyDescent="0.25">
      <c r="C339" s="1"/>
      <c r="D339" s="1"/>
      <c r="E339" s="70" t="s">
        <v>15</v>
      </c>
      <c r="F339" s="71"/>
      <c r="G339" s="72"/>
      <c r="H339" s="1"/>
      <c r="I339" s="1"/>
      <c r="J339" s="1"/>
      <c r="K339" s="9"/>
      <c r="L339" s="1"/>
      <c r="M339" s="1"/>
      <c r="N339" s="1"/>
      <c r="O339" s="9"/>
      <c r="P339" s="1"/>
      <c r="Q339" s="1"/>
      <c r="R339" s="1"/>
      <c r="S339" s="9"/>
      <c r="T339" s="1"/>
      <c r="U339" s="1"/>
    </row>
    <row r="340" spans="1:21" ht="11.25" customHeight="1" x14ac:dyDescent="0.2">
      <c r="C340" s="1"/>
      <c r="D340" s="1"/>
      <c r="E340" s="1"/>
      <c r="F340" s="1"/>
      <c r="G340" s="1"/>
      <c r="H340" s="73" t="s">
        <v>34</v>
      </c>
      <c r="I340" s="73"/>
      <c r="J340" s="73"/>
      <c r="K340" s="73"/>
      <c r="L340" s="73"/>
      <c r="M340" s="73"/>
      <c r="N340" s="73"/>
      <c r="O340" s="73"/>
      <c r="P340" s="73"/>
      <c r="Q340" s="73"/>
      <c r="R340" s="73"/>
      <c r="S340" s="1"/>
      <c r="T340" s="1"/>
      <c r="U340" s="1"/>
    </row>
    <row r="341" spans="1:21" ht="11.25" customHeight="1" x14ac:dyDescent="0.2">
      <c r="C341" s="1"/>
      <c r="D341" s="1"/>
      <c r="E341" s="1"/>
      <c r="F341" s="1"/>
      <c r="G341" s="1"/>
      <c r="H341" s="73"/>
      <c r="I341" s="73"/>
      <c r="J341" s="73"/>
      <c r="K341" s="73"/>
      <c r="L341" s="73"/>
      <c r="M341" s="73"/>
      <c r="N341" s="73"/>
      <c r="O341" s="73"/>
      <c r="P341" s="73"/>
      <c r="Q341" s="73"/>
      <c r="R341" s="73"/>
      <c r="S341" s="1"/>
      <c r="T341" s="1"/>
      <c r="U341" s="1"/>
    </row>
    <row r="342" spans="1:21" ht="10.5" customHeight="1" x14ac:dyDescent="0.15">
      <c r="A342" t="s">
        <v>35</v>
      </c>
      <c r="B342">
        <v>12</v>
      </c>
      <c r="C342" s="81" t="str">
        <f>'5 tm 12 bkr Data'!$A$2</f>
        <v>Jayhawk Collegiate Challenge</v>
      </c>
      <c r="D342" s="81"/>
      <c r="E342" s="81"/>
      <c r="F342" s="81"/>
      <c r="G342" s="81"/>
      <c r="H342" s="81"/>
      <c r="I342" s="81"/>
      <c r="J342" s="81"/>
      <c r="K342" s="81"/>
      <c r="L342" s="81"/>
      <c r="M342" s="81"/>
      <c r="N342" s="81"/>
      <c r="O342" s="81"/>
      <c r="P342" s="81"/>
      <c r="Q342" s="81"/>
      <c r="R342" s="81"/>
      <c r="S342" s="81"/>
      <c r="T342" s="81"/>
      <c r="U342" s="81"/>
    </row>
    <row r="343" spans="1:21" ht="10.5" customHeight="1" x14ac:dyDescent="0.15">
      <c r="C343" s="81"/>
      <c r="D343" s="81"/>
      <c r="E343" s="81"/>
      <c r="F343" s="81"/>
      <c r="G343" s="81"/>
      <c r="H343" s="81"/>
      <c r="I343" s="81"/>
      <c r="J343" s="81"/>
      <c r="K343" s="81"/>
      <c r="L343" s="81"/>
      <c r="M343" s="81"/>
      <c r="N343" s="81"/>
      <c r="O343" s="81"/>
      <c r="P343" s="81"/>
      <c r="Q343" s="81"/>
      <c r="R343" s="81"/>
      <c r="S343" s="81"/>
      <c r="T343" s="81"/>
      <c r="U343" s="81"/>
    </row>
    <row r="344" spans="1:21" ht="10.5" customHeight="1" x14ac:dyDescent="0.15">
      <c r="C344" s="81"/>
      <c r="D344" s="81"/>
      <c r="E344" s="81"/>
      <c r="F344" s="81"/>
      <c r="G344" s="81"/>
      <c r="H344" s="81"/>
      <c r="I344" s="81"/>
      <c r="J344" s="81"/>
      <c r="K344" s="81"/>
      <c r="L344" s="81"/>
      <c r="M344" s="81"/>
      <c r="N344" s="81"/>
      <c r="O344" s="81"/>
      <c r="P344" s="81"/>
      <c r="Q344" s="81"/>
      <c r="R344" s="81"/>
      <c r="S344" s="81"/>
      <c r="T344" s="81"/>
      <c r="U344" s="81"/>
    </row>
    <row r="345" spans="1:21" ht="8.25" customHeight="1" x14ac:dyDescent="0.2"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11.25" customHeight="1" x14ac:dyDescent="0.2">
      <c r="C346" s="1"/>
      <c r="D346" s="1"/>
      <c r="E346" s="1"/>
      <c r="F346" s="82" t="str">
        <f>INDEX('5 tm 12 bkr Data'!C:C,MATCH('5 tm 12 bkr MV'!B342,'5 tm 12 bkr Data'!B:B,0))</f>
        <v>Midland University - Men Varsity</v>
      </c>
      <c r="G346" s="82"/>
      <c r="H346" s="82"/>
      <c r="I346" s="82"/>
      <c r="J346" s="82"/>
      <c r="K346" s="82"/>
      <c r="L346" s="82"/>
      <c r="M346" s="82"/>
      <c r="N346" s="82"/>
      <c r="O346" s="82"/>
      <c r="P346" s="82"/>
      <c r="Q346" s="82"/>
      <c r="R346" s="82"/>
      <c r="S346" s="1"/>
      <c r="T346" s="1"/>
      <c r="U346" s="1"/>
    </row>
    <row r="347" spans="1:21" ht="11.25" customHeight="1" x14ac:dyDescent="0.2">
      <c r="C347" s="1"/>
      <c r="D347" s="1"/>
      <c r="E347" s="1"/>
      <c r="F347" s="82"/>
      <c r="G347" s="82"/>
      <c r="H347" s="82"/>
      <c r="I347" s="82"/>
      <c r="J347" s="82"/>
      <c r="K347" s="82"/>
      <c r="L347" s="82"/>
      <c r="M347" s="82"/>
      <c r="N347" s="82"/>
      <c r="O347" s="82"/>
      <c r="P347" s="82"/>
      <c r="Q347" s="82"/>
      <c r="R347" s="82"/>
      <c r="S347" s="1"/>
      <c r="T347" s="1"/>
      <c r="U347" s="1"/>
    </row>
    <row r="348" spans="1:21" ht="8.25" customHeight="1" x14ac:dyDescent="0.2"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49" spans="1:21" ht="15.75" customHeight="1" x14ac:dyDescent="0.2">
      <c r="C349" s="1"/>
      <c r="D349" s="80" t="s">
        <v>0</v>
      </c>
      <c r="E349" s="80"/>
      <c r="F349" s="80"/>
      <c r="G349" s="80"/>
      <c r="H349" s="80"/>
      <c r="I349" s="80" t="s">
        <v>1</v>
      </c>
      <c r="J349" s="80"/>
      <c r="K349" s="80" t="s">
        <v>2</v>
      </c>
      <c r="L349" s="80"/>
      <c r="M349" s="80" t="s">
        <v>3</v>
      </c>
      <c r="N349" s="80"/>
      <c r="O349" s="80" t="s">
        <v>4</v>
      </c>
      <c r="P349" s="80"/>
      <c r="Q349" s="80" t="s">
        <v>5</v>
      </c>
      <c r="R349" s="80"/>
      <c r="S349" s="80" t="s">
        <v>6</v>
      </c>
      <c r="T349" s="80"/>
      <c r="U349" s="1"/>
    </row>
    <row r="350" spans="1:21" ht="15.75" customHeight="1" x14ac:dyDescent="0.2">
      <c r="A350" t="str">
        <f>CONCATENATE(B342,B350)</f>
        <v>12a</v>
      </c>
      <c r="B350" t="s">
        <v>26</v>
      </c>
      <c r="C350" s="1"/>
      <c r="D350" s="2" t="str">
        <f>INDEX('5 tm 12 bkr Data'!L:L,MATCH('5 tm 12 bkr MV'!A350,'5 tm 12 bkr Data'!J:J,0))</f>
        <v>Addison Johnson</v>
      </c>
      <c r="E350" s="3"/>
      <c r="F350" s="3"/>
      <c r="G350" s="3"/>
      <c r="H350" s="4"/>
      <c r="I350" s="80"/>
      <c r="J350" s="80"/>
      <c r="K350" s="80"/>
      <c r="L350" s="80"/>
      <c r="M350" s="80"/>
      <c r="N350" s="80"/>
      <c r="O350" s="80"/>
      <c r="P350" s="80"/>
      <c r="Q350" s="80"/>
      <c r="R350" s="80"/>
      <c r="S350" s="80"/>
      <c r="T350" s="80"/>
      <c r="U350" s="1"/>
    </row>
    <row r="351" spans="1:21" ht="15.75" customHeight="1" x14ac:dyDescent="0.2">
      <c r="A351" t="str">
        <f>CONCATENATE(B342,B351)</f>
        <v>12b</v>
      </c>
      <c r="B351" t="s">
        <v>27</v>
      </c>
      <c r="C351" s="1"/>
      <c r="D351" s="2" t="str">
        <f>INDEX('5 tm 12 bkr Data'!L:L,MATCH('5 tm 12 bkr MV'!A351,'5 tm 12 bkr Data'!J:J,0))</f>
        <v>Brandon Ogden</v>
      </c>
      <c r="E351" s="3"/>
      <c r="F351" s="3"/>
      <c r="G351" s="3"/>
      <c r="H351" s="4"/>
      <c r="I351" s="80"/>
      <c r="J351" s="80"/>
      <c r="K351" s="80"/>
      <c r="L351" s="80"/>
      <c r="M351" s="80"/>
      <c r="N351" s="80"/>
      <c r="O351" s="80"/>
      <c r="P351" s="80"/>
      <c r="Q351" s="80"/>
      <c r="R351" s="80"/>
      <c r="S351" s="80"/>
      <c r="T351" s="80"/>
      <c r="U351" s="1"/>
    </row>
    <row r="352" spans="1:21" ht="15.75" customHeight="1" x14ac:dyDescent="0.2">
      <c r="A352" t="str">
        <f>CONCATENATE(B342,B352)</f>
        <v>12c</v>
      </c>
      <c r="B352" t="s">
        <v>28</v>
      </c>
      <c r="C352" s="1"/>
      <c r="D352" s="2" t="str">
        <f>INDEX('5 tm 12 bkr Data'!L:L,MATCH('5 tm 12 bkr MV'!A352,'5 tm 12 bkr Data'!J:J,0))</f>
        <v>Casey Upton</v>
      </c>
      <c r="E352" s="3"/>
      <c r="F352" s="3"/>
      <c r="G352" s="3"/>
      <c r="H352" s="4"/>
      <c r="I352" s="80"/>
      <c r="J352" s="80"/>
      <c r="K352" s="80"/>
      <c r="L352" s="80"/>
      <c r="M352" s="80"/>
      <c r="N352" s="80"/>
      <c r="O352" s="80"/>
      <c r="P352" s="80"/>
      <c r="Q352" s="80"/>
      <c r="R352" s="80"/>
      <c r="S352" s="80"/>
      <c r="T352" s="80"/>
      <c r="U352" s="1"/>
    </row>
    <row r="353" spans="1:21" ht="15.75" customHeight="1" x14ac:dyDescent="0.2">
      <c r="A353" t="str">
        <f>CONCATENATE(B342,B353)</f>
        <v>12d</v>
      </c>
      <c r="B353" t="s">
        <v>29</v>
      </c>
      <c r="C353" s="1"/>
      <c r="D353" s="2" t="str">
        <f>INDEX('5 tm 12 bkr Data'!L:L,MATCH('5 tm 12 bkr MV'!A353,'5 tm 12 bkr Data'!J:J,0))</f>
        <v>Isiah Bautista</v>
      </c>
      <c r="E353" s="3"/>
      <c r="F353" s="3"/>
      <c r="G353" s="3"/>
      <c r="H353" s="4"/>
      <c r="I353" s="80"/>
      <c r="J353" s="80"/>
      <c r="K353" s="80"/>
      <c r="L353" s="80"/>
      <c r="M353" s="80"/>
      <c r="N353" s="80"/>
      <c r="O353" s="80"/>
      <c r="P353" s="80"/>
      <c r="Q353" s="80"/>
      <c r="R353" s="80"/>
      <c r="S353" s="80"/>
      <c r="T353" s="80"/>
      <c r="U353" s="1"/>
    </row>
    <row r="354" spans="1:21" ht="15.75" customHeight="1" x14ac:dyDescent="0.2">
      <c r="A354" t="str">
        <f>CONCATENATE(B342,B354)</f>
        <v>12e</v>
      </c>
      <c r="B354" t="s">
        <v>30</v>
      </c>
      <c r="C354" s="1"/>
      <c r="D354" s="2" t="str">
        <f>INDEX('5 tm 12 bkr Data'!L:L,MATCH('5 tm 12 bkr MV'!A354,'5 tm 12 bkr Data'!J:J,0))</f>
        <v>Jacob Frazier</v>
      </c>
      <c r="E354" s="3"/>
      <c r="F354" s="3"/>
      <c r="G354" s="3"/>
      <c r="H354" s="4"/>
      <c r="I354" s="80"/>
      <c r="J354" s="80"/>
      <c r="K354" s="80"/>
      <c r="L354" s="80"/>
      <c r="M354" s="80"/>
      <c r="N354" s="80"/>
      <c r="O354" s="80"/>
      <c r="P354" s="80"/>
      <c r="Q354" s="80"/>
      <c r="R354" s="80"/>
      <c r="S354" s="80"/>
      <c r="T354" s="80"/>
      <c r="U354" s="1"/>
    </row>
    <row r="355" spans="1:21" ht="15.75" customHeight="1" x14ac:dyDescent="0.2">
      <c r="A355" t="str">
        <f>CONCATENATE(B342,B355)</f>
        <v>12f</v>
      </c>
      <c r="B355" t="s">
        <v>31</v>
      </c>
      <c r="C355" s="1"/>
      <c r="D355" s="2" t="str">
        <f>INDEX('5 tm 12 bkr Data'!L:L,MATCH('5 tm 12 bkr MV'!A355,'5 tm 12 bkr Data'!J:J,0))</f>
        <v>Logan Gear</v>
      </c>
      <c r="E355" s="3"/>
      <c r="F355" s="3"/>
      <c r="G355" s="3"/>
      <c r="H355" s="4"/>
      <c r="I355" s="80"/>
      <c r="J355" s="80"/>
      <c r="K355" s="80"/>
      <c r="L355" s="80"/>
      <c r="M355" s="80"/>
      <c r="N355" s="80"/>
      <c r="O355" s="80"/>
      <c r="P355" s="80"/>
      <c r="Q355" s="80"/>
      <c r="R355" s="80"/>
      <c r="S355" s="80"/>
      <c r="T355" s="80"/>
      <c r="U355" s="1"/>
    </row>
    <row r="356" spans="1:21" ht="15.75" customHeight="1" x14ac:dyDescent="0.2">
      <c r="A356" t="str">
        <f>CONCATENATE(B342,B356)</f>
        <v>12g</v>
      </c>
      <c r="B356" t="s">
        <v>32</v>
      </c>
      <c r="C356" s="1"/>
      <c r="D356" s="2" t="str">
        <f>INDEX('5 tm 12 bkr Data'!L:L,MATCH('5 tm 12 bkr MV'!A356,'5 tm 12 bkr Data'!J:J,0))</f>
        <v>Miles Peck</v>
      </c>
      <c r="E356" s="3"/>
      <c r="F356" s="3"/>
      <c r="G356" s="3"/>
      <c r="H356" s="4"/>
      <c r="I356" s="80"/>
      <c r="J356" s="80"/>
      <c r="K356" s="80"/>
      <c r="L356" s="80"/>
      <c r="M356" s="80"/>
      <c r="N356" s="80"/>
      <c r="O356" s="80"/>
      <c r="P356" s="80"/>
      <c r="Q356" s="80"/>
      <c r="R356" s="80"/>
      <c r="S356" s="80"/>
      <c r="T356" s="80"/>
      <c r="U356" s="1"/>
    </row>
    <row r="357" spans="1:21" ht="15.75" customHeight="1" thickBot="1" x14ac:dyDescent="0.25">
      <c r="A357" t="str">
        <f>CONCATENATE(B342,B357)</f>
        <v>12h</v>
      </c>
      <c r="B357" t="s">
        <v>33</v>
      </c>
      <c r="C357" s="1"/>
      <c r="D357" s="2" t="str">
        <f>INDEX('5 tm 12 bkr Data'!L:L,MATCH('5 tm 12 bkr MV'!A357,'5 tm 12 bkr Data'!J:J,0))</f>
        <v>Tristyn Forde</v>
      </c>
      <c r="E357" s="3"/>
      <c r="F357" s="3"/>
      <c r="G357" s="3"/>
      <c r="H357" s="36"/>
      <c r="I357" s="79"/>
      <c r="J357" s="79"/>
      <c r="K357" s="79"/>
      <c r="L357" s="79"/>
      <c r="M357" s="79"/>
      <c r="N357" s="79"/>
      <c r="O357" s="79"/>
      <c r="P357" s="79"/>
      <c r="Q357" s="79"/>
      <c r="R357" s="79"/>
      <c r="S357" s="79"/>
      <c r="T357" s="79"/>
      <c r="U357" s="1"/>
    </row>
    <row r="358" spans="1:21" ht="15.75" customHeight="1" thickTop="1" x14ac:dyDescent="0.2">
      <c r="C358" s="1"/>
      <c r="D358" s="1"/>
      <c r="E358" s="1"/>
      <c r="F358" s="1"/>
      <c r="G358" s="1"/>
      <c r="H358" s="37" t="s">
        <v>6</v>
      </c>
      <c r="I358" s="77"/>
      <c r="J358" s="78"/>
      <c r="K358" s="77"/>
      <c r="L358" s="78"/>
      <c r="M358" s="77"/>
      <c r="N358" s="78"/>
      <c r="O358" s="77"/>
      <c r="P358" s="78"/>
      <c r="Q358" s="77"/>
      <c r="R358" s="78"/>
      <c r="S358" s="77"/>
      <c r="T358" s="78"/>
      <c r="U358" s="1"/>
    </row>
    <row r="359" spans="1:21" ht="5.25" customHeight="1" x14ac:dyDescent="0.2">
      <c r="C359" s="1"/>
      <c r="D359" s="1"/>
      <c r="E359" s="1"/>
      <c r="F359" s="1"/>
      <c r="G359" s="1"/>
      <c r="H359" s="38"/>
      <c r="I359" s="39"/>
      <c r="J359" s="39"/>
      <c r="K359" s="39"/>
      <c r="L359" s="39"/>
      <c r="M359" s="39"/>
      <c r="N359" s="39"/>
      <c r="O359" s="39"/>
      <c r="P359" s="39"/>
      <c r="Q359" s="39"/>
      <c r="R359" s="39"/>
      <c r="S359" s="39"/>
      <c r="T359" s="40"/>
      <c r="U359" s="1"/>
    </row>
    <row r="360" spans="1:21" ht="15.75" customHeight="1" x14ac:dyDescent="0.2">
      <c r="C360" s="1"/>
      <c r="D360" s="1"/>
      <c r="E360" s="74" t="s">
        <v>0</v>
      </c>
      <c r="F360" s="75"/>
      <c r="G360" s="76"/>
      <c r="H360" s="19" t="s">
        <v>1</v>
      </c>
      <c r="I360" s="19" t="s">
        <v>2</v>
      </c>
      <c r="J360" s="19" t="s">
        <v>3</v>
      </c>
      <c r="K360" s="15" t="s">
        <v>4</v>
      </c>
      <c r="L360" s="16" t="s">
        <v>5</v>
      </c>
      <c r="M360" s="19" t="s">
        <v>7</v>
      </c>
      <c r="N360" s="19" t="s">
        <v>8</v>
      </c>
      <c r="O360" s="15" t="s">
        <v>9</v>
      </c>
      <c r="P360" s="16" t="s">
        <v>10</v>
      </c>
      <c r="Q360" s="19" t="s">
        <v>11</v>
      </c>
      <c r="R360" s="19" t="s">
        <v>12</v>
      </c>
      <c r="S360" s="15" t="s">
        <v>13</v>
      </c>
      <c r="T360" s="1"/>
      <c r="U360" s="1"/>
    </row>
    <row r="361" spans="1:21" ht="15.75" customHeight="1" x14ac:dyDescent="0.2">
      <c r="C361" s="1"/>
      <c r="D361" s="1"/>
      <c r="E361" s="64" t="str">
        <f t="shared" si="5"/>
        <v>Addison Johnson</v>
      </c>
      <c r="F361" s="65"/>
      <c r="G361" s="66"/>
      <c r="H361" s="5"/>
      <c r="I361" s="5"/>
      <c r="J361" s="5"/>
      <c r="K361" s="13"/>
      <c r="L361" s="10"/>
      <c r="M361" s="5"/>
      <c r="N361" s="5"/>
      <c r="O361" s="13"/>
      <c r="P361" s="10"/>
      <c r="Q361" s="5"/>
      <c r="R361" s="5"/>
      <c r="S361" s="13"/>
      <c r="T361" s="1"/>
      <c r="U361" s="1"/>
    </row>
    <row r="362" spans="1:21" ht="15.75" customHeight="1" x14ac:dyDescent="0.2">
      <c r="C362" s="1"/>
      <c r="D362" s="1"/>
      <c r="E362" s="64" t="str">
        <f t="shared" si="5"/>
        <v>Brandon Ogden</v>
      </c>
      <c r="F362" s="65"/>
      <c r="G362" s="66"/>
      <c r="H362" s="5"/>
      <c r="I362" s="5"/>
      <c r="J362" s="5"/>
      <c r="K362" s="13"/>
      <c r="L362" s="10"/>
      <c r="M362" s="5"/>
      <c r="N362" s="5"/>
      <c r="O362" s="13"/>
      <c r="P362" s="10"/>
      <c r="Q362" s="5"/>
      <c r="R362" s="5"/>
      <c r="S362" s="13"/>
      <c r="T362" s="1"/>
      <c r="U362" s="1"/>
    </row>
    <row r="363" spans="1:21" ht="15.75" customHeight="1" x14ac:dyDescent="0.2">
      <c r="C363" s="1"/>
      <c r="D363" s="1"/>
      <c r="E363" s="64" t="str">
        <f t="shared" si="5"/>
        <v>Casey Upton</v>
      </c>
      <c r="F363" s="65"/>
      <c r="G363" s="66"/>
      <c r="H363" s="5"/>
      <c r="I363" s="5"/>
      <c r="J363" s="5"/>
      <c r="K363" s="13"/>
      <c r="L363" s="10"/>
      <c r="M363" s="5"/>
      <c r="N363" s="5"/>
      <c r="O363" s="13"/>
      <c r="P363" s="10"/>
      <c r="Q363" s="5"/>
      <c r="R363" s="5"/>
      <c r="S363" s="13"/>
      <c r="T363" s="1"/>
      <c r="U363" s="1"/>
    </row>
    <row r="364" spans="1:21" ht="15.75" customHeight="1" x14ac:dyDescent="0.2">
      <c r="C364" s="1"/>
      <c r="D364" s="1"/>
      <c r="E364" s="64" t="str">
        <f t="shared" si="5"/>
        <v>Isiah Bautista</v>
      </c>
      <c r="F364" s="65"/>
      <c r="G364" s="66"/>
      <c r="H364" s="5"/>
      <c r="I364" s="5"/>
      <c r="J364" s="5"/>
      <c r="K364" s="13"/>
      <c r="L364" s="10"/>
      <c r="M364" s="5"/>
      <c r="N364" s="5"/>
      <c r="O364" s="13"/>
      <c r="P364" s="10"/>
      <c r="Q364" s="5"/>
      <c r="R364" s="5"/>
      <c r="S364" s="13"/>
      <c r="T364" s="1"/>
      <c r="U364" s="1"/>
    </row>
    <row r="365" spans="1:21" ht="15.75" customHeight="1" x14ac:dyDescent="0.2">
      <c r="C365" s="1"/>
      <c r="D365" s="1"/>
      <c r="E365" s="64" t="str">
        <f t="shared" si="5"/>
        <v>Jacob Frazier</v>
      </c>
      <c r="F365" s="65"/>
      <c r="G365" s="66"/>
      <c r="H365" s="5"/>
      <c r="I365" s="5"/>
      <c r="J365" s="5"/>
      <c r="K365" s="13"/>
      <c r="L365" s="10"/>
      <c r="M365" s="5"/>
      <c r="N365" s="5"/>
      <c r="O365" s="13"/>
      <c r="P365" s="10"/>
      <c r="Q365" s="5"/>
      <c r="R365" s="5"/>
      <c r="S365" s="13"/>
      <c r="T365" s="1"/>
      <c r="U365" s="1"/>
    </row>
    <row r="366" spans="1:21" ht="15.75" customHeight="1" x14ac:dyDescent="0.2">
      <c r="C366" s="1"/>
      <c r="D366" s="1"/>
      <c r="E366" s="64" t="str">
        <f t="shared" si="5"/>
        <v>Logan Gear</v>
      </c>
      <c r="F366" s="65"/>
      <c r="G366" s="66"/>
      <c r="H366" s="5"/>
      <c r="I366" s="5"/>
      <c r="J366" s="5"/>
      <c r="K366" s="13"/>
      <c r="L366" s="10"/>
      <c r="M366" s="5"/>
      <c r="N366" s="5"/>
      <c r="O366" s="13"/>
      <c r="P366" s="10"/>
      <c r="Q366" s="5"/>
      <c r="R366" s="5"/>
      <c r="S366" s="13"/>
      <c r="T366" s="1"/>
      <c r="U366" s="1"/>
    </row>
    <row r="367" spans="1:21" ht="15.75" customHeight="1" x14ac:dyDescent="0.2">
      <c r="C367" s="1"/>
      <c r="D367" s="1"/>
      <c r="E367" s="64" t="str">
        <f t="shared" si="5"/>
        <v>Miles Peck</v>
      </c>
      <c r="F367" s="65"/>
      <c r="G367" s="66"/>
      <c r="H367" s="5"/>
      <c r="I367" s="5"/>
      <c r="J367" s="5"/>
      <c r="K367" s="13"/>
      <c r="L367" s="10"/>
      <c r="M367" s="5"/>
      <c r="N367" s="5"/>
      <c r="O367" s="13"/>
      <c r="P367" s="10"/>
      <c r="Q367" s="5"/>
      <c r="R367" s="5"/>
      <c r="S367" s="13"/>
      <c r="T367" s="1"/>
      <c r="U367" s="1"/>
    </row>
    <row r="368" spans="1:21" ht="15.75" customHeight="1" thickBot="1" x14ac:dyDescent="0.25">
      <c r="C368" s="1"/>
      <c r="D368" s="1"/>
      <c r="E368" s="64" t="str">
        <f t="shared" si="5"/>
        <v>Tristyn Forde</v>
      </c>
      <c r="F368" s="65"/>
      <c r="G368" s="66"/>
      <c r="H368" s="6"/>
      <c r="I368" s="6"/>
      <c r="J368" s="6"/>
      <c r="K368" s="14"/>
      <c r="L368" s="11"/>
      <c r="M368" s="6"/>
      <c r="N368" s="6"/>
      <c r="O368" s="14"/>
      <c r="P368" s="11"/>
      <c r="Q368" s="6"/>
      <c r="R368" s="6"/>
      <c r="S368" s="14"/>
      <c r="T368" s="1"/>
      <c r="U368" s="1"/>
    </row>
    <row r="369" spans="1:21" ht="15.75" customHeight="1" thickTop="1" thickBot="1" x14ac:dyDescent="0.25">
      <c r="C369" s="1"/>
      <c r="D369" s="1"/>
      <c r="E369" s="67" t="s">
        <v>14</v>
      </c>
      <c r="F369" s="68"/>
      <c r="G369" s="69"/>
      <c r="H369" s="7"/>
      <c r="I369" s="7"/>
      <c r="J369" s="7"/>
      <c r="K369" s="8"/>
      <c r="L369" s="12"/>
      <c r="M369" s="7"/>
      <c r="N369" s="7"/>
      <c r="O369" s="8"/>
      <c r="P369" s="12"/>
      <c r="Q369" s="7"/>
      <c r="R369" s="7"/>
      <c r="S369" s="8"/>
      <c r="T369" s="1"/>
      <c r="U369" s="1"/>
    </row>
    <row r="370" spans="1:21" ht="15.75" customHeight="1" thickTop="1" thickBot="1" x14ac:dyDescent="0.25">
      <c r="C370" s="1"/>
      <c r="D370" s="1"/>
      <c r="E370" s="70" t="s">
        <v>15</v>
      </c>
      <c r="F370" s="71"/>
      <c r="G370" s="72"/>
      <c r="H370" s="1"/>
      <c r="I370" s="1"/>
      <c r="J370" s="1"/>
      <c r="K370" s="9"/>
      <c r="L370" s="1"/>
      <c r="M370" s="1"/>
      <c r="N370" s="1"/>
      <c r="O370" s="9"/>
      <c r="P370" s="1"/>
      <c r="Q370" s="1"/>
      <c r="R370" s="1"/>
      <c r="S370" s="9"/>
      <c r="T370" s="1"/>
      <c r="U370" s="1"/>
    </row>
    <row r="371" spans="1:21" ht="11.25" customHeight="1" x14ac:dyDescent="0.2">
      <c r="C371" s="1"/>
      <c r="D371" s="1"/>
      <c r="E371" s="1"/>
      <c r="F371" s="1"/>
      <c r="G371" s="1"/>
      <c r="H371" s="73" t="s">
        <v>34</v>
      </c>
      <c r="I371" s="73"/>
      <c r="J371" s="73"/>
      <c r="K371" s="73"/>
      <c r="L371" s="73"/>
      <c r="M371" s="73"/>
      <c r="N371" s="73"/>
      <c r="O371" s="73"/>
      <c r="P371" s="73"/>
      <c r="Q371" s="73"/>
      <c r="R371" s="73"/>
      <c r="S371" s="1"/>
      <c r="T371" s="1"/>
      <c r="U371" s="1"/>
    </row>
    <row r="372" spans="1:21" ht="11.25" customHeight="1" x14ac:dyDescent="0.2">
      <c r="C372" s="1"/>
      <c r="D372" s="1"/>
      <c r="E372" s="1"/>
      <c r="F372" s="1"/>
      <c r="G372" s="1"/>
      <c r="H372" s="73"/>
      <c r="I372" s="73"/>
      <c r="J372" s="73"/>
      <c r="K372" s="73"/>
      <c r="L372" s="73"/>
      <c r="M372" s="73"/>
      <c r="N372" s="73"/>
      <c r="O372" s="73"/>
      <c r="P372" s="73"/>
      <c r="Q372" s="73"/>
      <c r="R372" s="73"/>
      <c r="S372" s="1"/>
      <c r="T372" s="1"/>
      <c r="U372" s="1"/>
    </row>
    <row r="373" spans="1:21" ht="10.5" customHeight="1" x14ac:dyDescent="0.15">
      <c r="A373" t="s">
        <v>35</v>
      </c>
      <c r="B373">
        <v>13</v>
      </c>
      <c r="C373" s="81" t="str">
        <f>'5 tm 12 bkr Data'!$A$2</f>
        <v>Jayhawk Collegiate Challenge</v>
      </c>
      <c r="D373" s="81"/>
      <c r="E373" s="81"/>
      <c r="F373" s="81"/>
      <c r="G373" s="81"/>
      <c r="H373" s="81"/>
      <c r="I373" s="81"/>
      <c r="J373" s="81"/>
      <c r="K373" s="81"/>
      <c r="L373" s="81"/>
      <c r="M373" s="81"/>
      <c r="N373" s="81"/>
      <c r="O373" s="81"/>
      <c r="P373" s="81"/>
      <c r="Q373" s="81"/>
      <c r="R373" s="81"/>
      <c r="S373" s="81"/>
      <c r="T373" s="81"/>
      <c r="U373" s="81"/>
    </row>
    <row r="374" spans="1:21" ht="10.5" customHeight="1" x14ac:dyDescent="0.15">
      <c r="C374" s="81"/>
      <c r="D374" s="81"/>
      <c r="E374" s="81"/>
      <c r="F374" s="81"/>
      <c r="G374" s="81"/>
      <c r="H374" s="81"/>
      <c r="I374" s="81"/>
      <c r="J374" s="81"/>
      <c r="K374" s="81"/>
      <c r="L374" s="81"/>
      <c r="M374" s="81"/>
      <c r="N374" s="81"/>
      <c r="O374" s="81"/>
      <c r="P374" s="81"/>
      <c r="Q374" s="81"/>
      <c r="R374" s="81"/>
      <c r="S374" s="81"/>
      <c r="T374" s="81"/>
      <c r="U374" s="81"/>
    </row>
    <row r="375" spans="1:21" ht="10.5" customHeight="1" x14ac:dyDescent="0.15">
      <c r="C375" s="81"/>
      <c r="D375" s="81"/>
      <c r="E375" s="81"/>
      <c r="F375" s="81"/>
      <c r="G375" s="81"/>
      <c r="H375" s="81"/>
      <c r="I375" s="81"/>
      <c r="J375" s="81"/>
      <c r="K375" s="81"/>
      <c r="L375" s="81"/>
      <c r="M375" s="81"/>
      <c r="N375" s="81"/>
      <c r="O375" s="81"/>
      <c r="P375" s="81"/>
      <c r="Q375" s="81"/>
      <c r="R375" s="81"/>
      <c r="S375" s="81"/>
      <c r="T375" s="81"/>
      <c r="U375" s="81"/>
    </row>
    <row r="376" spans="1:21" ht="8.25" customHeight="1" x14ac:dyDescent="0.2"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11.25" customHeight="1" x14ac:dyDescent="0.2">
      <c r="C377" s="1"/>
      <c r="D377" s="1"/>
      <c r="E377" s="1"/>
      <c r="F377" s="82" t="str">
        <f>INDEX('5 tm 12 bkr Data'!C:C,MATCH('5 tm 12 bkr MV'!B373,'5 tm 12 bkr Data'!B:B,0))</f>
        <v>Missouri Valley College - Men Varsity</v>
      </c>
      <c r="G377" s="82"/>
      <c r="H377" s="82"/>
      <c r="I377" s="82"/>
      <c r="J377" s="82"/>
      <c r="K377" s="82"/>
      <c r="L377" s="82"/>
      <c r="M377" s="82"/>
      <c r="N377" s="82"/>
      <c r="O377" s="82"/>
      <c r="P377" s="82"/>
      <c r="Q377" s="82"/>
      <c r="R377" s="82"/>
      <c r="S377" s="1"/>
      <c r="T377" s="1"/>
      <c r="U377" s="1"/>
    </row>
    <row r="378" spans="1:21" ht="11.25" customHeight="1" x14ac:dyDescent="0.2">
      <c r="C378" s="1"/>
      <c r="D378" s="1"/>
      <c r="E378" s="1"/>
      <c r="F378" s="82"/>
      <c r="G378" s="82"/>
      <c r="H378" s="82"/>
      <c r="I378" s="82"/>
      <c r="J378" s="82"/>
      <c r="K378" s="82"/>
      <c r="L378" s="82"/>
      <c r="M378" s="82"/>
      <c r="N378" s="82"/>
      <c r="O378" s="82"/>
      <c r="P378" s="82"/>
      <c r="Q378" s="82"/>
      <c r="R378" s="82"/>
      <c r="S378" s="1"/>
      <c r="T378" s="1"/>
      <c r="U378" s="1"/>
    </row>
    <row r="379" spans="1:21" ht="8.25" customHeight="1" x14ac:dyDescent="0.2"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15.75" customHeight="1" x14ac:dyDescent="0.2">
      <c r="C380" s="1"/>
      <c r="D380" s="80" t="s">
        <v>0</v>
      </c>
      <c r="E380" s="80"/>
      <c r="F380" s="80"/>
      <c r="G380" s="80"/>
      <c r="H380" s="80"/>
      <c r="I380" s="80" t="s">
        <v>1</v>
      </c>
      <c r="J380" s="80"/>
      <c r="K380" s="80" t="s">
        <v>2</v>
      </c>
      <c r="L380" s="80"/>
      <c r="M380" s="80" t="s">
        <v>3</v>
      </c>
      <c r="N380" s="80"/>
      <c r="O380" s="80" t="s">
        <v>4</v>
      </c>
      <c r="P380" s="80"/>
      <c r="Q380" s="80" t="s">
        <v>5</v>
      </c>
      <c r="R380" s="80"/>
      <c r="S380" s="80" t="s">
        <v>6</v>
      </c>
      <c r="T380" s="80"/>
      <c r="U380" s="1"/>
    </row>
    <row r="381" spans="1:21" ht="15.75" customHeight="1" x14ac:dyDescent="0.2">
      <c r="A381" t="str">
        <f>CONCATENATE(B373,B381)</f>
        <v>13a</v>
      </c>
      <c r="B381" t="s">
        <v>26</v>
      </c>
      <c r="C381" s="1"/>
      <c r="D381" s="2" t="str">
        <f>INDEX('5 tm 12 bkr Data'!L:L,MATCH('5 tm 12 bkr MV'!A381,'5 tm 12 bkr Data'!J:J,0))</f>
        <v>Chris Allison</v>
      </c>
      <c r="E381" s="3"/>
      <c r="F381" s="3"/>
      <c r="G381" s="3"/>
      <c r="H381" s="4"/>
      <c r="I381" s="80"/>
      <c r="J381" s="80"/>
      <c r="K381" s="80"/>
      <c r="L381" s="80"/>
      <c r="M381" s="80"/>
      <c r="N381" s="80"/>
      <c r="O381" s="80"/>
      <c r="P381" s="80"/>
      <c r="Q381" s="80"/>
      <c r="R381" s="80"/>
      <c r="S381" s="80"/>
      <c r="T381" s="80"/>
      <c r="U381" s="1"/>
    </row>
    <row r="382" spans="1:21" ht="15.75" customHeight="1" x14ac:dyDescent="0.2">
      <c r="A382" t="str">
        <f>CONCATENATE(B373,B382)</f>
        <v>13b</v>
      </c>
      <c r="B382" t="s">
        <v>27</v>
      </c>
      <c r="C382" s="1"/>
      <c r="D382" s="2" t="str">
        <f>INDEX('5 tm 12 bkr Data'!L:L,MATCH('5 tm 12 bkr MV'!A382,'5 tm 12 bkr Data'!J:J,0))</f>
        <v>Garrison Parkhurst</v>
      </c>
      <c r="E382" s="3"/>
      <c r="F382" s="3"/>
      <c r="G382" s="3"/>
      <c r="H382" s="4"/>
      <c r="I382" s="80"/>
      <c r="J382" s="80"/>
      <c r="K382" s="80"/>
      <c r="L382" s="80"/>
      <c r="M382" s="80"/>
      <c r="N382" s="80"/>
      <c r="O382" s="80"/>
      <c r="P382" s="80"/>
      <c r="Q382" s="80"/>
      <c r="R382" s="80"/>
      <c r="S382" s="80"/>
      <c r="T382" s="80"/>
      <c r="U382" s="1"/>
    </row>
    <row r="383" spans="1:21" ht="15.75" customHeight="1" x14ac:dyDescent="0.2">
      <c r="A383" t="str">
        <f>CONCATENATE(B373,B383)</f>
        <v>13c</v>
      </c>
      <c r="B383" t="s">
        <v>28</v>
      </c>
      <c r="C383" s="1"/>
      <c r="D383" s="2" t="str">
        <f>INDEX('5 tm 12 bkr Data'!L:L,MATCH('5 tm 12 bkr MV'!A383,'5 tm 12 bkr Data'!J:J,0))</f>
        <v>Guy Mapstone</v>
      </c>
      <c r="E383" s="3"/>
      <c r="F383" s="3"/>
      <c r="G383" s="3"/>
      <c r="H383" s="4"/>
      <c r="I383" s="80"/>
      <c r="J383" s="80"/>
      <c r="K383" s="80"/>
      <c r="L383" s="80"/>
      <c r="M383" s="80"/>
      <c r="N383" s="80"/>
      <c r="O383" s="80"/>
      <c r="P383" s="80"/>
      <c r="Q383" s="80"/>
      <c r="R383" s="80"/>
      <c r="S383" s="80"/>
      <c r="T383" s="80"/>
      <c r="U383" s="1"/>
    </row>
    <row r="384" spans="1:21" ht="15.75" customHeight="1" x14ac:dyDescent="0.2">
      <c r="A384" t="str">
        <f>CONCATENATE(B373,B384)</f>
        <v>13d</v>
      </c>
      <c r="B384" t="s">
        <v>29</v>
      </c>
      <c r="C384" s="1"/>
      <c r="D384" s="2" t="str">
        <f>INDEX('5 tm 12 bkr Data'!L:L,MATCH('5 tm 12 bkr MV'!A384,'5 tm 12 bkr Data'!J:J,0))</f>
        <v>Kayla Cowell</v>
      </c>
      <c r="E384" s="3"/>
      <c r="F384" s="3"/>
      <c r="G384" s="3"/>
      <c r="H384" s="4"/>
      <c r="I384" s="80"/>
      <c r="J384" s="80"/>
      <c r="K384" s="80"/>
      <c r="L384" s="80"/>
      <c r="M384" s="80"/>
      <c r="N384" s="80"/>
      <c r="O384" s="80"/>
      <c r="P384" s="80"/>
      <c r="Q384" s="80"/>
      <c r="R384" s="80"/>
      <c r="S384" s="80"/>
      <c r="T384" s="80"/>
      <c r="U384" s="1"/>
    </row>
    <row r="385" spans="1:21" ht="15.75" customHeight="1" x14ac:dyDescent="0.2">
      <c r="A385" t="str">
        <f>CONCATENATE(B373,B385)</f>
        <v>13e</v>
      </c>
      <c r="B385" t="s">
        <v>30</v>
      </c>
      <c r="C385" s="1"/>
      <c r="D385" s="2" t="str">
        <f>INDEX('5 tm 12 bkr Data'!L:L,MATCH('5 tm 12 bkr MV'!A385,'5 tm 12 bkr Data'!J:J,0))</f>
        <v>Natalie Briggs</v>
      </c>
      <c r="E385" s="3"/>
      <c r="F385" s="3"/>
      <c r="G385" s="3"/>
      <c r="H385" s="4"/>
      <c r="I385" s="80"/>
      <c r="J385" s="80"/>
      <c r="K385" s="80"/>
      <c r="L385" s="80"/>
      <c r="M385" s="80"/>
      <c r="N385" s="80"/>
      <c r="O385" s="80"/>
      <c r="P385" s="80"/>
      <c r="Q385" s="80"/>
      <c r="R385" s="80"/>
      <c r="S385" s="80"/>
      <c r="T385" s="80"/>
      <c r="U385" s="1"/>
    </row>
    <row r="386" spans="1:21" ht="15.75" customHeight="1" x14ac:dyDescent="0.2">
      <c r="A386" t="str">
        <f>CONCATENATE(B373,B386)</f>
        <v>13f</v>
      </c>
      <c r="B386" t="s">
        <v>31</v>
      </c>
      <c r="C386" s="1"/>
      <c r="D386" s="2" t="str">
        <f>INDEX('5 tm 12 bkr Data'!L:L,MATCH('5 tm 12 bkr MV'!A386,'5 tm 12 bkr Data'!J:J,0))</f>
        <v>Nicholas Miles</v>
      </c>
      <c r="E386" s="3"/>
      <c r="F386" s="3"/>
      <c r="G386" s="3"/>
      <c r="H386" s="4"/>
      <c r="I386" s="80"/>
      <c r="J386" s="80"/>
      <c r="K386" s="80"/>
      <c r="L386" s="80"/>
      <c r="M386" s="80"/>
      <c r="N386" s="80"/>
      <c r="O386" s="80"/>
      <c r="P386" s="80"/>
      <c r="Q386" s="80"/>
      <c r="R386" s="80"/>
      <c r="S386" s="80"/>
      <c r="T386" s="80"/>
      <c r="U386" s="1"/>
    </row>
    <row r="387" spans="1:21" ht="15.75" customHeight="1" x14ac:dyDescent="0.2">
      <c r="A387" t="str">
        <f>CONCATENATE(B373,B387)</f>
        <v>13g</v>
      </c>
      <c r="B387" t="s">
        <v>32</v>
      </c>
      <c r="C387" s="1"/>
      <c r="D387" s="2" t="str">
        <f>INDEX('5 tm 12 bkr Data'!L:L,MATCH('5 tm 12 bkr MV'!A387,'5 tm 12 bkr Data'!J:J,0))</f>
        <v>Wyatt Grunwald</v>
      </c>
      <c r="E387" s="3"/>
      <c r="F387" s="3"/>
      <c r="G387" s="3"/>
      <c r="H387" s="4"/>
      <c r="I387" s="80"/>
      <c r="J387" s="80"/>
      <c r="K387" s="80"/>
      <c r="L387" s="80"/>
      <c r="M387" s="80"/>
      <c r="N387" s="80"/>
      <c r="O387" s="80"/>
      <c r="P387" s="80"/>
      <c r="Q387" s="80"/>
      <c r="R387" s="80"/>
      <c r="S387" s="80"/>
      <c r="T387" s="80"/>
      <c r="U387" s="1"/>
    </row>
    <row r="388" spans="1:21" ht="15.75" customHeight="1" thickBot="1" x14ac:dyDescent="0.25">
      <c r="A388" t="str">
        <f>CONCATENATE(B373,B388)</f>
        <v>13h</v>
      </c>
      <c r="B388" t="s">
        <v>33</v>
      </c>
      <c r="C388" s="1"/>
      <c r="D388" s="2">
        <f>INDEX('5 tm 12 bkr Data'!L:L,MATCH('5 tm 12 bkr MV'!A388,'5 tm 12 bkr Data'!J:J,0))</f>
        <v>0</v>
      </c>
      <c r="E388" s="3"/>
      <c r="F388" s="3"/>
      <c r="G388" s="3"/>
      <c r="H388" s="36"/>
      <c r="I388" s="79"/>
      <c r="J388" s="79"/>
      <c r="K388" s="79"/>
      <c r="L388" s="79"/>
      <c r="M388" s="79"/>
      <c r="N388" s="79"/>
      <c r="O388" s="79"/>
      <c r="P388" s="79"/>
      <c r="Q388" s="79"/>
      <c r="R388" s="79"/>
      <c r="S388" s="79"/>
      <c r="T388" s="79"/>
      <c r="U388" s="1"/>
    </row>
    <row r="389" spans="1:21" ht="15.75" customHeight="1" thickTop="1" x14ac:dyDescent="0.2">
      <c r="C389" s="1"/>
      <c r="D389" s="1"/>
      <c r="E389" s="1"/>
      <c r="F389" s="1"/>
      <c r="G389" s="1"/>
      <c r="H389" s="37" t="s">
        <v>6</v>
      </c>
      <c r="I389" s="77"/>
      <c r="J389" s="78"/>
      <c r="K389" s="77"/>
      <c r="L389" s="78"/>
      <c r="M389" s="77"/>
      <c r="N389" s="78"/>
      <c r="O389" s="77"/>
      <c r="P389" s="78"/>
      <c r="Q389" s="77"/>
      <c r="R389" s="78"/>
      <c r="S389" s="77"/>
      <c r="T389" s="78"/>
      <c r="U389" s="1"/>
    </row>
    <row r="390" spans="1:21" ht="5.25" customHeight="1" x14ac:dyDescent="0.2">
      <c r="C390" s="1"/>
      <c r="D390" s="1"/>
      <c r="E390" s="1"/>
      <c r="F390" s="1"/>
      <c r="G390" s="1"/>
      <c r="H390" s="38"/>
      <c r="I390" s="39"/>
      <c r="J390" s="39"/>
      <c r="K390" s="39"/>
      <c r="L390" s="39"/>
      <c r="M390" s="39"/>
      <c r="N390" s="39"/>
      <c r="O390" s="39"/>
      <c r="P390" s="39"/>
      <c r="Q390" s="39"/>
      <c r="R390" s="39"/>
      <c r="S390" s="39"/>
      <c r="T390" s="40"/>
      <c r="U390" s="1"/>
    </row>
    <row r="391" spans="1:21" ht="15.75" customHeight="1" x14ac:dyDescent="0.2">
      <c r="C391" s="1"/>
      <c r="D391" s="1"/>
      <c r="E391" s="74" t="s">
        <v>0</v>
      </c>
      <c r="F391" s="75"/>
      <c r="G391" s="76"/>
      <c r="H391" s="19" t="s">
        <v>1</v>
      </c>
      <c r="I391" s="19" t="s">
        <v>2</v>
      </c>
      <c r="J391" s="19" t="s">
        <v>3</v>
      </c>
      <c r="K391" s="15" t="s">
        <v>4</v>
      </c>
      <c r="L391" s="16" t="s">
        <v>5</v>
      </c>
      <c r="M391" s="19" t="s">
        <v>7</v>
      </c>
      <c r="N391" s="19" t="s">
        <v>8</v>
      </c>
      <c r="O391" s="15" t="s">
        <v>9</v>
      </c>
      <c r="P391" s="16" t="s">
        <v>10</v>
      </c>
      <c r="Q391" s="19" t="s">
        <v>11</v>
      </c>
      <c r="R391" s="19" t="s">
        <v>12</v>
      </c>
      <c r="S391" s="15" t="s">
        <v>13</v>
      </c>
      <c r="T391" s="1"/>
      <c r="U391" s="1"/>
    </row>
    <row r="392" spans="1:21" ht="15.75" customHeight="1" x14ac:dyDescent="0.2">
      <c r="C392" s="1"/>
      <c r="D392" s="1"/>
      <c r="E392" s="64" t="str">
        <f t="shared" si="5"/>
        <v>Chris Allison</v>
      </c>
      <c r="F392" s="65"/>
      <c r="G392" s="66"/>
      <c r="H392" s="5"/>
      <c r="I392" s="5"/>
      <c r="J392" s="5"/>
      <c r="K392" s="13"/>
      <c r="L392" s="10"/>
      <c r="M392" s="5"/>
      <c r="N392" s="5"/>
      <c r="O392" s="13"/>
      <c r="P392" s="10"/>
      <c r="Q392" s="5"/>
      <c r="R392" s="5"/>
      <c r="S392" s="13"/>
      <c r="T392" s="1"/>
      <c r="U392" s="1"/>
    </row>
    <row r="393" spans="1:21" ht="15.75" customHeight="1" x14ac:dyDescent="0.2">
      <c r="C393" s="1"/>
      <c r="D393" s="1"/>
      <c r="E393" s="64" t="str">
        <f t="shared" si="5"/>
        <v>Garrison Parkhurst</v>
      </c>
      <c r="F393" s="65"/>
      <c r="G393" s="66"/>
      <c r="H393" s="5"/>
      <c r="I393" s="5"/>
      <c r="J393" s="5"/>
      <c r="K393" s="13"/>
      <c r="L393" s="10"/>
      <c r="M393" s="5"/>
      <c r="N393" s="5"/>
      <c r="O393" s="13"/>
      <c r="P393" s="10"/>
      <c r="Q393" s="5"/>
      <c r="R393" s="5"/>
      <c r="S393" s="13"/>
      <c r="T393" s="1"/>
      <c r="U393" s="1"/>
    </row>
    <row r="394" spans="1:21" ht="15.75" customHeight="1" x14ac:dyDescent="0.2">
      <c r="C394" s="1"/>
      <c r="D394" s="1"/>
      <c r="E394" s="64" t="str">
        <f t="shared" ref="E394:E457" si="6">IF(D383&gt;0,D383,"")</f>
        <v>Guy Mapstone</v>
      </c>
      <c r="F394" s="65"/>
      <c r="G394" s="66"/>
      <c r="H394" s="5"/>
      <c r="I394" s="5"/>
      <c r="J394" s="5"/>
      <c r="K394" s="13"/>
      <c r="L394" s="10"/>
      <c r="M394" s="5"/>
      <c r="N394" s="5"/>
      <c r="O394" s="13"/>
      <c r="P394" s="10"/>
      <c r="Q394" s="5"/>
      <c r="R394" s="5"/>
      <c r="S394" s="13"/>
      <c r="T394" s="1"/>
      <c r="U394" s="1"/>
    </row>
    <row r="395" spans="1:21" ht="15.75" customHeight="1" x14ac:dyDescent="0.2">
      <c r="C395" s="1"/>
      <c r="D395" s="1"/>
      <c r="E395" s="64" t="str">
        <f t="shared" si="6"/>
        <v>Kayla Cowell</v>
      </c>
      <c r="F395" s="65"/>
      <c r="G395" s="66"/>
      <c r="H395" s="5"/>
      <c r="I395" s="5"/>
      <c r="J395" s="5"/>
      <c r="K395" s="13"/>
      <c r="L395" s="10"/>
      <c r="M395" s="5"/>
      <c r="N395" s="5"/>
      <c r="O395" s="13"/>
      <c r="P395" s="10"/>
      <c r="Q395" s="5"/>
      <c r="R395" s="5"/>
      <c r="S395" s="13"/>
      <c r="T395" s="1"/>
      <c r="U395" s="1"/>
    </row>
    <row r="396" spans="1:21" ht="15.75" customHeight="1" x14ac:dyDescent="0.2">
      <c r="C396" s="1"/>
      <c r="D396" s="1"/>
      <c r="E396" s="64" t="str">
        <f t="shared" si="6"/>
        <v>Natalie Briggs</v>
      </c>
      <c r="F396" s="65"/>
      <c r="G396" s="66"/>
      <c r="H396" s="5"/>
      <c r="I396" s="5"/>
      <c r="J396" s="5"/>
      <c r="K396" s="13"/>
      <c r="L396" s="10"/>
      <c r="M396" s="5"/>
      <c r="N396" s="5"/>
      <c r="O396" s="13"/>
      <c r="P396" s="10"/>
      <c r="Q396" s="5"/>
      <c r="R396" s="5"/>
      <c r="S396" s="13"/>
      <c r="T396" s="1"/>
      <c r="U396" s="1"/>
    </row>
    <row r="397" spans="1:21" ht="15.75" customHeight="1" x14ac:dyDescent="0.2">
      <c r="C397" s="1"/>
      <c r="D397" s="1"/>
      <c r="E397" s="64" t="str">
        <f t="shared" si="6"/>
        <v>Nicholas Miles</v>
      </c>
      <c r="F397" s="65"/>
      <c r="G397" s="66"/>
      <c r="H397" s="5"/>
      <c r="I397" s="5"/>
      <c r="J397" s="5"/>
      <c r="K397" s="13"/>
      <c r="L397" s="10"/>
      <c r="M397" s="5"/>
      <c r="N397" s="5"/>
      <c r="O397" s="13"/>
      <c r="P397" s="10"/>
      <c r="Q397" s="5"/>
      <c r="R397" s="5"/>
      <c r="S397" s="13"/>
      <c r="T397" s="1"/>
      <c r="U397" s="1"/>
    </row>
    <row r="398" spans="1:21" ht="15.75" customHeight="1" x14ac:dyDescent="0.2">
      <c r="C398" s="1"/>
      <c r="D398" s="1"/>
      <c r="E398" s="64" t="str">
        <f t="shared" si="6"/>
        <v>Wyatt Grunwald</v>
      </c>
      <c r="F398" s="65"/>
      <c r="G398" s="66"/>
      <c r="H398" s="5"/>
      <c r="I398" s="5"/>
      <c r="J398" s="5"/>
      <c r="K398" s="13"/>
      <c r="L398" s="10"/>
      <c r="M398" s="5"/>
      <c r="N398" s="5"/>
      <c r="O398" s="13"/>
      <c r="P398" s="10"/>
      <c r="Q398" s="5"/>
      <c r="R398" s="5"/>
      <c r="S398" s="13"/>
      <c r="T398" s="1"/>
      <c r="U398" s="1"/>
    </row>
    <row r="399" spans="1:21" ht="15.75" customHeight="1" thickBot="1" x14ac:dyDescent="0.25">
      <c r="C399" s="1"/>
      <c r="D399" s="1"/>
      <c r="E399" s="64" t="str">
        <f t="shared" si="6"/>
        <v/>
      </c>
      <c r="F399" s="65"/>
      <c r="G399" s="66"/>
      <c r="H399" s="6"/>
      <c r="I399" s="6"/>
      <c r="J399" s="6"/>
      <c r="K399" s="14"/>
      <c r="L399" s="11"/>
      <c r="M399" s="6"/>
      <c r="N399" s="6"/>
      <c r="O399" s="14"/>
      <c r="P399" s="11"/>
      <c r="Q399" s="6"/>
      <c r="R399" s="6"/>
      <c r="S399" s="14"/>
      <c r="T399" s="1"/>
      <c r="U399" s="1"/>
    </row>
    <row r="400" spans="1:21" ht="15.75" customHeight="1" thickTop="1" thickBot="1" x14ac:dyDescent="0.25">
      <c r="C400" s="1"/>
      <c r="D400" s="1"/>
      <c r="E400" s="67" t="s">
        <v>14</v>
      </c>
      <c r="F400" s="68"/>
      <c r="G400" s="69"/>
      <c r="H400" s="7"/>
      <c r="I400" s="7"/>
      <c r="J400" s="7"/>
      <c r="K400" s="8"/>
      <c r="L400" s="12"/>
      <c r="M400" s="7"/>
      <c r="N400" s="7"/>
      <c r="O400" s="8"/>
      <c r="P400" s="12"/>
      <c r="Q400" s="7"/>
      <c r="R400" s="7"/>
      <c r="S400" s="8"/>
      <c r="T400" s="1"/>
      <c r="U400" s="1"/>
    </row>
    <row r="401" spans="1:21" ht="15.75" customHeight="1" thickTop="1" thickBot="1" x14ac:dyDescent="0.25">
      <c r="C401" s="1"/>
      <c r="D401" s="1"/>
      <c r="E401" s="70" t="s">
        <v>15</v>
      </c>
      <c r="F401" s="71"/>
      <c r="G401" s="72"/>
      <c r="H401" s="1"/>
      <c r="I401" s="1"/>
      <c r="J401" s="1"/>
      <c r="K401" s="9"/>
      <c r="L401" s="1"/>
      <c r="M401" s="1"/>
      <c r="N401" s="1"/>
      <c r="O401" s="9"/>
      <c r="P401" s="1"/>
      <c r="Q401" s="1"/>
      <c r="R401" s="1"/>
      <c r="S401" s="9"/>
      <c r="T401" s="1"/>
      <c r="U401" s="1"/>
    </row>
    <row r="402" spans="1:21" ht="11.25" customHeight="1" x14ac:dyDescent="0.2">
      <c r="C402" s="1"/>
      <c r="D402" s="1"/>
      <c r="E402" s="1"/>
      <c r="F402" s="1"/>
      <c r="G402" s="1"/>
      <c r="H402" s="73" t="s">
        <v>34</v>
      </c>
      <c r="I402" s="73"/>
      <c r="J402" s="73"/>
      <c r="K402" s="73"/>
      <c r="L402" s="73"/>
      <c r="M402" s="73"/>
      <c r="N402" s="73"/>
      <c r="O402" s="73"/>
      <c r="P402" s="73"/>
      <c r="Q402" s="73"/>
      <c r="R402" s="73"/>
      <c r="S402" s="1"/>
      <c r="T402" s="1"/>
      <c r="U402" s="1"/>
    </row>
    <row r="403" spans="1:21" ht="11.25" customHeight="1" x14ac:dyDescent="0.2">
      <c r="C403" s="1"/>
      <c r="D403" s="1"/>
      <c r="E403" s="1"/>
      <c r="F403" s="1"/>
      <c r="G403" s="1"/>
      <c r="H403" s="73"/>
      <c r="I403" s="73"/>
      <c r="J403" s="73"/>
      <c r="K403" s="73"/>
      <c r="L403" s="73"/>
      <c r="M403" s="73"/>
      <c r="N403" s="73"/>
      <c r="O403" s="73"/>
      <c r="P403" s="73"/>
      <c r="Q403" s="73"/>
      <c r="R403" s="73"/>
      <c r="S403" s="1"/>
      <c r="T403" s="1"/>
      <c r="U403" s="1"/>
    </row>
    <row r="404" spans="1:21" ht="10.5" customHeight="1" x14ac:dyDescent="0.15">
      <c r="A404" t="s">
        <v>35</v>
      </c>
      <c r="B404">
        <v>14</v>
      </c>
      <c r="C404" s="81" t="str">
        <f>'5 tm 12 bkr Data'!$A$2</f>
        <v>Jayhawk Collegiate Challenge</v>
      </c>
      <c r="D404" s="81"/>
      <c r="E404" s="81"/>
      <c r="F404" s="81"/>
      <c r="G404" s="81"/>
      <c r="H404" s="81"/>
      <c r="I404" s="81"/>
      <c r="J404" s="81"/>
      <c r="K404" s="81"/>
      <c r="L404" s="81"/>
      <c r="M404" s="81"/>
      <c r="N404" s="81"/>
      <c r="O404" s="81"/>
      <c r="P404" s="81"/>
      <c r="Q404" s="81"/>
      <c r="R404" s="81"/>
      <c r="S404" s="81"/>
      <c r="T404" s="81"/>
      <c r="U404" s="81"/>
    </row>
    <row r="405" spans="1:21" ht="10.5" customHeight="1" x14ac:dyDescent="0.15">
      <c r="C405" s="81"/>
      <c r="D405" s="81"/>
      <c r="E405" s="81"/>
      <c r="F405" s="81"/>
      <c r="G405" s="81"/>
      <c r="H405" s="81"/>
      <c r="I405" s="81"/>
      <c r="J405" s="81"/>
      <c r="K405" s="81"/>
      <c r="L405" s="81"/>
      <c r="M405" s="81"/>
      <c r="N405" s="81"/>
      <c r="O405" s="81"/>
      <c r="P405" s="81"/>
      <c r="Q405" s="81"/>
      <c r="R405" s="81"/>
      <c r="S405" s="81"/>
      <c r="T405" s="81"/>
      <c r="U405" s="81"/>
    </row>
    <row r="406" spans="1:21" ht="10.5" customHeight="1" x14ac:dyDescent="0.15">
      <c r="C406" s="81"/>
      <c r="D406" s="81"/>
      <c r="E406" s="81"/>
      <c r="F406" s="81"/>
      <c r="G406" s="81"/>
      <c r="H406" s="81"/>
      <c r="I406" s="81"/>
      <c r="J406" s="81"/>
      <c r="K406" s="81"/>
      <c r="L406" s="81"/>
      <c r="M406" s="81"/>
      <c r="N406" s="81"/>
      <c r="O406" s="81"/>
      <c r="P406" s="81"/>
      <c r="Q406" s="81"/>
      <c r="R406" s="81"/>
      <c r="S406" s="81"/>
      <c r="T406" s="81"/>
      <c r="U406" s="81"/>
    </row>
    <row r="407" spans="1:21" ht="8.25" customHeight="1" x14ac:dyDescent="0.2"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</row>
    <row r="408" spans="1:21" ht="11.25" customHeight="1" x14ac:dyDescent="0.2">
      <c r="C408" s="1"/>
      <c r="D408" s="1"/>
      <c r="E408" s="1"/>
      <c r="F408" s="82" t="str">
        <f>INDEX('5 tm 12 bkr Data'!C:C,MATCH('5 tm 12 bkr MV'!B404,'5 tm 12 bkr Data'!B:B,0))</f>
        <v>Morningside University - Men Varsity</v>
      </c>
      <c r="G408" s="82"/>
      <c r="H408" s="82"/>
      <c r="I408" s="82"/>
      <c r="J408" s="82"/>
      <c r="K408" s="82"/>
      <c r="L408" s="82"/>
      <c r="M408" s="82"/>
      <c r="N408" s="82"/>
      <c r="O408" s="82"/>
      <c r="P408" s="82"/>
      <c r="Q408" s="82"/>
      <c r="R408" s="82"/>
      <c r="S408" s="1"/>
      <c r="T408" s="1"/>
      <c r="U408" s="1"/>
    </row>
    <row r="409" spans="1:21" ht="11.25" customHeight="1" x14ac:dyDescent="0.2">
      <c r="C409" s="1"/>
      <c r="D409" s="1"/>
      <c r="E409" s="1"/>
      <c r="F409" s="82"/>
      <c r="G409" s="82"/>
      <c r="H409" s="82"/>
      <c r="I409" s="82"/>
      <c r="J409" s="82"/>
      <c r="K409" s="82"/>
      <c r="L409" s="82"/>
      <c r="M409" s="82"/>
      <c r="N409" s="82"/>
      <c r="O409" s="82"/>
      <c r="P409" s="82"/>
      <c r="Q409" s="82"/>
      <c r="R409" s="82"/>
      <c r="S409" s="1"/>
      <c r="T409" s="1"/>
      <c r="U409" s="1"/>
    </row>
    <row r="410" spans="1:21" ht="8.25" customHeight="1" x14ac:dyDescent="0.2"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</row>
    <row r="411" spans="1:21" ht="15.75" customHeight="1" x14ac:dyDescent="0.2">
      <c r="C411" s="1"/>
      <c r="D411" s="80" t="s">
        <v>0</v>
      </c>
      <c r="E411" s="80"/>
      <c r="F411" s="80"/>
      <c r="G411" s="80"/>
      <c r="H411" s="80"/>
      <c r="I411" s="80" t="s">
        <v>1</v>
      </c>
      <c r="J411" s="80"/>
      <c r="K411" s="80" t="s">
        <v>2</v>
      </c>
      <c r="L411" s="80"/>
      <c r="M411" s="80" t="s">
        <v>3</v>
      </c>
      <c r="N411" s="80"/>
      <c r="O411" s="80" t="s">
        <v>4</v>
      </c>
      <c r="P411" s="80"/>
      <c r="Q411" s="80" t="s">
        <v>5</v>
      </c>
      <c r="R411" s="80"/>
      <c r="S411" s="80" t="s">
        <v>6</v>
      </c>
      <c r="T411" s="80"/>
      <c r="U411" s="1"/>
    </row>
    <row r="412" spans="1:21" ht="15.75" customHeight="1" x14ac:dyDescent="0.2">
      <c r="A412" t="str">
        <f>CONCATENATE(B404,B412)</f>
        <v>14a</v>
      </c>
      <c r="B412" t="s">
        <v>26</v>
      </c>
      <c r="C412" s="1"/>
      <c r="D412" s="2" t="str">
        <f>INDEX('5 tm 12 bkr Data'!L:L,MATCH('5 tm 12 bkr MV'!A412,'5 tm 12 bkr Data'!J:J,0))</f>
        <v>Alex Badger</v>
      </c>
      <c r="E412" s="3"/>
      <c r="F412" s="3"/>
      <c r="G412" s="3"/>
      <c r="H412" s="4"/>
      <c r="I412" s="80"/>
      <c r="J412" s="80"/>
      <c r="K412" s="80"/>
      <c r="L412" s="80"/>
      <c r="M412" s="80"/>
      <c r="N412" s="80"/>
      <c r="O412" s="80"/>
      <c r="P412" s="80"/>
      <c r="Q412" s="80"/>
      <c r="R412" s="80"/>
      <c r="S412" s="80"/>
      <c r="T412" s="80"/>
      <c r="U412" s="1"/>
    </row>
    <row r="413" spans="1:21" ht="15.75" customHeight="1" x14ac:dyDescent="0.2">
      <c r="A413" t="str">
        <f>CONCATENATE(B404,B413)</f>
        <v>14b</v>
      </c>
      <c r="B413" t="s">
        <v>27</v>
      </c>
      <c r="C413" s="1"/>
      <c r="D413" s="2" t="str">
        <f>INDEX('5 tm 12 bkr Data'!L:L,MATCH('5 tm 12 bkr MV'!A413,'5 tm 12 bkr Data'!J:J,0))</f>
        <v>Brenden Lewis</v>
      </c>
      <c r="E413" s="3"/>
      <c r="F413" s="3"/>
      <c r="G413" s="3"/>
      <c r="H413" s="4"/>
      <c r="I413" s="80"/>
      <c r="J413" s="80"/>
      <c r="K413" s="80"/>
      <c r="L413" s="80"/>
      <c r="M413" s="80"/>
      <c r="N413" s="80"/>
      <c r="O413" s="80"/>
      <c r="P413" s="80"/>
      <c r="Q413" s="80"/>
      <c r="R413" s="80"/>
      <c r="S413" s="80"/>
      <c r="T413" s="80"/>
      <c r="U413" s="1"/>
    </row>
    <row r="414" spans="1:21" ht="15.75" customHeight="1" x14ac:dyDescent="0.2">
      <c r="A414" t="str">
        <f>CONCATENATE(B404,B414)</f>
        <v>14c</v>
      </c>
      <c r="B414" t="s">
        <v>28</v>
      </c>
      <c r="C414" s="1"/>
      <c r="D414" s="2" t="str">
        <f>INDEX('5 tm 12 bkr Data'!L:L,MATCH('5 tm 12 bkr MV'!A414,'5 tm 12 bkr Data'!J:J,0))</f>
        <v>Chace Mohrhauser</v>
      </c>
      <c r="E414" s="3"/>
      <c r="F414" s="3"/>
      <c r="G414" s="3"/>
      <c r="H414" s="4"/>
      <c r="I414" s="80"/>
      <c r="J414" s="80"/>
      <c r="K414" s="80"/>
      <c r="L414" s="80"/>
      <c r="M414" s="80"/>
      <c r="N414" s="80"/>
      <c r="O414" s="80"/>
      <c r="P414" s="80"/>
      <c r="Q414" s="80"/>
      <c r="R414" s="80"/>
      <c r="S414" s="80"/>
      <c r="T414" s="80"/>
      <c r="U414" s="1"/>
    </row>
    <row r="415" spans="1:21" ht="15.75" customHeight="1" x14ac:dyDescent="0.2">
      <c r="A415" t="str">
        <f>CONCATENATE(B404,B415)</f>
        <v>14d</v>
      </c>
      <c r="B415" t="s">
        <v>29</v>
      </c>
      <c r="C415" s="1"/>
      <c r="D415" s="2" t="str">
        <f>INDEX('5 tm 12 bkr Data'!L:L,MATCH('5 tm 12 bkr MV'!A415,'5 tm 12 bkr Data'!J:J,0))</f>
        <v>Nick Philthilath</v>
      </c>
      <c r="E415" s="3"/>
      <c r="F415" s="3"/>
      <c r="G415" s="3"/>
      <c r="H415" s="4"/>
      <c r="I415" s="80"/>
      <c r="J415" s="80"/>
      <c r="K415" s="80"/>
      <c r="L415" s="80"/>
      <c r="M415" s="80"/>
      <c r="N415" s="80"/>
      <c r="O415" s="80"/>
      <c r="P415" s="80"/>
      <c r="Q415" s="80"/>
      <c r="R415" s="80"/>
      <c r="S415" s="80"/>
      <c r="T415" s="80"/>
      <c r="U415" s="1"/>
    </row>
    <row r="416" spans="1:21" ht="15.75" customHeight="1" x14ac:dyDescent="0.2">
      <c r="A416" t="str">
        <f>CONCATENATE(B404,B416)</f>
        <v>14e</v>
      </c>
      <c r="B416" t="s">
        <v>30</v>
      </c>
      <c r="C416" s="1"/>
      <c r="D416" s="2" t="str">
        <f>INDEX('5 tm 12 bkr Data'!L:L,MATCH('5 tm 12 bkr MV'!A416,'5 tm 12 bkr Data'!J:J,0))</f>
        <v>Seth Nelson</v>
      </c>
      <c r="E416" s="3"/>
      <c r="F416" s="3"/>
      <c r="G416" s="3"/>
      <c r="H416" s="4"/>
      <c r="I416" s="80"/>
      <c r="J416" s="80"/>
      <c r="K416" s="80"/>
      <c r="L416" s="80"/>
      <c r="M416" s="80"/>
      <c r="N416" s="80"/>
      <c r="O416" s="80"/>
      <c r="P416" s="80"/>
      <c r="Q416" s="80"/>
      <c r="R416" s="80"/>
      <c r="S416" s="80"/>
      <c r="T416" s="80"/>
      <c r="U416" s="1"/>
    </row>
    <row r="417" spans="1:21" ht="15.75" customHeight="1" x14ac:dyDescent="0.2">
      <c r="A417" t="str">
        <f>CONCATENATE(B404,B417)</f>
        <v>14f</v>
      </c>
      <c r="B417" t="s">
        <v>31</v>
      </c>
      <c r="C417" s="1"/>
      <c r="D417" s="2">
        <f>INDEX('5 tm 12 bkr Data'!L:L,MATCH('5 tm 12 bkr MV'!A417,'5 tm 12 bkr Data'!J:J,0))</f>
        <v>0</v>
      </c>
      <c r="E417" s="3"/>
      <c r="F417" s="3"/>
      <c r="G417" s="3"/>
      <c r="H417" s="4"/>
      <c r="I417" s="80"/>
      <c r="J417" s="80"/>
      <c r="K417" s="80"/>
      <c r="L417" s="80"/>
      <c r="M417" s="80"/>
      <c r="N417" s="80"/>
      <c r="O417" s="80"/>
      <c r="P417" s="80"/>
      <c r="Q417" s="80"/>
      <c r="R417" s="80"/>
      <c r="S417" s="80"/>
      <c r="T417" s="80"/>
      <c r="U417" s="1"/>
    </row>
    <row r="418" spans="1:21" ht="15.75" customHeight="1" x14ac:dyDescent="0.2">
      <c r="A418" t="str">
        <f>CONCATENATE(B404,B418)</f>
        <v>14g</v>
      </c>
      <c r="B418" t="s">
        <v>32</v>
      </c>
      <c r="C418" s="1"/>
      <c r="D418" s="2">
        <f>INDEX('5 tm 12 bkr Data'!L:L,MATCH('5 tm 12 bkr MV'!A418,'5 tm 12 bkr Data'!J:J,0))</f>
        <v>0</v>
      </c>
      <c r="E418" s="3"/>
      <c r="F418" s="3"/>
      <c r="G418" s="3"/>
      <c r="H418" s="4"/>
      <c r="I418" s="80"/>
      <c r="J418" s="80"/>
      <c r="K418" s="80"/>
      <c r="L418" s="80"/>
      <c r="M418" s="80"/>
      <c r="N418" s="80"/>
      <c r="O418" s="80"/>
      <c r="P418" s="80"/>
      <c r="Q418" s="80"/>
      <c r="R418" s="80"/>
      <c r="S418" s="80"/>
      <c r="T418" s="80"/>
      <c r="U418" s="1"/>
    </row>
    <row r="419" spans="1:21" ht="15.75" customHeight="1" thickBot="1" x14ac:dyDescent="0.25">
      <c r="A419" t="str">
        <f>CONCATENATE(B404,B419)</f>
        <v>14h</v>
      </c>
      <c r="B419" t="s">
        <v>33</v>
      </c>
      <c r="C419" s="1"/>
      <c r="D419" s="2">
        <f>INDEX('5 tm 12 bkr Data'!L:L,MATCH('5 tm 12 bkr MV'!A419,'5 tm 12 bkr Data'!J:J,0))</f>
        <v>0</v>
      </c>
      <c r="E419" s="3"/>
      <c r="F419" s="3"/>
      <c r="G419" s="3"/>
      <c r="H419" s="36"/>
      <c r="I419" s="79"/>
      <c r="J419" s="79"/>
      <c r="K419" s="79"/>
      <c r="L419" s="79"/>
      <c r="M419" s="79"/>
      <c r="N419" s="79"/>
      <c r="O419" s="79"/>
      <c r="P419" s="79"/>
      <c r="Q419" s="79"/>
      <c r="R419" s="79"/>
      <c r="S419" s="79"/>
      <c r="T419" s="79"/>
      <c r="U419" s="1"/>
    </row>
    <row r="420" spans="1:21" ht="15.75" customHeight="1" thickTop="1" x14ac:dyDescent="0.2">
      <c r="C420" s="1"/>
      <c r="D420" s="1"/>
      <c r="E420" s="1"/>
      <c r="F420" s="1"/>
      <c r="G420" s="1"/>
      <c r="H420" s="37" t="s">
        <v>6</v>
      </c>
      <c r="I420" s="77"/>
      <c r="J420" s="78"/>
      <c r="K420" s="77"/>
      <c r="L420" s="78"/>
      <c r="M420" s="77"/>
      <c r="N420" s="78"/>
      <c r="O420" s="77"/>
      <c r="P420" s="78"/>
      <c r="Q420" s="77"/>
      <c r="R420" s="78"/>
      <c r="S420" s="77"/>
      <c r="T420" s="78"/>
      <c r="U420" s="1"/>
    </row>
    <row r="421" spans="1:21" ht="5.25" customHeight="1" x14ac:dyDescent="0.2">
      <c r="C421" s="1"/>
      <c r="D421" s="1"/>
      <c r="E421" s="1"/>
      <c r="F421" s="1"/>
      <c r="G421" s="1"/>
      <c r="H421" s="38"/>
      <c r="I421" s="39"/>
      <c r="J421" s="39"/>
      <c r="K421" s="39"/>
      <c r="L421" s="39"/>
      <c r="M421" s="39"/>
      <c r="N421" s="39"/>
      <c r="O421" s="39"/>
      <c r="P421" s="39"/>
      <c r="Q421" s="39"/>
      <c r="R421" s="39"/>
      <c r="S421" s="39"/>
      <c r="T421" s="40"/>
      <c r="U421" s="1"/>
    </row>
    <row r="422" spans="1:21" ht="15.75" customHeight="1" x14ac:dyDescent="0.2">
      <c r="C422" s="1"/>
      <c r="D422" s="1"/>
      <c r="E422" s="74" t="s">
        <v>0</v>
      </c>
      <c r="F422" s="75"/>
      <c r="G422" s="76"/>
      <c r="H422" s="19" t="s">
        <v>1</v>
      </c>
      <c r="I422" s="19" t="s">
        <v>2</v>
      </c>
      <c r="J422" s="19" t="s">
        <v>3</v>
      </c>
      <c r="K422" s="15" t="s">
        <v>4</v>
      </c>
      <c r="L422" s="16" t="s">
        <v>5</v>
      </c>
      <c r="M422" s="19" t="s">
        <v>7</v>
      </c>
      <c r="N422" s="19" t="s">
        <v>8</v>
      </c>
      <c r="O422" s="15" t="s">
        <v>9</v>
      </c>
      <c r="P422" s="16" t="s">
        <v>10</v>
      </c>
      <c r="Q422" s="19" t="s">
        <v>11</v>
      </c>
      <c r="R422" s="19" t="s">
        <v>12</v>
      </c>
      <c r="S422" s="15" t="s">
        <v>13</v>
      </c>
      <c r="T422" s="1"/>
      <c r="U422" s="1"/>
    </row>
    <row r="423" spans="1:21" ht="15.75" customHeight="1" x14ac:dyDescent="0.2">
      <c r="C423" s="1"/>
      <c r="D423" s="1"/>
      <c r="E423" s="64" t="str">
        <f t="shared" si="6"/>
        <v>Alex Badger</v>
      </c>
      <c r="F423" s="65"/>
      <c r="G423" s="66"/>
      <c r="H423" s="5"/>
      <c r="I423" s="5"/>
      <c r="J423" s="5"/>
      <c r="K423" s="13"/>
      <c r="L423" s="10"/>
      <c r="M423" s="5"/>
      <c r="N423" s="5"/>
      <c r="O423" s="13"/>
      <c r="P423" s="10"/>
      <c r="Q423" s="5"/>
      <c r="R423" s="5"/>
      <c r="S423" s="13"/>
      <c r="T423" s="1"/>
      <c r="U423" s="1"/>
    </row>
    <row r="424" spans="1:21" ht="15.75" customHeight="1" x14ac:dyDescent="0.2">
      <c r="C424" s="1"/>
      <c r="D424" s="1"/>
      <c r="E424" s="64" t="str">
        <f t="shared" si="6"/>
        <v>Brenden Lewis</v>
      </c>
      <c r="F424" s="65"/>
      <c r="G424" s="66"/>
      <c r="H424" s="5"/>
      <c r="I424" s="5"/>
      <c r="J424" s="5"/>
      <c r="K424" s="13"/>
      <c r="L424" s="10"/>
      <c r="M424" s="5"/>
      <c r="N424" s="5"/>
      <c r="O424" s="13"/>
      <c r="P424" s="10"/>
      <c r="Q424" s="5"/>
      <c r="R424" s="5"/>
      <c r="S424" s="13"/>
      <c r="T424" s="1"/>
      <c r="U424" s="1"/>
    </row>
    <row r="425" spans="1:21" ht="15.75" customHeight="1" x14ac:dyDescent="0.2">
      <c r="C425" s="1"/>
      <c r="D425" s="1"/>
      <c r="E425" s="64" t="str">
        <f t="shared" si="6"/>
        <v>Chace Mohrhauser</v>
      </c>
      <c r="F425" s="65"/>
      <c r="G425" s="66"/>
      <c r="H425" s="5"/>
      <c r="I425" s="5"/>
      <c r="J425" s="5"/>
      <c r="K425" s="13"/>
      <c r="L425" s="10"/>
      <c r="M425" s="5"/>
      <c r="N425" s="5"/>
      <c r="O425" s="13"/>
      <c r="P425" s="10"/>
      <c r="Q425" s="5"/>
      <c r="R425" s="5"/>
      <c r="S425" s="13"/>
      <c r="T425" s="1"/>
      <c r="U425" s="1"/>
    </row>
    <row r="426" spans="1:21" ht="15.75" customHeight="1" x14ac:dyDescent="0.2">
      <c r="C426" s="1"/>
      <c r="D426" s="1"/>
      <c r="E426" s="64" t="str">
        <f t="shared" si="6"/>
        <v>Nick Philthilath</v>
      </c>
      <c r="F426" s="65"/>
      <c r="G426" s="66"/>
      <c r="H426" s="5"/>
      <c r="I426" s="5"/>
      <c r="J426" s="5"/>
      <c r="K426" s="13"/>
      <c r="L426" s="10"/>
      <c r="M426" s="5"/>
      <c r="N426" s="5"/>
      <c r="O426" s="13"/>
      <c r="P426" s="10"/>
      <c r="Q426" s="5"/>
      <c r="R426" s="5"/>
      <c r="S426" s="13"/>
      <c r="T426" s="1"/>
      <c r="U426" s="1"/>
    </row>
    <row r="427" spans="1:21" ht="15.75" customHeight="1" x14ac:dyDescent="0.2">
      <c r="C427" s="1"/>
      <c r="D427" s="1"/>
      <c r="E427" s="64" t="str">
        <f t="shared" si="6"/>
        <v>Seth Nelson</v>
      </c>
      <c r="F427" s="65"/>
      <c r="G427" s="66"/>
      <c r="H427" s="5"/>
      <c r="I427" s="5"/>
      <c r="J427" s="5"/>
      <c r="K427" s="13"/>
      <c r="L427" s="10"/>
      <c r="M427" s="5"/>
      <c r="N427" s="5"/>
      <c r="O427" s="13"/>
      <c r="P427" s="10"/>
      <c r="Q427" s="5"/>
      <c r="R427" s="5"/>
      <c r="S427" s="13"/>
      <c r="T427" s="1"/>
      <c r="U427" s="1"/>
    </row>
    <row r="428" spans="1:21" ht="15.75" customHeight="1" x14ac:dyDescent="0.2">
      <c r="C428" s="1"/>
      <c r="D428" s="1"/>
      <c r="E428" s="64" t="str">
        <f t="shared" si="6"/>
        <v/>
      </c>
      <c r="F428" s="65"/>
      <c r="G428" s="66"/>
      <c r="H428" s="5"/>
      <c r="I428" s="5"/>
      <c r="J428" s="5"/>
      <c r="K428" s="13"/>
      <c r="L428" s="10"/>
      <c r="M428" s="5"/>
      <c r="N428" s="5"/>
      <c r="O428" s="13"/>
      <c r="P428" s="10"/>
      <c r="Q428" s="5"/>
      <c r="R428" s="5"/>
      <c r="S428" s="13"/>
      <c r="T428" s="1"/>
      <c r="U428" s="1"/>
    </row>
    <row r="429" spans="1:21" ht="15.75" customHeight="1" x14ac:dyDescent="0.2">
      <c r="C429" s="1"/>
      <c r="D429" s="1"/>
      <c r="E429" s="64" t="str">
        <f t="shared" si="6"/>
        <v/>
      </c>
      <c r="F429" s="65"/>
      <c r="G429" s="66"/>
      <c r="H429" s="5"/>
      <c r="I429" s="5"/>
      <c r="J429" s="5"/>
      <c r="K429" s="13"/>
      <c r="L429" s="10"/>
      <c r="M429" s="5"/>
      <c r="N429" s="5"/>
      <c r="O429" s="13"/>
      <c r="P429" s="10"/>
      <c r="Q429" s="5"/>
      <c r="R429" s="5"/>
      <c r="S429" s="13"/>
      <c r="T429" s="1"/>
      <c r="U429" s="1"/>
    </row>
    <row r="430" spans="1:21" ht="15.75" customHeight="1" thickBot="1" x14ac:dyDescent="0.25">
      <c r="C430" s="1"/>
      <c r="D430" s="1"/>
      <c r="E430" s="64" t="str">
        <f t="shared" si="6"/>
        <v/>
      </c>
      <c r="F430" s="65"/>
      <c r="G430" s="66"/>
      <c r="H430" s="6"/>
      <c r="I430" s="6"/>
      <c r="J430" s="6"/>
      <c r="K430" s="14"/>
      <c r="L430" s="11"/>
      <c r="M430" s="6"/>
      <c r="N430" s="6"/>
      <c r="O430" s="14"/>
      <c r="P430" s="11"/>
      <c r="Q430" s="6"/>
      <c r="R430" s="6"/>
      <c r="S430" s="14"/>
      <c r="T430" s="1"/>
      <c r="U430" s="1"/>
    </row>
    <row r="431" spans="1:21" ht="15.75" customHeight="1" thickTop="1" thickBot="1" x14ac:dyDescent="0.25">
      <c r="C431" s="1"/>
      <c r="D431" s="1"/>
      <c r="E431" s="67" t="s">
        <v>14</v>
      </c>
      <c r="F431" s="68"/>
      <c r="G431" s="69"/>
      <c r="H431" s="7"/>
      <c r="I431" s="7"/>
      <c r="J431" s="7"/>
      <c r="K431" s="8"/>
      <c r="L431" s="12"/>
      <c r="M431" s="7"/>
      <c r="N431" s="7"/>
      <c r="O431" s="8"/>
      <c r="P431" s="12"/>
      <c r="Q431" s="7"/>
      <c r="R431" s="7"/>
      <c r="S431" s="8"/>
      <c r="T431" s="1"/>
      <c r="U431" s="1"/>
    </row>
    <row r="432" spans="1:21" ht="15.75" customHeight="1" thickTop="1" thickBot="1" x14ac:dyDescent="0.25">
      <c r="C432" s="1"/>
      <c r="D432" s="1"/>
      <c r="E432" s="70" t="s">
        <v>15</v>
      </c>
      <c r="F432" s="71"/>
      <c r="G432" s="72"/>
      <c r="H432" s="1"/>
      <c r="I432" s="1"/>
      <c r="J432" s="1"/>
      <c r="K432" s="9"/>
      <c r="L432" s="1"/>
      <c r="M432" s="1"/>
      <c r="N432" s="1"/>
      <c r="O432" s="9"/>
      <c r="P432" s="1"/>
      <c r="Q432" s="1"/>
      <c r="R432" s="1"/>
      <c r="S432" s="9"/>
      <c r="T432" s="1"/>
      <c r="U432" s="1"/>
    </row>
    <row r="433" spans="1:21" ht="11.25" customHeight="1" x14ac:dyDescent="0.2">
      <c r="C433" s="1"/>
      <c r="D433" s="1"/>
      <c r="E433" s="1"/>
      <c r="F433" s="1"/>
      <c r="G433" s="1"/>
      <c r="H433" s="73" t="s">
        <v>34</v>
      </c>
      <c r="I433" s="73"/>
      <c r="J433" s="73"/>
      <c r="K433" s="73"/>
      <c r="L433" s="73"/>
      <c r="M433" s="73"/>
      <c r="N433" s="73"/>
      <c r="O433" s="73"/>
      <c r="P433" s="73"/>
      <c r="Q433" s="73"/>
      <c r="R433" s="73"/>
      <c r="S433" s="1"/>
      <c r="T433" s="1"/>
      <c r="U433" s="1"/>
    </row>
    <row r="434" spans="1:21" ht="11.25" customHeight="1" x14ac:dyDescent="0.2">
      <c r="C434" s="1"/>
      <c r="D434" s="1"/>
      <c r="E434" s="1"/>
      <c r="F434" s="1"/>
      <c r="G434" s="1"/>
      <c r="H434" s="73"/>
      <c r="I434" s="73"/>
      <c r="J434" s="73"/>
      <c r="K434" s="73"/>
      <c r="L434" s="73"/>
      <c r="M434" s="73"/>
      <c r="N434" s="73"/>
      <c r="O434" s="73"/>
      <c r="P434" s="73"/>
      <c r="Q434" s="73"/>
      <c r="R434" s="73"/>
      <c r="S434" s="1"/>
      <c r="T434" s="1"/>
      <c r="U434" s="1"/>
    </row>
    <row r="435" spans="1:21" ht="10.5" customHeight="1" x14ac:dyDescent="0.15">
      <c r="A435" t="s">
        <v>35</v>
      </c>
      <c r="B435">
        <v>15</v>
      </c>
      <c r="C435" s="81" t="str">
        <f>'5 tm 12 bkr Data'!$A$2</f>
        <v>Jayhawk Collegiate Challenge</v>
      </c>
      <c r="D435" s="81"/>
      <c r="E435" s="81"/>
      <c r="F435" s="81"/>
      <c r="G435" s="81"/>
      <c r="H435" s="81"/>
      <c r="I435" s="81"/>
      <c r="J435" s="81"/>
      <c r="K435" s="81"/>
      <c r="L435" s="81"/>
      <c r="M435" s="81"/>
      <c r="N435" s="81"/>
      <c r="O435" s="81"/>
      <c r="P435" s="81"/>
      <c r="Q435" s="81"/>
      <c r="R435" s="81"/>
      <c r="S435" s="81"/>
      <c r="T435" s="81"/>
      <c r="U435" s="81"/>
    </row>
    <row r="436" spans="1:21" ht="10.5" customHeight="1" x14ac:dyDescent="0.15">
      <c r="C436" s="81"/>
      <c r="D436" s="81"/>
      <c r="E436" s="81"/>
      <c r="F436" s="81"/>
      <c r="G436" s="81"/>
      <c r="H436" s="81"/>
      <c r="I436" s="81"/>
      <c r="J436" s="81"/>
      <c r="K436" s="81"/>
      <c r="L436" s="81"/>
      <c r="M436" s="81"/>
      <c r="N436" s="81"/>
      <c r="O436" s="81"/>
      <c r="P436" s="81"/>
      <c r="Q436" s="81"/>
      <c r="R436" s="81"/>
      <c r="S436" s="81"/>
      <c r="T436" s="81"/>
      <c r="U436" s="81"/>
    </row>
    <row r="437" spans="1:21" ht="10.5" customHeight="1" x14ac:dyDescent="0.15">
      <c r="C437" s="81"/>
      <c r="D437" s="81"/>
      <c r="E437" s="81"/>
      <c r="F437" s="81"/>
      <c r="G437" s="81"/>
      <c r="H437" s="81"/>
      <c r="I437" s="81"/>
      <c r="J437" s="81"/>
      <c r="K437" s="81"/>
      <c r="L437" s="81"/>
      <c r="M437" s="81"/>
      <c r="N437" s="81"/>
      <c r="O437" s="81"/>
      <c r="P437" s="81"/>
      <c r="Q437" s="81"/>
      <c r="R437" s="81"/>
      <c r="S437" s="81"/>
      <c r="T437" s="81"/>
      <c r="U437" s="81"/>
    </row>
    <row r="438" spans="1:21" ht="8.25" customHeight="1" x14ac:dyDescent="0.2"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</row>
    <row r="439" spans="1:21" ht="11.25" customHeight="1" x14ac:dyDescent="0.2">
      <c r="C439" s="1"/>
      <c r="D439" s="1"/>
      <c r="E439" s="1"/>
      <c r="F439" s="82" t="str">
        <f>INDEX('5 tm 12 bkr Data'!C:C,MATCH('5 tm 12 bkr MV'!B435,'5 tm 12 bkr Data'!B:B,0))</f>
        <v>Ottawa University (KS) - Men Varsity</v>
      </c>
      <c r="G439" s="82"/>
      <c r="H439" s="82"/>
      <c r="I439" s="82"/>
      <c r="J439" s="82"/>
      <c r="K439" s="82"/>
      <c r="L439" s="82"/>
      <c r="M439" s="82"/>
      <c r="N439" s="82"/>
      <c r="O439" s="82"/>
      <c r="P439" s="82"/>
      <c r="Q439" s="82"/>
      <c r="R439" s="82"/>
      <c r="S439" s="1"/>
      <c r="T439" s="1"/>
      <c r="U439" s="1"/>
    </row>
    <row r="440" spans="1:21" ht="11.25" customHeight="1" x14ac:dyDescent="0.2">
      <c r="C440" s="1"/>
      <c r="D440" s="1"/>
      <c r="E440" s="1"/>
      <c r="F440" s="82"/>
      <c r="G440" s="82"/>
      <c r="H440" s="82"/>
      <c r="I440" s="82"/>
      <c r="J440" s="82"/>
      <c r="K440" s="82"/>
      <c r="L440" s="82"/>
      <c r="M440" s="82"/>
      <c r="N440" s="82"/>
      <c r="O440" s="82"/>
      <c r="P440" s="82"/>
      <c r="Q440" s="82"/>
      <c r="R440" s="82"/>
      <c r="S440" s="1"/>
      <c r="T440" s="1"/>
      <c r="U440" s="1"/>
    </row>
    <row r="441" spans="1:21" ht="8.25" customHeight="1" x14ac:dyDescent="0.2"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</row>
    <row r="442" spans="1:21" ht="15.75" customHeight="1" x14ac:dyDescent="0.2">
      <c r="C442" s="1"/>
      <c r="D442" s="80" t="s">
        <v>0</v>
      </c>
      <c r="E442" s="80"/>
      <c r="F442" s="80"/>
      <c r="G442" s="80"/>
      <c r="H442" s="80"/>
      <c r="I442" s="80" t="s">
        <v>1</v>
      </c>
      <c r="J442" s="80"/>
      <c r="K442" s="80" t="s">
        <v>2</v>
      </c>
      <c r="L442" s="80"/>
      <c r="M442" s="80" t="s">
        <v>3</v>
      </c>
      <c r="N442" s="80"/>
      <c r="O442" s="80" t="s">
        <v>4</v>
      </c>
      <c r="P442" s="80"/>
      <c r="Q442" s="80" t="s">
        <v>5</v>
      </c>
      <c r="R442" s="80"/>
      <c r="S442" s="80" t="s">
        <v>6</v>
      </c>
      <c r="T442" s="80"/>
      <c r="U442" s="1"/>
    </row>
    <row r="443" spans="1:21" ht="15.75" customHeight="1" x14ac:dyDescent="0.2">
      <c r="A443" t="str">
        <f>CONCATENATE(B435,B443)</f>
        <v>15a</v>
      </c>
      <c r="B443" t="s">
        <v>26</v>
      </c>
      <c r="C443" s="1"/>
      <c r="D443" s="2" t="str">
        <f>INDEX('5 tm 12 bkr Data'!L:L,MATCH('5 tm 12 bkr MV'!A443,'5 tm 12 bkr Data'!J:J,0))</f>
        <v>Jerry Jennings</v>
      </c>
      <c r="E443" s="3"/>
      <c r="F443" s="3"/>
      <c r="G443" s="3"/>
      <c r="H443" s="4"/>
      <c r="I443" s="80"/>
      <c r="J443" s="80"/>
      <c r="K443" s="80"/>
      <c r="L443" s="80"/>
      <c r="M443" s="80"/>
      <c r="N443" s="80"/>
      <c r="O443" s="80"/>
      <c r="P443" s="80"/>
      <c r="Q443" s="80"/>
      <c r="R443" s="80"/>
      <c r="S443" s="80"/>
      <c r="T443" s="80"/>
      <c r="U443" s="1"/>
    </row>
    <row r="444" spans="1:21" ht="15.75" customHeight="1" x14ac:dyDescent="0.2">
      <c r="A444" t="str">
        <f>CONCATENATE(B435,B444)</f>
        <v>15b</v>
      </c>
      <c r="B444" t="s">
        <v>27</v>
      </c>
      <c r="C444" s="1"/>
      <c r="D444" s="2" t="str">
        <f>INDEX('5 tm 12 bkr Data'!L:L,MATCH('5 tm 12 bkr MV'!A444,'5 tm 12 bkr Data'!J:J,0))</f>
        <v>Joseph Enderle</v>
      </c>
      <c r="E444" s="3"/>
      <c r="F444" s="3"/>
      <c r="G444" s="3"/>
      <c r="H444" s="4"/>
      <c r="I444" s="80"/>
      <c r="J444" s="80"/>
      <c r="K444" s="80"/>
      <c r="L444" s="80"/>
      <c r="M444" s="80"/>
      <c r="N444" s="80"/>
      <c r="O444" s="80"/>
      <c r="P444" s="80"/>
      <c r="Q444" s="80"/>
      <c r="R444" s="80"/>
      <c r="S444" s="80"/>
      <c r="T444" s="80"/>
      <c r="U444" s="1"/>
    </row>
    <row r="445" spans="1:21" ht="15.75" customHeight="1" x14ac:dyDescent="0.2">
      <c r="A445" t="str">
        <f>CONCATENATE(B435,B445)</f>
        <v>15c</v>
      </c>
      <c r="B445" t="s">
        <v>28</v>
      </c>
      <c r="C445" s="1"/>
      <c r="D445" s="2" t="str">
        <f>INDEX('5 tm 12 bkr Data'!L:L,MATCH('5 tm 12 bkr MV'!A445,'5 tm 12 bkr Data'!J:J,0))</f>
        <v>Justin Weddige</v>
      </c>
      <c r="E445" s="3"/>
      <c r="F445" s="3"/>
      <c r="G445" s="3"/>
      <c r="H445" s="4"/>
      <c r="I445" s="80"/>
      <c r="J445" s="80"/>
      <c r="K445" s="80"/>
      <c r="L445" s="80"/>
      <c r="M445" s="80"/>
      <c r="N445" s="80"/>
      <c r="O445" s="80"/>
      <c r="P445" s="80"/>
      <c r="Q445" s="80"/>
      <c r="R445" s="80"/>
      <c r="S445" s="80"/>
      <c r="T445" s="80"/>
      <c r="U445" s="1"/>
    </row>
    <row r="446" spans="1:21" ht="15.75" customHeight="1" x14ac:dyDescent="0.2">
      <c r="A446" t="str">
        <f>CONCATENATE(B435,B446)</f>
        <v>15d</v>
      </c>
      <c r="B446" t="s">
        <v>29</v>
      </c>
      <c r="C446" s="1"/>
      <c r="D446" s="2" t="str">
        <f>INDEX('5 tm 12 bkr Data'!L:L,MATCH('5 tm 12 bkr MV'!A446,'5 tm 12 bkr Data'!J:J,0))</f>
        <v>Matthew Berg</v>
      </c>
      <c r="E446" s="3"/>
      <c r="F446" s="3"/>
      <c r="G446" s="3"/>
      <c r="H446" s="4"/>
      <c r="I446" s="80"/>
      <c r="J446" s="80"/>
      <c r="K446" s="80"/>
      <c r="L446" s="80"/>
      <c r="M446" s="80"/>
      <c r="N446" s="80"/>
      <c r="O446" s="80"/>
      <c r="P446" s="80"/>
      <c r="Q446" s="80"/>
      <c r="R446" s="80"/>
      <c r="S446" s="80"/>
      <c r="T446" s="80"/>
      <c r="U446" s="1"/>
    </row>
    <row r="447" spans="1:21" ht="15.75" customHeight="1" x14ac:dyDescent="0.2">
      <c r="A447" t="str">
        <f>CONCATENATE(B435,B447)</f>
        <v>15e</v>
      </c>
      <c r="B447" t="s">
        <v>30</v>
      </c>
      <c r="C447" s="1"/>
      <c r="D447" s="2" t="str">
        <f>INDEX('5 tm 12 bkr Data'!L:L,MATCH('5 tm 12 bkr MV'!A447,'5 tm 12 bkr Data'!J:J,0))</f>
        <v>Matthew Lennox</v>
      </c>
      <c r="E447" s="3"/>
      <c r="F447" s="3"/>
      <c r="G447" s="3"/>
      <c r="H447" s="4"/>
      <c r="I447" s="80"/>
      <c r="J447" s="80"/>
      <c r="K447" s="80"/>
      <c r="L447" s="80"/>
      <c r="M447" s="80"/>
      <c r="N447" s="80"/>
      <c r="O447" s="80"/>
      <c r="P447" s="80"/>
      <c r="Q447" s="80"/>
      <c r="R447" s="80"/>
      <c r="S447" s="80"/>
      <c r="T447" s="80"/>
      <c r="U447" s="1"/>
    </row>
    <row r="448" spans="1:21" ht="15.75" customHeight="1" x14ac:dyDescent="0.2">
      <c r="A448" t="str">
        <f>CONCATENATE(B435,B448)</f>
        <v>15f</v>
      </c>
      <c r="B448" t="s">
        <v>31</v>
      </c>
      <c r="C448" s="1"/>
      <c r="D448" s="2" t="str">
        <f>INDEX('5 tm 12 bkr Data'!L:L,MATCH('5 tm 12 bkr MV'!A448,'5 tm 12 bkr Data'!J:J,0))</f>
        <v>Spencer Giffin</v>
      </c>
      <c r="E448" s="3"/>
      <c r="F448" s="3"/>
      <c r="G448" s="3"/>
      <c r="H448" s="4"/>
      <c r="I448" s="80"/>
      <c r="J448" s="80"/>
      <c r="K448" s="80"/>
      <c r="L448" s="80"/>
      <c r="M448" s="80"/>
      <c r="N448" s="80"/>
      <c r="O448" s="80"/>
      <c r="P448" s="80"/>
      <c r="Q448" s="80"/>
      <c r="R448" s="80"/>
      <c r="S448" s="80"/>
      <c r="T448" s="80"/>
      <c r="U448" s="1"/>
    </row>
    <row r="449" spans="1:21" ht="15.75" customHeight="1" x14ac:dyDescent="0.2">
      <c r="A449" t="str">
        <f>CONCATENATE(B435,B449)</f>
        <v>15g</v>
      </c>
      <c r="B449" t="s">
        <v>32</v>
      </c>
      <c r="C449" s="1"/>
      <c r="D449" s="2">
        <f>INDEX('5 tm 12 bkr Data'!L:L,MATCH('5 tm 12 bkr MV'!A449,'5 tm 12 bkr Data'!J:J,0))</f>
        <v>0</v>
      </c>
      <c r="E449" s="3"/>
      <c r="F449" s="3"/>
      <c r="G449" s="3"/>
      <c r="H449" s="4"/>
      <c r="I449" s="80"/>
      <c r="J449" s="80"/>
      <c r="K449" s="80"/>
      <c r="L449" s="80"/>
      <c r="M449" s="80"/>
      <c r="N449" s="80"/>
      <c r="O449" s="80"/>
      <c r="P449" s="80"/>
      <c r="Q449" s="80"/>
      <c r="R449" s="80"/>
      <c r="S449" s="80"/>
      <c r="T449" s="80"/>
      <c r="U449" s="1"/>
    </row>
    <row r="450" spans="1:21" ht="15.75" customHeight="1" thickBot="1" x14ac:dyDescent="0.25">
      <c r="A450" t="str">
        <f>CONCATENATE(B435,B450)</f>
        <v>15h</v>
      </c>
      <c r="B450" t="s">
        <v>33</v>
      </c>
      <c r="C450" s="1"/>
      <c r="D450" s="2">
        <f>INDEX('5 tm 12 bkr Data'!L:L,MATCH('5 tm 12 bkr MV'!A450,'5 tm 12 bkr Data'!J:J,0))</f>
        <v>0</v>
      </c>
      <c r="E450" s="3"/>
      <c r="F450" s="3"/>
      <c r="G450" s="3"/>
      <c r="H450" s="36"/>
      <c r="I450" s="79"/>
      <c r="J450" s="79"/>
      <c r="K450" s="79"/>
      <c r="L450" s="79"/>
      <c r="M450" s="79"/>
      <c r="N450" s="79"/>
      <c r="O450" s="79"/>
      <c r="P450" s="79"/>
      <c r="Q450" s="79"/>
      <c r="R450" s="79"/>
      <c r="S450" s="79"/>
      <c r="T450" s="79"/>
      <c r="U450" s="1"/>
    </row>
    <row r="451" spans="1:21" ht="15.75" customHeight="1" thickTop="1" x14ac:dyDescent="0.2">
      <c r="C451" s="1"/>
      <c r="D451" s="1"/>
      <c r="E451" s="1"/>
      <c r="F451" s="1"/>
      <c r="G451" s="1"/>
      <c r="H451" s="37" t="s">
        <v>6</v>
      </c>
      <c r="I451" s="77"/>
      <c r="J451" s="78"/>
      <c r="K451" s="77"/>
      <c r="L451" s="78"/>
      <c r="M451" s="77"/>
      <c r="N451" s="78"/>
      <c r="O451" s="77"/>
      <c r="P451" s="78"/>
      <c r="Q451" s="77"/>
      <c r="R451" s="78"/>
      <c r="S451" s="77"/>
      <c r="T451" s="78"/>
      <c r="U451" s="1"/>
    </row>
    <row r="452" spans="1:21" ht="5.25" customHeight="1" x14ac:dyDescent="0.2">
      <c r="C452" s="1"/>
      <c r="D452" s="1"/>
      <c r="E452" s="1"/>
      <c r="F452" s="1"/>
      <c r="G452" s="1"/>
      <c r="H452" s="38"/>
      <c r="I452" s="39"/>
      <c r="J452" s="39"/>
      <c r="K452" s="39"/>
      <c r="L452" s="39"/>
      <c r="M452" s="39"/>
      <c r="N452" s="39"/>
      <c r="O452" s="39"/>
      <c r="P452" s="39"/>
      <c r="Q452" s="39"/>
      <c r="R452" s="39"/>
      <c r="S452" s="39"/>
      <c r="T452" s="40"/>
      <c r="U452" s="1"/>
    </row>
    <row r="453" spans="1:21" ht="15.75" customHeight="1" x14ac:dyDescent="0.2">
      <c r="C453" s="1"/>
      <c r="D453" s="1"/>
      <c r="E453" s="74" t="s">
        <v>0</v>
      </c>
      <c r="F453" s="75"/>
      <c r="G453" s="76"/>
      <c r="H453" s="19" t="s">
        <v>1</v>
      </c>
      <c r="I453" s="19" t="s">
        <v>2</v>
      </c>
      <c r="J453" s="19" t="s">
        <v>3</v>
      </c>
      <c r="K453" s="15" t="s">
        <v>4</v>
      </c>
      <c r="L453" s="16" t="s">
        <v>5</v>
      </c>
      <c r="M453" s="19" t="s">
        <v>7</v>
      </c>
      <c r="N453" s="19" t="s">
        <v>8</v>
      </c>
      <c r="O453" s="15" t="s">
        <v>9</v>
      </c>
      <c r="P453" s="16" t="s">
        <v>10</v>
      </c>
      <c r="Q453" s="19" t="s">
        <v>11</v>
      </c>
      <c r="R453" s="19" t="s">
        <v>12</v>
      </c>
      <c r="S453" s="15" t="s">
        <v>13</v>
      </c>
      <c r="T453" s="1"/>
      <c r="U453" s="1"/>
    </row>
    <row r="454" spans="1:21" ht="15.75" customHeight="1" x14ac:dyDescent="0.2">
      <c r="C454" s="1"/>
      <c r="D454" s="1"/>
      <c r="E454" s="64" t="str">
        <f t="shared" si="6"/>
        <v>Jerry Jennings</v>
      </c>
      <c r="F454" s="65"/>
      <c r="G454" s="66"/>
      <c r="H454" s="5"/>
      <c r="I454" s="5"/>
      <c r="J454" s="5"/>
      <c r="K454" s="13"/>
      <c r="L454" s="10"/>
      <c r="M454" s="5"/>
      <c r="N454" s="5"/>
      <c r="O454" s="13"/>
      <c r="P454" s="10"/>
      <c r="Q454" s="5"/>
      <c r="R454" s="5"/>
      <c r="S454" s="13"/>
      <c r="T454" s="1"/>
      <c r="U454" s="1"/>
    </row>
    <row r="455" spans="1:21" ht="15.75" customHeight="1" x14ac:dyDescent="0.2">
      <c r="C455" s="1"/>
      <c r="D455" s="1"/>
      <c r="E455" s="64" t="str">
        <f t="shared" si="6"/>
        <v>Joseph Enderle</v>
      </c>
      <c r="F455" s="65"/>
      <c r="G455" s="66"/>
      <c r="H455" s="5"/>
      <c r="I455" s="5"/>
      <c r="J455" s="5"/>
      <c r="K455" s="13"/>
      <c r="L455" s="10"/>
      <c r="M455" s="5"/>
      <c r="N455" s="5"/>
      <c r="O455" s="13"/>
      <c r="P455" s="10"/>
      <c r="Q455" s="5"/>
      <c r="R455" s="5"/>
      <c r="S455" s="13"/>
      <c r="T455" s="1"/>
      <c r="U455" s="1"/>
    </row>
    <row r="456" spans="1:21" ht="15.75" customHeight="1" x14ac:dyDescent="0.2">
      <c r="C456" s="1"/>
      <c r="D456" s="1"/>
      <c r="E456" s="64" t="str">
        <f t="shared" si="6"/>
        <v>Justin Weddige</v>
      </c>
      <c r="F456" s="65"/>
      <c r="G456" s="66"/>
      <c r="H456" s="5"/>
      <c r="I456" s="5"/>
      <c r="J456" s="5"/>
      <c r="K456" s="13"/>
      <c r="L456" s="10"/>
      <c r="M456" s="5"/>
      <c r="N456" s="5"/>
      <c r="O456" s="13"/>
      <c r="P456" s="10"/>
      <c r="Q456" s="5"/>
      <c r="R456" s="5"/>
      <c r="S456" s="13"/>
      <c r="T456" s="1"/>
      <c r="U456" s="1"/>
    </row>
    <row r="457" spans="1:21" ht="15.75" customHeight="1" x14ac:dyDescent="0.2">
      <c r="C457" s="1"/>
      <c r="D457" s="1"/>
      <c r="E457" s="64" t="str">
        <f t="shared" si="6"/>
        <v>Matthew Berg</v>
      </c>
      <c r="F457" s="65"/>
      <c r="G457" s="66"/>
      <c r="H457" s="5"/>
      <c r="I457" s="5"/>
      <c r="J457" s="5"/>
      <c r="K457" s="13"/>
      <c r="L457" s="10"/>
      <c r="M457" s="5"/>
      <c r="N457" s="5"/>
      <c r="O457" s="13"/>
      <c r="P457" s="10"/>
      <c r="Q457" s="5"/>
      <c r="R457" s="5"/>
      <c r="S457" s="13"/>
      <c r="T457" s="1"/>
      <c r="U457" s="1"/>
    </row>
    <row r="458" spans="1:21" ht="15.75" customHeight="1" x14ac:dyDescent="0.2">
      <c r="C458" s="1"/>
      <c r="D458" s="1"/>
      <c r="E458" s="64" t="str">
        <f t="shared" ref="E458:E521" si="7">IF(D447&gt;0,D447,"")</f>
        <v>Matthew Lennox</v>
      </c>
      <c r="F458" s="65"/>
      <c r="G458" s="66"/>
      <c r="H458" s="5"/>
      <c r="I458" s="5"/>
      <c r="J458" s="5"/>
      <c r="K458" s="13"/>
      <c r="L458" s="10"/>
      <c r="M458" s="5"/>
      <c r="N458" s="5"/>
      <c r="O458" s="13"/>
      <c r="P458" s="10"/>
      <c r="Q458" s="5"/>
      <c r="R458" s="5"/>
      <c r="S458" s="13"/>
      <c r="T458" s="1"/>
      <c r="U458" s="1"/>
    </row>
    <row r="459" spans="1:21" ht="15.75" customHeight="1" x14ac:dyDescent="0.2">
      <c r="C459" s="1"/>
      <c r="D459" s="1"/>
      <c r="E459" s="64" t="str">
        <f t="shared" si="7"/>
        <v>Spencer Giffin</v>
      </c>
      <c r="F459" s="65"/>
      <c r="G459" s="66"/>
      <c r="H459" s="5"/>
      <c r="I459" s="5"/>
      <c r="J459" s="5"/>
      <c r="K459" s="13"/>
      <c r="L459" s="10"/>
      <c r="M459" s="5"/>
      <c r="N459" s="5"/>
      <c r="O459" s="13"/>
      <c r="P459" s="10"/>
      <c r="Q459" s="5"/>
      <c r="R459" s="5"/>
      <c r="S459" s="13"/>
      <c r="T459" s="1"/>
      <c r="U459" s="1"/>
    </row>
    <row r="460" spans="1:21" ht="15.75" customHeight="1" x14ac:dyDescent="0.2">
      <c r="C460" s="1"/>
      <c r="D460" s="1"/>
      <c r="E460" s="64" t="str">
        <f t="shared" si="7"/>
        <v/>
      </c>
      <c r="F460" s="65"/>
      <c r="G460" s="66"/>
      <c r="H460" s="5"/>
      <c r="I460" s="5"/>
      <c r="J460" s="5"/>
      <c r="K460" s="13"/>
      <c r="L460" s="10"/>
      <c r="M460" s="5"/>
      <c r="N460" s="5"/>
      <c r="O460" s="13"/>
      <c r="P460" s="10"/>
      <c r="Q460" s="5"/>
      <c r="R460" s="5"/>
      <c r="S460" s="13"/>
      <c r="T460" s="1"/>
      <c r="U460" s="1"/>
    </row>
    <row r="461" spans="1:21" ht="15.75" customHeight="1" thickBot="1" x14ac:dyDescent="0.25">
      <c r="C461" s="1"/>
      <c r="D461" s="1"/>
      <c r="E461" s="64" t="str">
        <f t="shared" si="7"/>
        <v/>
      </c>
      <c r="F461" s="65"/>
      <c r="G461" s="66"/>
      <c r="H461" s="6"/>
      <c r="I461" s="6"/>
      <c r="J461" s="6"/>
      <c r="K461" s="14"/>
      <c r="L461" s="11"/>
      <c r="M461" s="6"/>
      <c r="N461" s="6"/>
      <c r="O461" s="14"/>
      <c r="P461" s="11"/>
      <c r="Q461" s="6"/>
      <c r="R461" s="6"/>
      <c r="S461" s="14"/>
      <c r="T461" s="1"/>
      <c r="U461" s="1"/>
    </row>
    <row r="462" spans="1:21" ht="15.75" customHeight="1" thickTop="1" thickBot="1" x14ac:dyDescent="0.25">
      <c r="C462" s="1"/>
      <c r="D462" s="1"/>
      <c r="E462" s="67" t="s">
        <v>14</v>
      </c>
      <c r="F462" s="68"/>
      <c r="G462" s="69"/>
      <c r="H462" s="7"/>
      <c r="I462" s="7"/>
      <c r="J462" s="7"/>
      <c r="K462" s="8"/>
      <c r="L462" s="12"/>
      <c r="M462" s="7"/>
      <c r="N462" s="7"/>
      <c r="O462" s="8"/>
      <c r="P462" s="12"/>
      <c r="Q462" s="7"/>
      <c r="R462" s="7"/>
      <c r="S462" s="8"/>
      <c r="T462" s="1"/>
      <c r="U462" s="1"/>
    </row>
    <row r="463" spans="1:21" ht="15.75" customHeight="1" thickTop="1" thickBot="1" x14ac:dyDescent="0.25">
      <c r="C463" s="1"/>
      <c r="D463" s="1"/>
      <c r="E463" s="70" t="s">
        <v>15</v>
      </c>
      <c r="F463" s="71"/>
      <c r="G463" s="72"/>
      <c r="H463" s="1"/>
      <c r="I463" s="1"/>
      <c r="J463" s="1"/>
      <c r="K463" s="9"/>
      <c r="L463" s="1"/>
      <c r="M463" s="1"/>
      <c r="N463" s="1"/>
      <c r="O463" s="9"/>
      <c r="P463" s="1"/>
      <c r="Q463" s="1"/>
      <c r="R463" s="1"/>
      <c r="S463" s="9"/>
      <c r="T463" s="1"/>
      <c r="U463" s="1"/>
    </row>
    <row r="464" spans="1:21" ht="11.25" customHeight="1" x14ac:dyDescent="0.2">
      <c r="C464" s="1"/>
      <c r="D464" s="1"/>
      <c r="E464" s="1"/>
      <c r="F464" s="1"/>
      <c r="G464" s="1"/>
      <c r="H464" s="73" t="s">
        <v>34</v>
      </c>
      <c r="I464" s="73"/>
      <c r="J464" s="73"/>
      <c r="K464" s="73"/>
      <c r="L464" s="73"/>
      <c r="M464" s="73"/>
      <c r="N464" s="73"/>
      <c r="O464" s="73"/>
      <c r="P464" s="73"/>
      <c r="Q464" s="73"/>
      <c r="R464" s="73"/>
      <c r="S464" s="1"/>
      <c r="T464" s="1"/>
      <c r="U464" s="1"/>
    </row>
    <row r="465" spans="1:21" ht="11.25" customHeight="1" x14ac:dyDescent="0.2">
      <c r="C465" s="1"/>
      <c r="D465" s="1"/>
      <c r="E465" s="1"/>
      <c r="F465" s="1"/>
      <c r="G465" s="1"/>
      <c r="H465" s="73"/>
      <c r="I465" s="73"/>
      <c r="J465" s="73"/>
      <c r="K465" s="73"/>
      <c r="L465" s="73"/>
      <c r="M465" s="73"/>
      <c r="N465" s="73"/>
      <c r="O465" s="73"/>
      <c r="P465" s="73"/>
      <c r="Q465" s="73"/>
      <c r="R465" s="73"/>
      <c r="S465" s="1"/>
      <c r="T465" s="1"/>
      <c r="U465" s="1"/>
    </row>
    <row r="466" spans="1:21" ht="10.5" customHeight="1" x14ac:dyDescent="0.15">
      <c r="A466" t="s">
        <v>35</v>
      </c>
      <c r="B466">
        <v>16</v>
      </c>
      <c r="C466" s="81" t="str">
        <f>'5 tm 12 bkr Data'!$A$2</f>
        <v>Jayhawk Collegiate Challenge</v>
      </c>
      <c r="D466" s="81"/>
      <c r="E466" s="81"/>
      <c r="F466" s="81"/>
      <c r="G466" s="81"/>
      <c r="H466" s="81"/>
      <c r="I466" s="81"/>
      <c r="J466" s="81"/>
      <c r="K466" s="81"/>
      <c r="L466" s="81"/>
      <c r="M466" s="81"/>
      <c r="N466" s="81"/>
      <c r="O466" s="81"/>
      <c r="P466" s="81"/>
      <c r="Q466" s="81"/>
      <c r="R466" s="81"/>
      <c r="S466" s="81"/>
      <c r="T466" s="81"/>
      <c r="U466" s="81"/>
    </row>
    <row r="467" spans="1:21" ht="10.5" customHeight="1" x14ac:dyDescent="0.15">
      <c r="C467" s="81"/>
      <c r="D467" s="81"/>
      <c r="E467" s="81"/>
      <c r="F467" s="81"/>
      <c r="G467" s="81"/>
      <c r="H467" s="81"/>
      <c r="I467" s="81"/>
      <c r="J467" s="81"/>
      <c r="K467" s="81"/>
      <c r="L467" s="81"/>
      <c r="M467" s="81"/>
      <c r="N467" s="81"/>
      <c r="O467" s="81"/>
      <c r="P467" s="81"/>
      <c r="Q467" s="81"/>
      <c r="R467" s="81"/>
      <c r="S467" s="81"/>
      <c r="T467" s="81"/>
      <c r="U467" s="81"/>
    </row>
    <row r="468" spans="1:21" ht="10.5" customHeight="1" x14ac:dyDescent="0.15">
      <c r="C468" s="81"/>
      <c r="D468" s="81"/>
      <c r="E468" s="81"/>
      <c r="F468" s="81"/>
      <c r="G468" s="81"/>
      <c r="H468" s="81"/>
      <c r="I468" s="81"/>
      <c r="J468" s="81"/>
      <c r="K468" s="81"/>
      <c r="L468" s="81"/>
      <c r="M468" s="81"/>
      <c r="N468" s="81"/>
      <c r="O468" s="81"/>
      <c r="P468" s="81"/>
      <c r="Q468" s="81"/>
      <c r="R468" s="81"/>
      <c r="S468" s="81"/>
      <c r="T468" s="81"/>
      <c r="U468" s="81"/>
    </row>
    <row r="469" spans="1:21" ht="8.25" customHeight="1" x14ac:dyDescent="0.2"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</row>
    <row r="470" spans="1:21" ht="11.25" customHeight="1" x14ac:dyDescent="0.2">
      <c r="C470" s="1"/>
      <c r="D470" s="1"/>
      <c r="E470" s="1"/>
      <c r="F470" s="82" t="str">
        <f>INDEX('5 tm 12 bkr Data'!C:C,MATCH('5 tm 12 bkr MV'!B466,'5 tm 12 bkr Data'!B:B,0))</f>
        <v>Peru State College - Men Varsity</v>
      </c>
      <c r="G470" s="82"/>
      <c r="H470" s="82"/>
      <c r="I470" s="82"/>
      <c r="J470" s="82"/>
      <c r="K470" s="82"/>
      <c r="L470" s="82"/>
      <c r="M470" s="82"/>
      <c r="N470" s="82"/>
      <c r="O470" s="82"/>
      <c r="P470" s="82"/>
      <c r="Q470" s="82"/>
      <c r="R470" s="82"/>
      <c r="S470" s="1"/>
      <c r="T470" s="1"/>
      <c r="U470" s="1"/>
    </row>
    <row r="471" spans="1:21" ht="11.25" customHeight="1" x14ac:dyDescent="0.2">
      <c r="C471" s="1"/>
      <c r="D471" s="1"/>
      <c r="E471" s="1"/>
      <c r="F471" s="82"/>
      <c r="G471" s="82"/>
      <c r="H471" s="82"/>
      <c r="I471" s="82"/>
      <c r="J471" s="82"/>
      <c r="K471" s="82"/>
      <c r="L471" s="82"/>
      <c r="M471" s="82"/>
      <c r="N471" s="82"/>
      <c r="O471" s="82"/>
      <c r="P471" s="82"/>
      <c r="Q471" s="82"/>
      <c r="R471" s="82"/>
      <c r="S471" s="1"/>
      <c r="T471" s="1"/>
      <c r="U471" s="1"/>
    </row>
    <row r="472" spans="1:21" ht="8.25" customHeight="1" x14ac:dyDescent="0.2"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</row>
    <row r="473" spans="1:21" ht="15.75" customHeight="1" x14ac:dyDescent="0.2">
      <c r="C473" s="1"/>
      <c r="D473" s="80" t="s">
        <v>0</v>
      </c>
      <c r="E473" s="80"/>
      <c r="F473" s="80"/>
      <c r="G473" s="80"/>
      <c r="H473" s="80"/>
      <c r="I473" s="80" t="s">
        <v>1</v>
      </c>
      <c r="J473" s="80"/>
      <c r="K473" s="80" t="s">
        <v>2</v>
      </c>
      <c r="L473" s="80"/>
      <c r="M473" s="80" t="s">
        <v>3</v>
      </c>
      <c r="N473" s="80"/>
      <c r="O473" s="80" t="s">
        <v>4</v>
      </c>
      <c r="P473" s="80"/>
      <c r="Q473" s="80" t="s">
        <v>5</v>
      </c>
      <c r="R473" s="80"/>
      <c r="S473" s="80" t="s">
        <v>6</v>
      </c>
      <c r="T473" s="80"/>
      <c r="U473" s="1"/>
    </row>
    <row r="474" spans="1:21" ht="15.75" customHeight="1" x14ac:dyDescent="0.2">
      <c r="A474" t="str">
        <f>CONCATENATE(B466,B474)</f>
        <v>16a</v>
      </c>
      <c r="B474" t="s">
        <v>26</v>
      </c>
      <c r="C474" s="1"/>
      <c r="D474" s="2" t="str">
        <f>INDEX('5 tm 12 bkr Data'!L:L,MATCH('5 tm 12 bkr MV'!A474,'5 tm 12 bkr Data'!J:J,0))</f>
        <v>Creyton Nisly</v>
      </c>
      <c r="E474" s="3"/>
      <c r="F474" s="3"/>
      <c r="G474" s="3"/>
      <c r="H474" s="4"/>
      <c r="I474" s="80"/>
      <c r="J474" s="80"/>
      <c r="K474" s="80"/>
      <c r="L474" s="80"/>
      <c r="M474" s="80"/>
      <c r="N474" s="80"/>
      <c r="O474" s="80"/>
      <c r="P474" s="80"/>
      <c r="Q474" s="80"/>
      <c r="R474" s="80"/>
      <c r="S474" s="80"/>
      <c r="T474" s="80"/>
      <c r="U474" s="1"/>
    </row>
    <row r="475" spans="1:21" ht="15.75" customHeight="1" x14ac:dyDescent="0.2">
      <c r="A475" t="str">
        <f>CONCATENATE(B466,B475)</f>
        <v>16b</v>
      </c>
      <c r="B475" t="s">
        <v>27</v>
      </c>
      <c r="C475" s="1"/>
      <c r="D475" s="2" t="str">
        <f>INDEX('5 tm 12 bkr Data'!L:L,MATCH('5 tm 12 bkr MV'!A475,'5 tm 12 bkr Data'!J:J,0))</f>
        <v>Dane Conner</v>
      </c>
      <c r="E475" s="3"/>
      <c r="F475" s="3"/>
      <c r="G475" s="3"/>
      <c r="H475" s="4"/>
      <c r="I475" s="80"/>
      <c r="J475" s="80"/>
      <c r="K475" s="80"/>
      <c r="L475" s="80"/>
      <c r="M475" s="80"/>
      <c r="N475" s="80"/>
      <c r="O475" s="80"/>
      <c r="P475" s="80"/>
      <c r="Q475" s="80"/>
      <c r="R475" s="80"/>
      <c r="S475" s="80"/>
      <c r="T475" s="80"/>
      <c r="U475" s="1"/>
    </row>
    <row r="476" spans="1:21" ht="15.75" customHeight="1" x14ac:dyDescent="0.2">
      <c r="A476" t="str">
        <f>CONCATENATE(B466,B476)</f>
        <v>16c</v>
      </c>
      <c r="B476" t="s">
        <v>28</v>
      </c>
      <c r="C476" s="1"/>
      <c r="D476" s="2" t="str">
        <f>INDEX('5 tm 12 bkr Data'!L:L,MATCH('5 tm 12 bkr MV'!A476,'5 tm 12 bkr Data'!J:J,0))</f>
        <v>Ethan Haas-Oltrogge</v>
      </c>
      <c r="E476" s="3"/>
      <c r="F476" s="3"/>
      <c r="G476" s="3"/>
      <c r="H476" s="4"/>
      <c r="I476" s="80"/>
      <c r="J476" s="80"/>
      <c r="K476" s="80"/>
      <c r="L476" s="80"/>
      <c r="M476" s="80"/>
      <c r="N476" s="80"/>
      <c r="O476" s="80"/>
      <c r="P476" s="80"/>
      <c r="Q476" s="80"/>
      <c r="R476" s="80"/>
      <c r="S476" s="80"/>
      <c r="T476" s="80"/>
      <c r="U476" s="1"/>
    </row>
    <row r="477" spans="1:21" ht="15.75" customHeight="1" x14ac:dyDescent="0.2">
      <c r="A477" t="str">
        <f>CONCATENATE(B466,B477)</f>
        <v>16d</v>
      </c>
      <c r="B477" t="s">
        <v>29</v>
      </c>
      <c r="C477" s="1"/>
      <c r="D477" s="2" t="str">
        <f>INDEX('5 tm 12 bkr Data'!L:L,MATCH('5 tm 12 bkr MV'!A477,'5 tm 12 bkr Data'!J:J,0))</f>
        <v>Isaac Skalak</v>
      </c>
      <c r="E477" s="3"/>
      <c r="F477" s="3"/>
      <c r="G477" s="3"/>
      <c r="H477" s="4"/>
      <c r="I477" s="80"/>
      <c r="J477" s="80"/>
      <c r="K477" s="80"/>
      <c r="L477" s="80"/>
      <c r="M477" s="80"/>
      <c r="N477" s="80"/>
      <c r="O477" s="80"/>
      <c r="P477" s="80"/>
      <c r="Q477" s="80"/>
      <c r="R477" s="80"/>
      <c r="S477" s="80"/>
      <c r="T477" s="80"/>
      <c r="U477" s="1"/>
    </row>
    <row r="478" spans="1:21" ht="15.75" customHeight="1" x14ac:dyDescent="0.2">
      <c r="A478" t="str">
        <f>CONCATENATE(B466,B478)</f>
        <v>16e</v>
      </c>
      <c r="B478" t="s">
        <v>30</v>
      </c>
      <c r="C478" s="1"/>
      <c r="D478" s="2" t="str">
        <f>INDEX('5 tm 12 bkr Data'!L:L,MATCH('5 tm 12 bkr MV'!A478,'5 tm 12 bkr Data'!J:J,0))</f>
        <v>Jared Dramse</v>
      </c>
      <c r="E478" s="3"/>
      <c r="F478" s="3"/>
      <c r="G478" s="3"/>
      <c r="H478" s="4"/>
      <c r="I478" s="80"/>
      <c r="J478" s="80"/>
      <c r="K478" s="80"/>
      <c r="L478" s="80"/>
      <c r="M478" s="80"/>
      <c r="N478" s="80"/>
      <c r="O478" s="80"/>
      <c r="P478" s="80"/>
      <c r="Q478" s="80"/>
      <c r="R478" s="80"/>
      <c r="S478" s="80"/>
      <c r="T478" s="80"/>
      <c r="U478" s="1"/>
    </row>
    <row r="479" spans="1:21" ht="15.75" customHeight="1" x14ac:dyDescent="0.2">
      <c r="A479" t="str">
        <f>CONCATENATE(B466,B479)</f>
        <v>16f</v>
      </c>
      <c r="B479" t="s">
        <v>31</v>
      </c>
      <c r="C479" s="1"/>
      <c r="D479" s="2" t="str">
        <f>INDEX('5 tm 12 bkr Data'!L:L,MATCH('5 tm 12 bkr MV'!A479,'5 tm 12 bkr Data'!J:J,0))</f>
        <v>Jett Tolentino</v>
      </c>
      <c r="E479" s="3"/>
      <c r="F479" s="3"/>
      <c r="G479" s="3"/>
      <c r="H479" s="4"/>
      <c r="I479" s="80"/>
      <c r="J479" s="80"/>
      <c r="K479" s="80"/>
      <c r="L479" s="80"/>
      <c r="M479" s="80"/>
      <c r="N479" s="80"/>
      <c r="O479" s="80"/>
      <c r="P479" s="80"/>
      <c r="Q479" s="80"/>
      <c r="R479" s="80"/>
      <c r="S479" s="80"/>
      <c r="T479" s="80"/>
      <c r="U479" s="1"/>
    </row>
    <row r="480" spans="1:21" ht="15.75" customHeight="1" x14ac:dyDescent="0.2">
      <c r="A480" t="str">
        <f>CONCATENATE(B466,B480)</f>
        <v>16g</v>
      </c>
      <c r="B480" t="s">
        <v>32</v>
      </c>
      <c r="C480" s="1"/>
      <c r="D480" s="2" t="str">
        <f>INDEX('5 tm 12 bkr Data'!L:L,MATCH('5 tm 12 bkr MV'!A480,'5 tm 12 bkr Data'!J:J,0))</f>
        <v>Stephen Acton</v>
      </c>
      <c r="E480" s="3"/>
      <c r="F480" s="3"/>
      <c r="G480" s="3"/>
      <c r="H480" s="4"/>
      <c r="I480" s="80"/>
      <c r="J480" s="80"/>
      <c r="K480" s="80"/>
      <c r="L480" s="80"/>
      <c r="M480" s="80"/>
      <c r="N480" s="80"/>
      <c r="O480" s="80"/>
      <c r="P480" s="80"/>
      <c r="Q480" s="80"/>
      <c r="R480" s="80"/>
      <c r="S480" s="80"/>
      <c r="T480" s="80"/>
      <c r="U480" s="1"/>
    </row>
    <row r="481" spans="1:21" ht="15.75" customHeight="1" thickBot="1" x14ac:dyDescent="0.25">
      <c r="A481" t="str">
        <f>CONCATENATE(B466,B481)</f>
        <v>16h</v>
      </c>
      <c r="B481" t="s">
        <v>33</v>
      </c>
      <c r="C481" s="1"/>
      <c r="D481" s="2" t="str">
        <f>INDEX('5 tm 12 bkr Data'!L:L,MATCH('5 tm 12 bkr MV'!A481,'5 tm 12 bkr Data'!J:J,0))</f>
        <v>Wyatt Woodward</v>
      </c>
      <c r="E481" s="3"/>
      <c r="F481" s="3"/>
      <c r="G481" s="3"/>
      <c r="H481" s="36"/>
      <c r="I481" s="79"/>
      <c r="J481" s="79"/>
      <c r="K481" s="79"/>
      <c r="L481" s="79"/>
      <c r="M481" s="79"/>
      <c r="N481" s="79"/>
      <c r="O481" s="79"/>
      <c r="P481" s="79"/>
      <c r="Q481" s="79"/>
      <c r="R481" s="79"/>
      <c r="S481" s="79"/>
      <c r="T481" s="79"/>
      <c r="U481" s="1"/>
    </row>
    <row r="482" spans="1:21" ht="15.75" customHeight="1" thickTop="1" x14ac:dyDescent="0.2">
      <c r="C482" s="1"/>
      <c r="D482" s="1"/>
      <c r="E482" s="1"/>
      <c r="F482" s="1"/>
      <c r="G482" s="1"/>
      <c r="H482" s="37" t="s">
        <v>6</v>
      </c>
      <c r="I482" s="77"/>
      <c r="J482" s="78"/>
      <c r="K482" s="77"/>
      <c r="L482" s="78"/>
      <c r="M482" s="77"/>
      <c r="N482" s="78"/>
      <c r="O482" s="77"/>
      <c r="P482" s="78"/>
      <c r="Q482" s="77"/>
      <c r="R482" s="78"/>
      <c r="S482" s="77"/>
      <c r="T482" s="78"/>
      <c r="U482" s="1"/>
    </row>
    <row r="483" spans="1:21" ht="5.25" customHeight="1" x14ac:dyDescent="0.2">
      <c r="C483" s="1"/>
      <c r="D483" s="1"/>
      <c r="E483" s="1"/>
      <c r="F483" s="1"/>
      <c r="G483" s="1"/>
      <c r="H483" s="38"/>
      <c r="I483" s="39"/>
      <c r="J483" s="39"/>
      <c r="K483" s="39"/>
      <c r="L483" s="39"/>
      <c r="M483" s="39"/>
      <c r="N483" s="39"/>
      <c r="O483" s="39"/>
      <c r="P483" s="39"/>
      <c r="Q483" s="39"/>
      <c r="R483" s="39"/>
      <c r="S483" s="39"/>
      <c r="T483" s="40"/>
      <c r="U483" s="1"/>
    </row>
    <row r="484" spans="1:21" ht="15.75" customHeight="1" x14ac:dyDescent="0.2">
      <c r="C484" s="1"/>
      <c r="D484" s="1"/>
      <c r="E484" s="74" t="s">
        <v>0</v>
      </c>
      <c r="F484" s="75"/>
      <c r="G484" s="76"/>
      <c r="H484" s="19" t="s">
        <v>1</v>
      </c>
      <c r="I484" s="19" t="s">
        <v>2</v>
      </c>
      <c r="J484" s="19" t="s">
        <v>3</v>
      </c>
      <c r="K484" s="15" t="s">
        <v>4</v>
      </c>
      <c r="L484" s="16" t="s">
        <v>5</v>
      </c>
      <c r="M484" s="19" t="s">
        <v>7</v>
      </c>
      <c r="N484" s="19" t="s">
        <v>8</v>
      </c>
      <c r="O484" s="15" t="s">
        <v>9</v>
      </c>
      <c r="P484" s="16" t="s">
        <v>10</v>
      </c>
      <c r="Q484" s="19" t="s">
        <v>11</v>
      </c>
      <c r="R484" s="19" t="s">
        <v>12</v>
      </c>
      <c r="S484" s="15" t="s">
        <v>13</v>
      </c>
      <c r="T484" s="1"/>
      <c r="U484" s="1"/>
    </row>
    <row r="485" spans="1:21" ht="15.75" customHeight="1" x14ac:dyDescent="0.2">
      <c r="C485" s="1"/>
      <c r="D485" s="1"/>
      <c r="E485" s="64" t="str">
        <f t="shared" si="7"/>
        <v>Creyton Nisly</v>
      </c>
      <c r="F485" s="65"/>
      <c r="G485" s="66"/>
      <c r="H485" s="5"/>
      <c r="I485" s="5"/>
      <c r="J485" s="5"/>
      <c r="K485" s="13"/>
      <c r="L485" s="10"/>
      <c r="M485" s="5"/>
      <c r="N485" s="5"/>
      <c r="O485" s="13"/>
      <c r="P485" s="10"/>
      <c r="Q485" s="5"/>
      <c r="R485" s="5"/>
      <c r="S485" s="13"/>
      <c r="T485" s="1"/>
      <c r="U485" s="1"/>
    </row>
    <row r="486" spans="1:21" ht="15.75" customHeight="1" x14ac:dyDescent="0.2">
      <c r="C486" s="1"/>
      <c r="D486" s="1"/>
      <c r="E486" s="64" t="str">
        <f t="shared" si="7"/>
        <v>Dane Conner</v>
      </c>
      <c r="F486" s="65"/>
      <c r="G486" s="66"/>
      <c r="H486" s="5"/>
      <c r="I486" s="5"/>
      <c r="J486" s="5"/>
      <c r="K486" s="13"/>
      <c r="L486" s="10"/>
      <c r="M486" s="5"/>
      <c r="N486" s="5"/>
      <c r="O486" s="13"/>
      <c r="P486" s="10"/>
      <c r="Q486" s="5"/>
      <c r="R486" s="5"/>
      <c r="S486" s="13"/>
      <c r="T486" s="1"/>
      <c r="U486" s="1"/>
    </row>
    <row r="487" spans="1:21" ht="15.75" customHeight="1" x14ac:dyDescent="0.2">
      <c r="C487" s="1"/>
      <c r="D487" s="1"/>
      <c r="E487" s="64" t="str">
        <f t="shared" si="7"/>
        <v>Ethan Haas-Oltrogge</v>
      </c>
      <c r="F487" s="65"/>
      <c r="G487" s="66"/>
      <c r="H487" s="5"/>
      <c r="I487" s="5"/>
      <c r="J487" s="5"/>
      <c r="K487" s="13"/>
      <c r="L487" s="10"/>
      <c r="M487" s="5"/>
      <c r="N487" s="5"/>
      <c r="O487" s="13"/>
      <c r="P487" s="10"/>
      <c r="Q487" s="5"/>
      <c r="R487" s="5"/>
      <c r="S487" s="13"/>
      <c r="T487" s="1"/>
      <c r="U487" s="1"/>
    </row>
    <row r="488" spans="1:21" ht="15.75" customHeight="1" x14ac:dyDescent="0.2">
      <c r="C488" s="1"/>
      <c r="D488" s="1"/>
      <c r="E488" s="64" t="str">
        <f t="shared" si="7"/>
        <v>Isaac Skalak</v>
      </c>
      <c r="F488" s="65"/>
      <c r="G488" s="66"/>
      <c r="H488" s="5"/>
      <c r="I488" s="5"/>
      <c r="J488" s="5"/>
      <c r="K488" s="13"/>
      <c r="L488" s="10"/>
      <c r="M488" s="5"/>
      <c r="N488" s="5"/>
      <c r="O488" s="13"/>
      <c r="P488" s="10"/>
      <c r="Q488" s="5"/>
      <c r="R488" s="5"/>
      <c r="S488" s="13"/>
      <c r="T488" s="1"/>
      <c r="U488" s="1"/>
    </row>
    <row r="489" spans="1:21" ht="15.75" customHeight="1" x14ac:dyDescent="0.2">
      <c r="C489" s="1"/>
      <c r="D489" s="1"/>
      <c r="E489" s="64" t="str">
        <f t="shared" si="7"/>
        <v>Jared Dramse</v>
      </c>
      <c r="F489" s="65"/>
      <c r="G489" s="66"/>
      <c r="H489" s="5"/>
      <c r="I489" s="5"/>
      <c r="J489" s="5"/>
      <c r="K489" s="13"/>
      <c r="L489" s="10"/>
      <c r="M489" s="5"/>
      <c r="N489" s="5"/>
      <c r="O489" s="13"/>
      <c r="P489" s="10"/>
      <c r="Q489" s="5"/>
      <c r="R489" s="5"/>
      <c r="S489" s="13"/>
      <c r="T489" s="1"/>
      <c r="U489" s="1"/>
    </row>
    <row r="490" spans="1:21" ht="15.75" customHeight="1" x14ac:dyDescent="0.2">
      <c r="C490" s="1"/>
      <c r="D490" s="1"/>
      <c r="E490" s="64" t="str">
        <f t="shared" si="7"/>
        <v>Jett Tolentino</v>
      </c>
      <c r="F490" s="65"/>
      <c r="G490" s="66"/>
      <c r="H490" s="5"/>
      <c r="I490" s="5"/>
      <c r="J490" s="5"/>
      <c r="K490" s="13"/>
      <c r="L490" s="10"/>
      <c r="M490" s="5"/>
      <c r="N490" s="5"/>
      <c r="O490" s="13"/>
      <c r="P490" s="10"/>
      <c r="Q490" s="5"/>
      <c r="R490" s="5"/>
      <c r="S490" s="13"/>
      <c r="T490" s="1"/>
      <c r="U490" s="1"/>
    </row>
    <row r="491" spans="1:21" ht="15.75" customHeight="1" x14ac:dyDescent="0.2">
      <c r="C491" s="1"/>
      <c r="D491" s="1"/>
      <c r="E491" s="64" t="str">
        <f t="shared" si="7"/>
        <v>Stephen Acton</v>
      </c>
      <c r="F491" s="65"/>
      <c r="G491" s="66"/>
      <c r="H491" s="5"/>
      <c r="I491" s="5"/>
      <c r="J491" s="5"/>
      <c r="K491" s="13"/>
      <c r="L491" s="10"/>
      <c r="M491" s="5"/>
      <c r="N491" s="5"/>
      <c r="O491" s="13"/>
      <c r="P491" s="10"/>
      <c r="Q491" s="5"/>
      <c r="R491" s="5"/>
      <c r="S491" s="13"/>
      <c r="T491" s="1"/>
      <c r="U491" s="1"/>
    </row>
    <row r="492" spans="1:21" ht="15.75" customHeight="1" thickBot="1" x14ac:dyDescent="0.25">
      <c r="C492" s="1"/>
      <c r="D492" s="1"/>
      <c r="E492" s="64" t="str">
        <f t="shared" si="7"/>
        <v>Wyatt Woodward</v>
      </c>
      <c r="F492" s="65"/>
      <c r="G492" s="66"/>
      <c r="H492" s="6"/>
      <c r="I492" s="6"/>
      <c r="J492" s="6"/>
      <c r="K492" s="14"/>
      <c r="L492" s="11"/>
      <c r="M492" s="6"/>
      <c r="N492" s="6"/>
      <c r="O492" s="14"/>
      <c r="P492" s="11"/>
      <c r="Q492" s="6"/>
      <c r="R492" s="6"/>
      <c r="S492" s="14"/>
      <c r="T492" s="1"/>
      <c r="U492" s="1"/>
    </row>
    <row r="493" spans="1:21" ht="15.75" customHeight="1" thickTop="1" thickBot="1" x14ac:dyDescent="0.25">
      <c r="C493" s="1"/>
      <c r="D493" s="1"/>
      <c r="E493" s="67" t="s">
        <v>14</v>
      </c>
      <c r="F493" s="68"/>
      <c r="G493" s="69"/>
      <c r="H493" s="7"/>
      <c r="I493" s="7"/>
      <c r="J493" s="7"/>
      <c r="K493" s="8"/>
      <c r="L493" s="12"/>
      <c r="M493" s="7"/>
      <c r="N493" s="7"/>
      <c r="O493" s="8"/>
      <c r="P493" s="12"/>
      <c r="Q493" s="7"/>
      <c r="R493" s="7"/>
      <c r="S493" s="8"/>
      <c r="T493" s="1"/>
      <c r="U493" s="1"/>
    </row>
    <row r="494" spans="1:21" ht="15.75" customHeight="1" thickTop="1" thickBot="1" x14ac:dyDescent="0.25">
      <c r="C494" s="1"/>
      <c r="D494" s="1"/>
      <c r="E494" s="70" t="s">
        <v>15</v>
      </c>
      <c r="F494" s="71"/>
      <c r="G494" s="72"/>
      <c r="H494" s="1"/>
      <c r="I494" s="1"/>
      <c r="J494" s="1"/>
      <c r="K494" s="9"/>
      <c r="L494" s="1"/>
      <c r="M494" s="1"/>
      <c r="N494" s="1"/>
      <c r="O494" s="9"/>
      <c r="P494" s="1"/>
      <c r="Q494" s="1"/>
      <c r="R494" s="1"/>
      <c r="S494" s="9"/>
      <c r="T494" s="1"/>
      <c r="U494" s="1"/>
    </row>
    <row r="495" spans="1:21" ht="11.25" customHeight="1" x14ac:dyDescent="0.2">
      <c r="C495" s="1"/>
      <c r="D495" s="1"/>
      <c r="E495" s="1"/>
      <c r="F495" s="1"/>
      <c r="G495" s="1"/>
      <c r="H495" s="73" t="s">
        <v>34</v>
      </c>
      <c r="I495" s="73"/>
      <c r="J495" s="73"/>
      <c r="K495" s="73"/>
      <c r="L495" s="73"/>
      <c r="M495" s="73"/>
      <c r="N495" s="73"/>
      <c r="O495" s="73"/>
      <c r="P495" s="73"/>
      <c r="Q495" s="73"/>
      <c r="R495" s="73"/>
      <c r="S495" s="1"/>
      <c r="T495" s="1"/>
      <c r="U495" s="1"/>
    </row>
    <row r="496" spans="1:21" ht="11.25" customHeight="1" x14ac:dyDescent="0.2">
      <c r="C496" s="1"/>
      <c r="D496" s="1"/>
      <c r="E496" s="1"/>
      <c r="F496" s="1"/>
      <c r="G496" s="1"/>
      <c r="H496" s="73"/>
      <c r="I496" s="73"/>
      <c r="J496" s="73"/>
      <c r="K496" s="73"/>
      <c r="L496" s="73"/>
      <c r="M496" s="73"/>
      <c r="N496" s="73"/>
      <c r="O496" s="73"/>
      <c r="P496" s="73"/>
      <c r="Q496" s="73"/>
      <c r="R496" s="73"/>
      <c r="S496" s="1"/>
      <c r="T496" s="1"/>
      <c r="U496" s="1"/>
    </row>
    <row r="497" spans="1:21" ht="10.5" customHeight="1" x14ac:dyDescent="0.15">
      <c r="A497" t="s">
        <v>35</v>
      </c>
      <c r="B497">
        <v>17</v>
      </c>
      <c r="C497" s="81" t="str">
        <f>'5 tm 12 bkr Data'!$A$2</f>
        <v>Jayhawk Collegiate Challenge</v>
      </c>
      <c r="D497" s="81"/>
      <c r="E497" s="81"/>
      <c r="F497" s="81"/>
      <c r="G497" s="81"/>
      <c r="H497" s="81"/>
      <c r="I497" s="81"/>
      <c r="J497" s="81"/>
      <c r="K497" s="81"/>
      <c r="L497" s="81"/>
      <c r="M497" s="81"/>
      <c r="N497" s="81"/>
      <c r="O497" s="81"/>
      <c r="P497" s="81"/>
      <c r="Q497" s="81"/>
      <c r="R497" s="81"/>
      <c r="S497" s="81"/>
      <c r="T497" s="81"/>
      <c r="U497" s="81"/>
    </row>
    <row r="498" spans="1:21" ht="10.5" customHeight="1" x14ac:dyDescent="0.15">
      <c r="C498" s="81"/>
      <c r="D498" s="81"/>
      <c r="E498" s="81"/>
      <c r="F498" s="81"/>
      <c r="G498" s="81"/>
      <c r="H498" s="81"/>
      <c r="I498" s="81"/>
      <c r="J498" s="81"/>
      <c r="K498" s="81"/>
      <c r="L498" s="81"/>
      <c r="M498" s="81"/>
      <c r="N498" s="81"/>
      <c r="O498" s="81"/>
      <c r="P498" s="81"/>
      <c r="Q498" s="81"/>
      <c r="R498" s="81"/>
      <c r="S498" s="81"/>
      <c r="T498" s="81"/>
      <c r="U498" s="81"/>
    </row>
    <row r="499" spans="1:21" ht="10.5" customHeight="1" x14ac:dyDescent="0.15">
      <c r="C499" s="81"/>
      <c r="D499" s="81"/>
      <c r="E499" s="81"/>
      <c r="F499" s="81"/>
      <c r="G499" s="81"/>
      <c r="H499" s="81"/>
      <c r="I499" s="81"/>
      <c r="J499" s="81"/>
      <c r="K499" s="81"/>
      <c r="L499" s="81"/>
      <c r="M499" s="81"/>
      <c r="N499" s="81"/>
      <c r="O499" s="81"/>
      <c r="P499" s="81"/>
      <c r="Q499" s="81"/>
      <c r="R499" s="81"/>
      <c r="S499" s="81"/>
      <c r="T499" s="81"/>
      <c r="U499" s="81"/>
    </row>
    <row r="500" spans="1:21" ht="8.25" customHeight="1" x14ac:dyDescent="0.2"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</row>
    <row r="501" spans="1:21" ht="11.25" customHeight="1" x14ac:dyDescent="0.2">
      <c r="C501" s="1"/>
      <c r="D501" s="1"/>
      <c r="E501" s="1"/>
      <c r="F501" s="82" t="str">
        <f>INDEX('5 tm 12 bkr Data'!C:C,MATCH('5 tm 12 bkr MV'!B497,'5 tm 12 bkr Data'!B:B,0))</f>
        <v>University Of Saint Mary - Men Varsity</v>
      </c>
      <c r="G501" s="82"/>
      <c r="H501" s="82"/>
      <c r="I501" s="82"/>
      <c r="J501" s="82"/>
      <c r="K501" s="82"/>
      <c r="L501" s="82"/>
      <c r="M501" s="82"/>
      <c r="N501" s="82"/>
      <c r="O501" s="82"/>
      <c r="P501" s="82"/>
      <c r="Q501" s="82"/>
      <c r="R501" s="82"/>
      <c r="S501" s="1"/>
      <c r="T501" s="1"/>
      <c r="U501" s="1"/>
    </row>
    <row r="502" spans="1:21" ht="11.25" customHeight="1" x14ac:dyDescent="0.2">
      <c r="C502" s="1"/>
      <c r="D502" s="1"/>
      <c r="E502" s="1"/>
      <c r="F502" s="82"/>
      <c r="G502" s="82"/>
      <c r="H502" s="82"/>
      <c r="I502" s="82"/>
      <c r="J502" s="82"/>
      <c r="K502" s="82"/>
      <c r="L502" s="82"/>
      <c r="M502" s="82"/>
      <c r="N502" s="82"/>
      <c r="O502" s="82"/>
      <c r="P502" s="82"/>
      <c r="Q502" s="82"/>
      <c r="R502" s="82"/>
      <c r="S502" s="1"/>
      <c r="T502" s="1"/>
      <c r="U502" s="1"/>
    </row>
    <row r="503" spans="1:21" ht="8.25" customHeight="1" x14ac:dyDescent="0.2"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</row>
    <row r="504" spans="1:21" ht="15.75" customHeight="1" x14ac:dyDescent="0.2">
      <c r="C504" s="1"/>
      <c r="D504" s="80" t="s">
        <v>0</v>
      </c>
      <c r="E504" s="80"/>
      <c r="F504" s="80"/>
      <c r="G504" s="80"/>
      <c r="H504" s="80"/>
      <c r="I504" s="80" t="s">
        <v>1</v>
      </c>
      <c r="J504" s="80"/>
      <c r="K504" s="80" t="s">
        <v>2</v>
      </c>
      <c r="L504" s="80"/>
      <c r="M504" s="80" t="s">
        <v>3</v>
      </c>
      <c r="N504" s="80"/>
      <c r="O504" s="80" t="s">
        <v>4</v>
      </c>
      <c r="P504" s="80"/>
      <c r="Q504" s="80" t="s">
        <v>5</v>
      </c>
      <c r="R504" s="80"/>
      <c r="S504" s="80" t="s">
        <v>6</v>
      </c>
      <c r="T504" s="80"/>
      <c r="U504" s="1"/>
    </row>
    <row r="505" spans="1:21" ht="15.75" customHeight="1" x14ac:dyDescent="0.2">
      <c r="A505" t="str">
        <f>CONCATENATE(B497,B505)</f>
        <v>17a</v>
      </c>
      <c r="B505" t="s">
        <v>26</v>
      </c>
      <c r="C505" s="1"/>
      <c r="D505" s="2" t="str">
        <f>INDEX('5 tm 12 bkr Data'!L:L,MATCH('5 tm 12 bkr MV'!A505,'5 tm 12 bkr Data'!J:J,0))</f>
        <v>Dantoine Ballard</v>
      </c>
      <c r="E505" s="3"/>
      <c r="F505" s="3"/>
      <c r="G505" s="3"/>
      <c r="H505" s="4"/>
      <c r="I505" s="80"/>
      <c r="J505" s="80"/>
      <c r="K505" s="80"/>
      <c r="L505" s="80"/>
      <c r="M505" s="80"/>
      <c r="N505" s="80"/>
      <c r="O505" s="80"/>
      <c r="P505" s="80"/>
      <c r="Q505" s="80"/>
      <c r="R505" s="80"/>
      <c r="S505" s="80"/>
      <c r="T505" s="80"/>
      <c r="U505" s="1"/>
    </row>
    <row r="506" spans="1:21" ht="15.75" customHeight="1" x14ac:dyDescent="0.2">
      <c r="A506" t="str">
        <f>CONCATENATE(B497,B506)</f>
        <v>17b</v>
      </c>
      <c r="B506" t="s">
        <v>27</v>
      </c>
      <c r="C506" s="1"/>
      <c r="D506" s="2" t="str">
        <f>INDEX('5 tm 12 bkr Data'!L:L,MATCH('5 tm 12 bkr MV'!A506,'5 tm 12 bkr Data'!J:J,0))</f>
        <v>Emilio Gutierrez</v>
      </c>
      <c r="E506" s="3"/>
      <c r="F506" s="3"/>
      <c r="G506" s="3"/>
      <c r="H506" s="4"/>
      <c r="I506" s="80"/>
      <c r="J506" s="80"/>
      <c r="K506" s="80"/>
      <c r="L506" s="80"/>
      <c r="M506" s="80"/>
      <c r="N506" s="80"/>
      <c r="O506" s="80"/>
      <c r="P506" s="80"/>
      <c r="Q506" s="80"/>
      <c r="R506" s="80"/>
      <c r="S506" s="80"/>
      <c r="T506" s="80"/>
      <c r="U506" s="1"/>
    </row>
    <row r="507" spans="1:21" ht="15.75" customHeight="1" x14ac:dyDescent="0.2">
      <c r="A507" t="str">
        <f>CONCATENATE(B497,B507)</f>
        <v>17c</v>
      </c>
      <c r="B507" t="s">
        <v>28</v>
      </c>
      <c r="C507" s="1"/>
      <c r="D507" s="2" t="str">
        <f>INDEX('5 tm 12 bkr Data'!L:L,MATCH('5 tm 12 bkr MV'!A507,'5 tm 12 bkr Data'!J:J,0))</f>
        <v>Jose Limon</v>
      </c>
      <c r="E507" s="3"/>
      <c r="F507" s="3"/>
      <c r="G507" s="3"/>
      <c r="H507" s="4"/>
      <c r="I507" s="80"/>
      <c r="J507" s="80"/>
      <c r="K507" s="80"/>
      <c r="L507" s="80"/>
      <c r="M507" s="80"/>
      <c r="N507" s="80"/>
      <c r="O507" s="80"/>
      <c r="P507" s="80"/>
      <c r="Q507" s="80"/>
      <c r="R507" s="80"/>
      <c r="S507" s="80"/>
      <c r="T507" s="80"/>
      <c r="U507" s="1"/>
    </row>
    <row r="508" spans="1:21" ht="15.75" customHeight="1" x14ac:dyDescent="0.2">
      <c r="A508" t="str">
        <f>CONCATENATE(B497,B508)</f>
        <v>17d</v>
      </c>
      <c r="B508" t="s">
        <v>29</v>
      </c>
      <c r="C508" s="1"/>
      <c r="D508" s="2" t="str">
        <f>INDEX('5 tm 12 bkr Data'!L:L,MATCH('5 tm 12 bkr MV'!A508,'5 tm 12 bkr Data'!J:J,0))</f>
        <v>Joshua Kacich</v>
      </c>
      <c r="E508" s="3"/>
      <c r="F508" s="3"/>
      <c r="G508" s="3"/>
      <c r="H508" s="4"/>
      <c r="I508" s="80"/>
      <c r="J508" s="80"/>
      <c r="K508" s="80"/>
      <c r="L508" s="80"/>
      <c r="M508" s="80"/>
      <c r="N508" s="80"/>
      <c r="O508" s="80"/>
      <c r="P508" s="80"/>
      <c r="Q508" s="80"/>
      <c r="R508" s="80"/>
      <c r="S508" s="80"/>
      <c r="T508" s="80"/>
      <c r="U508" s="1"/>
    </row>
    <row r="509" spans="1:21" ht="15.75" customHeight="1" x14ac:dyDescent="0.2">
      <c r="A509" t="str">
        <f>CONCATENATE(B497,B509)</f>
        <v>17e</v>
      </c>
      <c r="B509" t="s">
        <v>30</v>
      </c>
      <c r="C509" s="1"/>
      <c r="D509" s="2" t="str">
        <f>INDEX('5 tm 12 bkr Data'!L:L,MATCH('5 tm 12 bkr MV'!A509,'5 tm 12 bkr Data'!J:J,0))</f>
        <v>Kalym Henry</v>
      </c>
      <c r="E509" s="3"/>
      <c r="F509" s="3"/>
      <c r="G509" s="3"/>
      <c r="H509" s="4"/>
      <c r="I509" s="80"/>
      <c r="J509" s="80"/>
      <c r="K509" s="80"/>
      <c r="L509" s="80"/>
      <c r="M509" s="80"/>
      <c r="N509" s="80"/>
      <c r="O509" s="80"/>
      <c r="P509" s="80"/>
      <c r="Q509" s="80"/>
      <c r="R509" s="80"/>
      <c r="S509" s="80"/>
      <c r="T509" s="80"/>
      <c r="U509" s="1"/>
    </row>
    <row r="510" spans="1:21" ht="15.75" customHeight="1" x14ac:dyDescent="0.2">
      <c r="A510" t="str">
        <f>CONCATENATE(B497,B510)</f>
        <v>17f</v>
      </c>
      <c r="B510" t="s">
        <v>31</v>
      </c>
      <c r="C510" s="1"/>
      <c r="D510" s="2" t="str">
        <f>INDEX('5 tm 12 bkr Data'!L:L,MATCH('5 tm 12 bkr MV'!A510,'5 tm 12 bkr Data'!J:J,0))</f>
        <v>Zaylen Dear</v>
      </c>
      <c r="E510" s="3"/>
      <c r="F510" s="3"/>
      <c r="G510" s="3"/>
      <c r="H510" s="4"/>
      <c r="I510" s="80"/>
      <c r="J510" s="80"/>
      <c r="K510" s="80"/>
      <c r="L510" s="80"/>
      <c r="M510" s="80"/>
      <c r="N510" s="80"/>
      <c r="O510" s="80"/>
      <c r="P510" s="80"/>
      <c r="Q510" s="80"/>
      <c r="R510" s="80"/>
      <c r="S510" s="80"/>
      <c r="T510" s="80"/>
      <c r="U510" s="1"/>
    </row>
    <row r="511" spans="1:21" ht="15.75" customHeight="1" x14ac:dyDescent="0.2">
      <c r="A511" t="str">
        <f>CONCATENATE(B497,B511)</f>
        <v>17g</v>
      </c>
      <c r="B511" t="s">
        <v>32</v>
      </c>
      <c r="C511" s="1"/>
      <c r="D511" s="2">
        <f>INDEX('5 tm 12 bkr Data'!L:L,MATCH('5 tm 12 bkr MV'!A511,'5 tm 12 bkr Data'!J:J,0))</f>
        <v>0</v>
      </c>
      <c r="E511" s="3"/>
      <c r="F511" s="3"/>
      <c r="G511" s="3"/>
      <c r="H511" s="4"/>
      <c r="I511" s="80"/>
      <c r="J511" s="80"/>
      <c r="K511" s="80"/>
      <c r="L511" s="80"/>
      <c r="M511" s="80"/>
      <c r="N511" s="80"/>
      <c r="O511" s="80"/>
      <c r="P511" s="80"/>
      <c r="Q511" s="80"/>
      <c r="R511" s="80"/>
      <c r="S511" s="80"/>
      <c r="T511" s="80"/>
      <c r="U511" s="1"/>
    </row>
    <row r="512" spans="1:21" ht="15.75" customHeight="1" thickBot="1" x14ac:dyDescent="0.25">
      <c r="A512" t="str">
        <f>CONCATENATE(B497,B512)</f>
        <v>17h</v>
      </c>
      <c r="B512" t="s">
        <v>33</v>
      </c>
      <c r="C512" s="1"/>
      <c r="D512" s="2">
        <f>INDEX('5 tm 12 bkr Data'!L:L,MATCH('5 tm 12 bkr MV'!A512,'5 tm 12 bkr Data'!J:J,0))</f>
        <v>0</v>
      </c>
      <c r="E512" s="3"/>
      <c r="F512" s="3"/>
      <c r="G512" s="3"/>
      <c r="H512" s="36"/>
      <c r="I512" s="79"/>
      <c r="J512" s="79"/>
      <c r="K512" s="79"/>
      <c r="L512" s="79"/>
      <c r="M512" s="79"/>
      <c r="N512" s="79"/>
      <c r="O512" s="79"/>
      <c r="P512" s="79"/>
      <c r="Q512" s="79"/>
      <c r="R512" s="79"/>
      <c r="S512" s="79"/>
      <c r="T512" s="79"/>
      <c r="U512" s="1"/>
    </row>
    <row r="513" spans="1:21" ht="15.75" customHeight="1" thickTop="1" x14ac:dyDescent="0.2">
      <c r="C513" s="1"/>
      <c r="D513" s="1"/>
      <c r="E513" s="1"/>
      <c r="F513" s="1"/>
      <c r="G513" s="1"/>
      <c r="H513" s="37" t="s">
        <v>6</v>
      </c>
      <c r="I513" s="77"/>
      <c r="J513" s="78"/>
      <c r="K513" s="77"/>
      <c r="L513" s="78"/>
      <c r="M513" s="77"/>
      <c r="N513" s="78"/>
      <c r="O513" s="77"/>
      <c r="P513" s="78"/>
      <c r="Q513" s="77"/>
      <c r="R513" s="78"/>
      <c r="S513" s="77"/>
      <c r="T513" s="78"/>
      <c r="U513" s="1"/>
    </row>
    <row r="514" spans="1:21" ht="5.25" customHeight="1" x14ac:dyDescent="0.2">
      <c r="C514" s="1"/>
      <c r="D514" s="1"/>
      <c r="E514" s="1"/>
      <c r="F514" s="1"/>
      <c r="G514" s="1"/>
      <c r="H514" s="38"/>
      <c r="I514" s="39"/>
      <c r="J514" s="39"/>
      <c r="K514" s="39"/>
      <c r="L514" s="39"/>
      <c r="M514" s="39"/>
      <c r="N514" s="39"/>
      <c r="O514" s="39"/>
      <c r="P514" s="39"/>
      <c r="Q514" s="39"/>
      <c r="R514" s="39"/>
      <c r="S514" s="39"/>
      <c r="T514" s="40"/>
      <c r="U514" s="1"/>
    </row>
    <row r="515" spans="1:21" ht="15.75" customHeight="1" x14ac:dyDescent="0.2">
      <c r="C515" s="1"/>
      <c r="D515" s="1"/>
      <c r="E515" s="74" t="s">
        <v>0</v>
      </c>
      <c r="F515" s="75"/>
      <c r="G515" s="76"/>
      <c r="H515" s="19" t="s">
        <v>1</v>
      </c>
      <c r="I515" s="19" t="s">
        <v>2</v>
      </c>
      <c r="J515" s="19" t="s">
        <v>3</v>
      </c>
      <c r="K515" s="15" t="s">
        <v>4</v>
      </c>
      <c r="L515" s="16" t="s">
        <v>5</v>
      </c>
      <c r="M515" s="19" t="s">
        <v>7</v>
      </c>
      <c r="N515" s="19" t="s">
        <v>8</v>
      </c>
      <c r="O515" s="15" t="s">
        <v>9</v>
      </c>
      <c r="P515" s="16" t="s">
        <v>10</v>
      </c>
      <c r="Q515" s="19" t="s">
        <v>11</v>
      </c>
      <c r="R515" s="19" t="s">
        <v>12</v>
      </c>
      <c r="S515" s="15" t="s">
        <v>13</v>
      </c>
      <c r="T515" s="1"/>
      <c r="U515" s="1"/>
    </row>
    <row r="516" spans="1:21" ht="15.75" customHeight="1" x14ac:dyDescent="0.2">
      <c r="C516" s="1"/>
      <c r="D516" s="1"/>
      <c r="E516" s="64" t="str">
        <f t="shared" si="7"/>
        <v>Dantoine Ballard</v>
      </c>
      <c r="F516" s="65"/>
      <c r="G516" s="66"/>
      <c r="H516" s="5"/>
      <c r="I516" s="5"/>
      <c r="J516" s="5"/>
      <c r="K516" s="13"/>
      <c r="L516" s="10"/>
      <c r="M516" s="5"/>
      <c r="N516" s="5"/>
      <c r="O516" s="13"/>
      <c r="P516" s="10"/>
      <c r="Q516" s="5"/>
      <c r="R516" s="5"/>
      <c r="S516" s="13"/>
      <c r="T516" s="1"/>
      <c r="U516" s="1"/>
    </row>
    <row r="517" spans="1:21" ht="15.75" customHeight="1" x14ac:dyDescent="0.2">
      <c r="C517" s="1"/>
      <c r="D517" s="1"/>
      <c r="E517" s="64" t="str">
        <f t="shared" si="7"/>
        <v>Emilio Gutierrez</v>
      </c>
      <c r="F517" s="65"/>
      <c r="G517" s="66"/>
      <c r="H517" s="5"/>
      <c r="I517" s="5"/>
      <c r="J517" s="5"/>
      <c r="K517" s="13"/>
      <c r="L517" s="10"/>
      <c r="M517" s="5"/>
      <c r="N517" s="5"/>
      <c r="O517" s="13"/>
      <c r="P517" s="10"/>
      <c r="Q517" s="5"/>
      <c r="R517" s="5"/>
      <c r="S517" s="13"/>
      <c r="T517" s="1"/>
      <c r="U517" s="1"/>
    </row>
    <row r="518" spans="1:21" ht="15.75" customHeight="1" x14ac:dyDescent="0.2">
      <c r="C518" s="1"/>
      <c r="D518" s="1"/>
      <c r="E518" s="64" t="str">
        <f t="shared" si="7"/>
        <v>Jose Limon</v>
      </c>
      <c r="F518" s="65"/>
      <c r="G518" s="66"/>
      <c r="H518" s="5"/>
      <c r="I518" s="5"/>
      <c r="J518" s="5"/>
      <c r="K518" s="13"/>
      <c r="L518" s="10"/>
      <c r="M518" s="5"/>
      <c r="N518" s="5"/>
      <c r="O518" s="13"/>
      <c r="P518" s="10"/>
      <c r="Q518" s="5"/>
      <c r="R518" s="5"/>
      <c r="S518" s="13"/>
      <c r="T518" s="1"/>
      <c r="U518" s="1"/>
    </row>
    <row r="519" spans="1:21" ht="15.75" customHeight="1" x14ac:dyDescent="0.2">
      <c r="C519" s="1"/>
      <c r="D519" s="1"/>
      <c r="E519" s="64" t="str">
        <f t="shared" si="7"/>
        <v>Joshua Kacich</v>
      </c>
      <c r="F519" s="65"/>
      <c r="G519" s="66"/>
      <c r="H519" s="5"/>
      <c r="I519" s="5"/>
      <c r="J519" s="5"/>
      <c r="K519" s="13"/>
      <c r="L519" s="10"/>
      <c r="M519" s="5"/>
      <c r="N519" s="5"/>
      <c r="O519" s="13"/>
      <c r="P519" s="10"/>
      <c r="Q519" s="5"/>
      <c r="R519" s="5"/>
      <c r="S519" s="13"/>
      <c r="T519" s="1"/>
      <c r="U519" s="1"/>
    </row>
    <row r="520" spans="1:21" ht="15.75" customHeight="1" x14ac:dyDescent="0.2">
      <c r="C520" s="1"/>
      <c r="D520" s="1"/>
      <c r="E520" s="64" t="str">
        <f t="shared" si="7"/>
        <v>Kalym Henry</v>
      </c>
      <c r="F520" s="65"/>
      <c r="G520" s="66"/>
      <c r="H520" s="5"/>
      <c r="I520" s="5"/>
      <c r="J520" s="5"/>
      <c r="K520" s="13"/>
      <c r="L520" s="10"/>
      <c r="M520" s="5"/>
      <c r="N520" s="5"/>
      <c r="O520" s="13"/>
      <c r="P520" s="10"/>
      <c r="Q520" s="5"/>
      <c r="R520" s="5"/>
      <c r="S520" s="13"/>
      <c r="T520" s="1"/>
      <c r="U520" s="1"/>
    </row>
    <row r="521" spans="1:21" ht="15.75" customHeight="1" x14ac:dyDescent="0.2">
      <c r="C521" s="1"/>
      <c r="D521" s="1"/>
      <c r="E521" s="64" t="str">
        <f t="shared" si="7"/>
        <v>Zaylen Dear</v>
      </c>
      <c r="F521" s="65"/>
      <c r="G521" s="66"/>
      <c r="H521" s="5"/>
      <c r="I521" s="5"/>
      <c r="J521" s="5"/>
      <c r="K521" s="13"/>
      <c r="L521" s="10"/>
      <c r="M521" s="5"/>
      <c r="N521" s="5"/>
      <c r="O521" s="13"/>
      <c r="P521" s="10"/>
      <c r="Q521" s="5"/>
      <c r="R521" s="5"/>
      <c r="S521" s="13"/>
      <c r="T521" s="1"/>
      <c r="U521" s="1"/>
    </row>
    <row r="522" spans="1:21" ht="15.75" customHeight="1" x14ac:dyDescent="0.2">
      <c r="C522" s="1"/>
      <c r="D522" s="1"/>
      <c r="E522" s="64" t="str">
        <f t="shared" ref="E522:E585" si="8">IF(D511&gt;0,D511,"")</f>
        <v/>
      </c>
      <c r="F522" s="65"/>
      <c r="G522" s="66"/>
      <c r="H522" s="5"/>
      <c r="I522" s="5"/>
      <c r="J522" s="5"/>
      <c r="K522" s="13"/>
      <c r="L522" s="10"/>
      <c r="M522" s="5"/>
      <c r="N522" s="5"/>
      <c r="O522" s="13"/>
      <c r="P522" s="10"/>
      <c r="Q522" s="5"/>
      <c r="R522" s="5"/>
      <c r="S522" s="13"/>
      <c r="T522" s="1"/>
      <c r="U522" s="1"/>
    </row>
    <row r="523" spans="1:21" ht="15.75" customHeight="1" thickBot="1" x14ac:dyDescent="0.25">
      <c r="C523" s="1"/>
      <c r="D523" s="1"/>
      <c r="E523" s="64" t="str">
        <f t="shared" si="8"/>
        <v/>
      </c>
      <c r="F523" s="65"/>
      <c r="G523" s="66"/>
      <c r="H523" s="6"/>
      <c r="I523" s="6"/>
      <c r="J523" s="6"/>
      <c r="K523" s="14"/>
      <c r="L523" s="11"/>
      <c r="M523" s="6"/>
      <c r="N523" s="6"/>
      <c r="O523" s="14"/>
      <c r="P523" s="11"/>
      <c r="Q523" s="6"/>
      <c r="R523" s="6"/>
      <c r="S523" s="14"/>
      <c r="T523" s="1"/>
      <c r="U523" s="1"/>
    </row>
    <row r="524" spans="1:21" ht="15.75" customHeight="1" thickTop="1" thickBot="1" x14ac:dyDescent="0.25">
      <c r="C524" s="1"/>
      <c r="D524" s="1"/>
      <c r="E524" s="67" t="s">
        <v>14</v>
      </c>
      <c r="F524" s="68"/>
      <c r="G524" s="69"/>
      <c r="H524" s="7"/>
      <c r="I524" s="7"/>
      <c r="J524" s="7"/>
      <c r="K524" s="8"/>
      <c r="L524" s="12"/>
      <c r="M524" s="7"/>
      <c r="N524" s="7"/>
      <c r="O524" s="8"/>
      <c r="P524" s="12"/>
      <c r="Q524" s="7"/>
      <c r="R524" s="7"/>
      <c r="S524" s="8"/>
      <c r="T524" s="1"/>
      <c r="U524" s="1"/>
    </row>
    <row r="525" spans="1:21" ht="15.75" customHeight="1" thickTop="1" thickBot="1" x14ac:dyDescent="0.25">
      <c r="C525" s="1"/>
      <c r="D525" s="1"/>
      <c r="E525" s="70" t="s">
        <v>15</v>
      </c>
      <c r="F525" s="71"/>
      <c r="G525" s="72"/>
      <c r="H525" s="1"/>
      <c r="I525" s="1"/>
      <c r="J525" s="1"/>
      <c r="K525" s="9"/>
      <c r="L525" s="1"/>
      <c r="M525" s="1"/>
      <c r="N525" s="1"/>
      <c r="O525" s="9"/>
      <c r="P525" s="1"/>
      <c r="Q525" s="1"/>
      <c r="R525" s="1"/>
      <c r="S525" s="9"/>
      <c r="T525" s="1"/>
      <c r="U525" s="1"/>
    </row>
    <row r="526" spans="1:21" ht="11.25" customHeight="1" x14ac:dyDescent="0.2">
      <c r="C526" s="1"/>
      <c r="D526" s="1"/>
      <c r="E526" s="1"/>
      <c r="F526" s="1"/>
      <c r="G526" s="1"/>
      <c r="H526" s="73" t="s">
        <v>34</v>
      </c>
      <c r="I526" s="73"/>
      <c r="J526" s="73"/>
      <c r="K526" s="73"/>
      <c r="L526" s="73"/>
      <c r="M526" s="73"/>
      <c r="N526" s="73"/>
      <c r="O526" s="73"/>
      <c r="P526" s="73"/>
      <c r="Q526" s="73"/>
      <c r="R526" s="73"/>
      <c r="S526" s="1"/>
      <c r="T526" s="1"/>
      <c r="U526" s="1"/>
    </row>
    <row r="527" spans="1:21" ht="11.25" customHeight="1" x14ac:dyDescent="0.2">
      <c r="C527" s="1"/>
      <c r="D527" s="1"/>
      <c r="E527" s="1"/>
      <c r="F527" s="1"/>
      <c r="G527" s="1"/>
      <c r="H527" s="73"/>
      <c r="I527" s="73"/>
      <c r="J527" s="73"/>
      <c r="K527" s="73"/>
      <c r="L527" s="73"/>
      <c r="M527" s="73"/>
      <c r="N527" s="73"/>
      <c r="O527" s="73"/>
      <c r="P527" s="73"/>
      <c r="Q527" s="73"/>
      <c r="R527" s="73"/>
      <c r="S527" s="1"/>
      <c r="T527" s="1"/>
      <c r="U527" s="1"/>
    </row>
    <row r="528" spans="1:21" ht="10.5" customHeight="1" x14ac:dyDescent="0.15">
      <c r="A528" t="s">
        <v>35</v>
      </c>
      <c r="B528">
        <v>18</v>
      </c>
      <c r="C528" s="81" t="str">
        <f>'5 tm 12 bkr Data'!$A$2</f>
        <v>Jayhawk Collegiate Challenge</v>
      </c>
      <c r="D528" s="81"/>
      <c r="E528" s="81"/>
      <c r="F528" s="81"/>
      <c r="G528" s="81"/>
      <c r="H528" s="81"/>
      <c r="I528" s="81"/>
      <c r="J528" s="81"/>
      <c r="K528" s="81"/>
      <c r="L528" s="81"/>
      <c r="M528" s="81"/>
      <c r="N528" s="81"/>
      <c r="O528" s="81"/>
      <c r="P528" s="81"/>
      <c r="Q528" s="81"/>
      <c r="R528" s="81"/>
      <c r="S528" s="81"/>
      <c r="T528" s="81"/>
      <c r="U528" s="81"/>
    </row>
    <row r="529" spans="1:21" ht="10.5" customHeight="1" x14ac:dyDescent="0.15">
      <c r="C529" s="81"/>
      <c r="D529" s="81"/>
      <c r="E529" s="81"/>
      <c r="F529" s="81"/>
      <c r="G529" s="81"/>
      <c r="H529" s="81"/>
      <c r="I529" s="81"/>
      <c r="J529" s="81"/>
      <c r="K529" s="81"/>
      <c r="L529" s="81"/>
      <c r="M529" s="81"/>
      <c r="N529" s="81"/>
      <c r="O529" s="81"/>
      <c r="P529" s="81"/>
      <c r="Q529" s="81"/>
      <c r="R529" s="81"/>
      <c r="S529" s="81"/>
      <c r="T529" s="81"/>
      <c r="U529" s="81"/>
    </row>
    <row r="530" spans="1:21" ht="10.5" customHeight="1" x14ac:dyDescent="0.15">
      <c r="C530" s="81"/>
      <c r="D530" s="81"/>
      <c r="E530" s="81"/>
      <c r="F530" s="81"/>
      <c r="G530" s="81"/>
      <c r="H530" s="81"/>
      <c r="I530" s="81"/>
      <c r="J530" s="81"/>
      <c r="K530" s="81"/>
      <c r="L530" s="81"/>
      <c r="M530" s="81"/>
      <c r="N530" s="81"/>
      <c r="O530" s="81"/>
      <c r="P530" s="81"/>
      <c r="Q530" s="81"/>
      <c r="R530" s="81"/>
      <c r="S530" s="81"/>
      <c r="T530" s="81"/>
      <c r="U530" s="81"/>
    </row>
    <row r="531" spans="1:21" ht="8.25" customHeight="1" x14ac:dyDescent="0.2"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</row>
    <row r="532" spans="1:21" ht="11.25" customHeight="1" x14ac:dyDescent="0.2">
      <c r="C532" s="1"/>
      <c r="D532" s="1"/>
      <c r="E532" s="1"/>
      <c r="F532" s="82" t="str">
        <f>INDEX('5 tm 12 bkr Data'!C:C,MATCH('5 tm 12 bkr MV'!B528,'5 tm 12 bkr Data'!B:B,0))</f>
        <v>William Penn University - Men Varsity</v>
      </c>
      <c r="G532" s="82"/>
      <c r="H532" s="82"/>
      <c r="I532" s="82"/>
      <c r="J532" s="82"/>
      <c r="K532" s="82"/>
      <c r="L532" s="82"/>
      <c r="M532" s="82"/>
      <c r="N532" s="82"/>
      <c r="O532" s="82"/>
      <c r="P532" s="82"/>
      <c r="Q532" s="82"/>
      <c r="R532" s="82"/>
      <c r="S532" s="1"/>
      <c r="T532" s="1"/>
      <c r="U532" s="1"/>
    </row>
    <row r="533" spans="1:21" ht="11.25" customHeight="1" x14ac:dyDescent="0.2">
      <c r="C533" s="1"/>
      <c r="D533" s="1"/>
      <c r="E533" s="1"/>
      <c r="F533" s="82"/>
      <c r="G533" s="82"/>
      <c r="H533" s="82"/>
      <c r="I533" s="82"/>
      <c r="J533" s="82"/>
      <c r="K533" s="82"/>
      <c r="L533" s="82"/>
      <c r="M533" s="82"/>
      <c r="N533" s="82"/>
      <c r="O533" s="82"/>
      <c r="P533" s="82"/>
      <c r="Q533" s="82"/>
      <c r="R533" s="82"/>
      <c r="S533" s="1"/>
      <c r="T533" s="1"/>
      <c r="U533" s="1"/>
    </row>
    <row r="534" spans="1:21" ht="8.25" customHeight="1" x14ac:dyDescent="0.2"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</row>
    <row r="535" spans="1:21" ht="15.75" customHeight="1" x14ac:dyDescent="0.2">
      <c r="C535" s="1"/>
      <c r="D535" s="80" t="s">
        <v>0</v>
      </c>
      <c r="E535" s="80"/>
      <c r="F535" s="80"/>
      <c r="G535" s="80"/>
      <c r="H535" s="80"/>
      <c r="I535" s="80" t="s">
        <v>1</v>
      </c>
      <c r="J535" s="80"/>
      <c r="K535" s="80" t="s">
        <v>2</v>
      </c>
      <c r="L535" s="80"/>
      <c r="M535" s="80" t="s">
        <v>3</v>
      </c>
      <c r="N535" s="80"/>
      <c r="O535" s="80" t="s">
        <v>4</v>
      </c>
      <c r="P535" s="80"/>
      <c r="Q535" s="80" t="s">
        <v>5</v>
      </c>
      <c r="R535" s="80"/>
      <c r="S535" s="80" t="s">
        <v>6</v>
      </c>
      <c r="T535" s="80"/>
      <c r="U535" s="1"/>
    </row>
    <row r="536" spans="1:21" ht="15.75" customHeight="1" x14ac:dyDescent="0.2">
      <c r="A536" t="str">
        <f>CONCATENATE(B528,B536)</f>
        <v>18a</v>
      </c>
      <c r="B536" t="s">
        <v>26</v>
      </c>
      <c r="C536" s="1"/>
      <c r="D536" s="2" t="str">
        <f>INDEX('5 tm 12 bkr Data'!L:L,MATCH('5 tm 12 bkr MV'!A536,'5 tm 12 bkr Data'!J:J,0))</f>
        <v>Aidan Piet</v>
      </c>
      <c r="E536" s="3"/>
      <c r="F536" s="3"/>
      <c r="G536" s="3"/>
      <c r="H536" s="4"/>
      <c r="I536" s="80"/>
      <c r="J536" s="80"/>
      <c r="K536" s="80"/>
      <c r="L536" s="80"/>
      <c r="M536" s="80"/>
      <c r="N536" s="80"/>
      <c r="O536" s="80"/>
      <c r="P536" s="80"/>
      <c r="Q536" s="80"/>
      <c r="R536" s="80"/>
      <c r="S536" s="80"/>
      <c r="T536" s="80"/>
      <c r="U536" s="1"/>
    </row>
    <row r="537" spans="1:21" ht="15.75" customHeight="1" x14ac:dyDescent="0.2">
      <c r="A537" t="str">
        <f>CONCATENATE(B528,B537)</f>
        <v>18b</v>
      </c>
      <c r="B537" t="s">
        <v>27</v>
      </c>
      <c r="C537" s="1"/>
      <c r="D537" s="2" t="str">
        <f>INDEX('5 tm 12 bkr Data'!L:L,MATCH('5 tm 12 bkr MV'!A537,'5 tm 12 bkr Data'!J:J,0))</f>
        <v>Bryce Keykal</v>
      </c>
      <c r="E537" s="3"/>
      <c r="F537" s="3"/>
      <c r="G537" s="3"/>
      <c r="H537" s="4"/>
      <c r="I537" s="80"/>
      <c r="J537" s="80"/>
      <c r="K537" s="80"/>
      <c r="L537" s="80"/>
      <c r="M537" s="80"/>
      <c r="N537" s="80"/>
      <c r="O537" s="80"/>
      <c r="P537" s="80"/>
      <c r="Q537" s="80"/>
      <c r="R537" s="80"/>
      <c r="S537" s="80"/>
      <c r="T537" s="80"/>
      <c r="U537" s="1"/>
    </row>
    <row r="538" spans="1:21" ht="15.75" customHeight="1" x14ac:dyDescent="0.2">
      <c r="A538" t="str">
        <f>CONCATENATE(B528,B538)</f>
        <v>18c</v>
      </c>
      <c r="B538" t="s">
        <v>28</v>
      </c>
      <c r="C538" s="1"/>
      <c r="D538" s="2" t="str">
        <f>INDEX('5 tm 12 bkr Data'!L:L,MATCH('5 tm 12 bkr MV'!A538,'5 tm 12 bkr Data'!J:J,0))</f>
        <v>Carter Boley</v>
      </c>
      <c r="E538" s="3"/>
      <c r="F538" s="3"/>
      <c r="G538" s="3"/>
      <c r="H538" s="4"/>
      <c r="I538" s="80"/>
      <c r="J538" s="80"/>
      <c r="K538" s="80"/>
      <c r="L538" s="80"/>
      <c r="M538" s="80"/>
      <c r="N538" s="80"/>
      <c r="O538" s="80"/>
      <c r="P538" s="80"/>
      <c r="Q538" s="80"/>
      <c r="R538" s="80"/>
      <c r="S538" s="80"/>
      <c r="T538" s="80"/>
      <c r="U538" s="1"/>
    </row>
    <row r="539" spans="1:21" ht="15.75" customHeight="1" x14ac:dyDescent="0.2">
      <c r="A539" t="str">
        <f>CONCATENATE(B528,B539)</f>
        <v>18d</v>
      </c>
      <c r="B539" t="s">
        <v>29</v>
      </c>
      <c r="C539" s="1"/>
      <c r="D539" s="2" t="str">
        <f>INDEX('5 tm 12 bkr Data'!L:L,MATCH('5 tm 12 bkr MV'!A539,'5 tm 12 bkr Data'!J:J,0))</f>
        <v>Conor Fetherston</v>
      </c>
      <c r="E539" s="3"/>
      <c r="F539" s="3"/>
      <c r="G539" s="3"/>
      <c r="H539" s="4"/>
      <c r="I539" s="80"/>
      <c r="J539" s="80"/>
      <c r="K539" s="80"/>
      <c r="L539" s="80"/>
      <c r="M539" s="80"/>
      <c r="N539" s="80"/>
      <c r="O539" s="80"/>
      <c r="P539" s="80"/>
      <c r="Q539" s="80"/>
      <c r="R539" s="80"/>
      <c r="S539" s="80"/>
      <c r="T539" s="80"/>
      <c r="U539" s="1"/>
    </row>
    <row r="540" spans="1:21" ht="15.75" customHeight="1" x14ac:dyDescent="0.2">
      <c r="A540" t="str">
        <f>CONCATENATE(B528,B540)</f>
        <v>18e</v>
      </c>
      <c r="B540" t="s">
        <v>30</v>
      </c>
      <c r="C540" s="1"/>
      <c r="D540" s="2" t="str">
        <f>INDEX('5 tm 12 bkr Data'!L:L,MATCH('5 tm 12 bkr MV'!A540,'5 tm 12 bkr Data'!J:J,0))</f>
        <v>Garraty Richmond</v>
      </c>
      <c r="E540" s="3"/>
      <c r="F540" s="3"/>
      <c r="G540" s="3"/>
      <c r="H540" s="4"/>
      <c r="I540" s="80"/>
      <c r="J540" s="80"/>
      <c r="K540" s="80"/>
      <c r="L540" s="80"/>
      <c r="M540" s="80"/>
      <c r="N540" s="80"/>
      <c r="O540" s="80"/>
      <c r="P540" s="80"/>
      <c r="Q540" s="80"/>
      <c r="R540" s="80"/>
      <c r="S540" s="80"/>
      <c r="T540" s="80"/>
      <c r="U540" s="1"/>
    </row>
    <row r="541" spans="1:21" ht="15.75" customHeight="1" x14ac:dyDescent="0.2">
      <c r="A541" t="str">
        <f>CONCATENATE(B528,B541)</f>
        <v>18f</v>
      </c>
      <c r="B541" t="s">
        <v>31</v>
      </c>
      <c r="C541" s="1"/>
      <c r="D541" s="2" t="str">
        <f>INDEX('5 tm 12 bkr Data'!L:L,MATCH('5 tm 12 bkr MV'!A541,'5 tm 12 bkr Data'!J:J,0))</f>
        <v>Jared Smith</v>
      </c>
      <c r="E541" s="3"/>
      <c r="F541" s="3"/>
      <c r="G541" s="3"/>
      <c r="H541" s="4"/>
      <c r="I541" s="80"/>
      <c r="J541" s="80"/>
      <c r="K541" s="80"/>
      <c r="L541" s="80"/>
      <c r="M541" s="80"/>
      <c r="N541" s="80"/>
      <c r="O541" s="80"/>
      <c r="P541" s="80"/>
      <c r="Q541" s="80"/>
      <c r="R541" s="80"/>
      <c r="S541" s="80"/>
      <c r="T541" s="80"/>
      <c r="U541" s="1"/>
    </row>
    <row r="542" spans="1:21" ht="15.75" customHeight="1" x14ac:dyDescent="0.2">
      <c r="A542" t="str">
        <f>CONCATENATE(B528,B542)</f>
        <v>18g</v>
      </c>
      <c r="B542" t="s">
        <v>32</v>
      </c>
      <c r="C542" s="1"/>
      <c r="D542" s="2" t="str">
        <f>INDEX('5 tm 12 bkr Data'!L:L,MATCH('5 tm 12 bkr MV'!A542,'5 tm 12 bkr Data'!J:J,0))</f>
        <v>Kody Sapp</v>
      </c>
      <c r="E542" s="3"/>
      <c r="F542" s="3"/>
      <c r="G542" s="3"/>
      <c r="H542" s="4"/>
      <c r="I542" s="80"/>
      <c r="J542" s="80"/>
      <c r="K542" s="80"/>
      <c r="L542" s="80"/>
      <c r="M542" s="80"/>
      <c r="N542" s="80"/>
      <c r="O542" s="80"/>
      <c r="P542" s="80"/>
      <c r="Q542" s="80"/>
      <c r="R542" s="80"/>
      <c r="S542" s="80"/>
      <c r="T542" s="80"/>
      <c r="U542" s="1"/>
    </row>
    <row r="543" spans="1:21" ht="15.75" customHeight="1" thickBot="1" x14ac:dyDescent="0.25">
      <c r="A543" t="str">
        <f>CONCATENATE(B528,B543)</f>
        <v>18h</v>
      </c>
      <c r="B543" t="s">
        <v>33</v>
      </c>
      <c r="C543" s="1"/>
      <c r="D543" s="2" t="str">
        <f>INDEX('5 tm 12 bkr Data'!L:L,MATCH('5 tm 12 bkr MV'!A543,'5 tm 12 bkr Data'!J:J,0))</f>
        <v>Noah Kidwell</v>
      </c>
      <c r="E543" s="3"/>
      <c r="F543" s="3"/>
      <c r="G543" s="3"/>
      <c r="H543" s="36"/>
      <c r="I543" s="79"/>
      <c r="J543" s="79"/>
      <c r="K543" s="79"/>
      <c r="L543" s="79"/>
      <c r="M543" s="79"/>
      <c r="N543" s="79"/>
      <c r="O543" s="79"/>
      <c r="P543" s="79"/>
      <c r="Q543" s="79"/>
      <c r="R543" s="79"/>
      <c r="S543" s="79"/>
      <c r="T543" s="79"/>
      <c r="U543" s="1"/>
    </row>
    <row r="544" spans="1:21" ht="15.75" customHeight="1" thickTop="1" x14ac:dyDescent="0.2">
      <c r="C544" s="1"/>
      <c r="D544" s="1"/>
      <c r="E544" s="1"/>
      <c r="F544" s="1"/>
      <c r="G544" s="1"/>
      <c r="H544" s="37" t="s">
        <v>6</v>
      </c>
      <c r="I544" s="77"/>
      <c r="J544" s="78"/>
      <c r="K544" s="77"/>
      <c r="L544" s="78"/>
      <c r="M544" s="77"/>
      <c r="N544" s="78"/>
      <c r="O544" s="77"/>
      <c r="P544" s="78"/>
      <c r="Q544" s="77"/>
      <c r="R544" s="78"/>
      <c r="S544" s="77"/>
      <c r="T544" s="78"/>
      <c r="U544" s="1"/>
    </row>
    <row r="545" spans="1:21" ht="5.25" customHeight="1" x14ac:dyDescent="0.2">
      <c r="C545" s="1"/>
      <c r="D545" s="1"/>
      <c r="E545" s="1"/>
      <c r="F545" s="1"/>
      <c r="G545" s="1"/>
      <c r="H545" s="38"/>
      <c r="I545" s="39"/>
      <c r="J545" s="39"/>
      <c r="K545" s="39"/>
      <c r="L545" s="39"/>
      <c r="M545" s="39"/>
      <c r="N545" s="39"/>
      <c r="O545" s="39"/>
      <c r="P545" s="39"/>
      <c r="Q545" s="39"/>
      <c r="R545" s="39"/>
      <c r="S545" s="39"/>
      <c r="T545" s="40"/>
      <c r="U545" s="1"/>
    </row>
    <row r="546" spans="1:21" ht="15.75" customHeight="1" x14ac:dyDescent="0.2">
      <c r="C546" s="1"/>
      <c r="D546" s="1"/>
      <c r="E546" s="74" t="s">
        <v>0</v>
      </c>
      <c r="F546" s="75"/>
      <c r="G546" s="76"/>
      <c r="H546" s="19" t="s">
        <v>1</v>
      </c>
      <c r="I546" s="19" t="s">
        <v>2</v>
      </c>
      <c r="J546" s="19" t="s">
        <v>3</v>
      </c>
      <c r="K546" s="15" t="s">
        <v>4</v>
      </c>
      <c r="L546" s="16" t="s">
        <v>5</v>
      </c>
      <c r="M546" s="19" t="s">
        <v>7</v>
      </c>
      <c r="N546" s="19" t="s">
        <v>8</v>
      </c>
      <c r="O546" s="15" t="s">
        <v>9</v>
      </c>
      <c r="P546" s="16" t="s">
        <v>10</v>
      </c>
      <c r="Q546" s="19" t="s">
        <v>11</v>
      </c>
      <c r="R546" s="19" t="s">
        <v>12</v>
      </c>
      <c r="S546" s="15" t="s">
        <v>13</v>
      </c>
      <c r="T546" s="1"/>
      <c r="U546" s="1"/>
    </row>
    <row r="547" spans="1:21" ht="15.75" customHeight="1" x14ac:dyDescent="0.2">
      <c r="C547" s="1"/>
      <c r="D547" s="1"/>
      <c r="E547" s="64" t="str">
        <f t="shared" si="8"/>
        <v>Aidan Piet</v>
      </c>
      <c r="F547" s="65"/>
      <c r="G547" s="66"/>
      <c r="H547" s="5"/>
      <c r="I547" s="5"/>
      <c r="J547" s="5"/>
      <c r="K547" s="13"/>
      <c r="L547" s="10"/>
      <c r="M547" s="5"/>
      <c r="N547" s="5"/>
      <c r="O547" s="13"/>
      <c r="P547" s="10"/>
      <c r="Q547" s="5"/>
      <c r="R547" s="5"/>
      <c r="S547" s="13"/>
      <c r="T547" s="1"/>
      <c r="U547" s="1"/>
    </row>
    <row r="548" spans="1:21" ht="15.75" customHeight="1" x14ac:dyDescent="0.2">
      <c r="C548" s="1"/>
      <c r="D548" s="1"/>
      <c r="E548" s="64" t="str">
        <f t="shared" si="8"/>
        <v>Bryce Keykal</v>
      </c>
      <c r="F548" s="65"/>
      <c r="G548" s="66"/>
      <c r="H548" s="5"/>
      <c r="I548" s="5"/>
      <c r="J548" s="5"/>
      <c r="K548" s="13"/>
      <c r="L548" s="10"/>
      <c r="M548" s="5"/>
      <c r="N548" s="5"/>
      <c r="O548" s="13"/>
      <c r="P548" s="10"/>
      <c r="Q548" s="5"/>
      <c r="R548" s="5"/>
      <c r="S548" s="13"/>
      <c r="T548" s="1"/>
      <c r="U548" s="1"/>
    </row>
    <row r="549" spans="1:21" ht="15.75" customHeight="1" x14ac:dyDescent="0.2">
      <c r="C549" s="1"/>
      <c r="D549" s="1"/>
      <c r="E549" s="64" t="str">
        <f t="shared" si="8"/>
        <v>Carter Boley</v>
      </c>
      <c r="F549" s="65"/>
      <c r="G549" s="66"/>
      <c r="H549" s="5"/>
      <c r="I549" s="5"/>
      <c r="J549" s="5"/>
      <c r="K549" s="13"/>
      <c r="L549" s="10"/>
      <c r="M549" s="5"/>
      <c r="N549" s="5"/>
      <c r="O549" s="13"/>
      <c r="P549" s="10"/>
      <c r="Q549" s="5"/>
      <c r="R549" s="5"/>
      <c r="S549" s="13"/>
      <c r="T549" s="1"/>
      <c r="U549" s="1"/>
    </row>
    <row r="550" spans="1:21" ht="15.75" customHeight="1" x14ac:dyDescent="0.2">
      <c r="C550" s="1"/>
      <c r="D550" s="1"/>
      <c r="E550" s="64" t="str">
        <f t="shared" si="8"/>
        <v>Conor Fetherston</v>
      </c>
      <c r="F550" s="65"/>
      <c r="G550" s="66"/>
      <c r="H550" s="5"/>
      <c r="I550" s="5"/>
      <c r="J550" s="5"/>
      <c r="K550" s="13"/>
      <c r="L550" s="10"/>
      <c r="M550" s="5"/>
      <c r="N550" s="5"/>
      <c r="O550" s="13"/>
      <c r="P550" s="10"/>
      <c r="Q550" s="5"/>
      <c r="R550" s="5"/>
      <c r="S550" s="13"/>
      <c r="T550" s="1"/>
      <c r="U550" s="1"/>
    </row>
    <row r="551" spans="1:21" ht="15.75" customHeight="1" x14ac:dyDescent="0.2">
      <c r="C551" s="1"/>
      <c r="D551" s="1"/>
      <c r="E551" s="64" t="str">
        <f t="shared" si="8"/>
        <v>Garraty Richmond</v>
      </c>
      <c r="F551" s="65"/>
      <c r="G551" s="66"/>
      <c r="H551" s="5"/>
      <c r="I551" s="5"/>
      <c r="J551" s="5"/>
      <c r="K551" s="13"/>
      <c r="L551" s="10"/>
      <c r="M551" s="5"/>
      <c r="N551" s="5"/>
      <c r="O551" s="13"/>
      <c r="P551" s="10"/>
      <c r="Q551" s="5"/>
      <c r="R551" s="5"/>
      <c r="S551" s="13"/>
      <c r="T551" s="1"/>
      <c r="U551" s="1"/>
    </row>
    <row r="552" spans="1:21" ht="15.75" customHeight="1" x14ac:dyDescent="0.2">
      <c r="C552" s="1"/>
      <c r="D552" s="1"/>
      <c r="E552" s="64" t="str">
        <f t="shared" si="8"/>
        <v>Jared Smith</v>
      </c>
      <c r="F552" s="65"/>
      <c r="G552" s="66"/>
      <c r="H552" s="5"/>
      <c r="I552" s="5"/>
      <c r="J552" s="5"/>
      <c r="K552" s="13"/>
      <c r="L552" s="10"/>
      <c r="M552" s="5"/>
      <c r="N552" s="5"/>
      <c r="O552" s="13"/>
      <c r="P552" s="10"/>
      <c r="Q552" s="5"/>
      <c r="R552" s="5"/>
      <c r="S552" s="13"/>
      <c r="T552" s="1"/>
      <c r="U552" s="1"/>
    </row>
    <row r="553" spans="1:21" ht="15.75" customHeight="1" x14ac:dyDescent="0.2">
      <c r="C553" s="1"/>
      <c r="D553" s="1"/>
      <c r="E553" s="64" t="str">
        <f t="shared" si="8"/>
        <v>Kody Sapp</v>
      </c>
      <c r="F553" s="65"/>
      <c r="G553" s="66"/>
      <c r="H553" s="5"/>
      <c r="I553" s="5"/>
      <c r="J553" s="5"/>
      <c r="K553" s="13"/>
      <c r="L553" s="10"/>
      <c r="M553" s="5"/>
      <c r="N553" s="5"/>
      <c r="O553" s="13"/>
      <c r="P553" s="10"/>
      <c r="Q553" s="5"/>
      <c r="R553" s="5"/>
      <c r="S553" s="13"/>
      <c r="T553" s="1"/>
      <c r="U553" s="1"/>
    </row>
    <row r="554" spans="1:21" ht="15.75" customHeight="1" thickBot="1" x14ac:dyDescent="0.25">
      <c r="C554" s="1"/>
      <c r="D554" s="1"/>
      <c r="E554" s="64" t="str">
        <f t="shared" si="8"/>
        <v>Noah Kidwell</v>
      </c>
      <c r="F554" s="65"/>
      <c r="G554" s="66"/>
      <c r="H554" s="6"/>
      <c r="I554" s="6"/>
      <c r="J554" s="6"/>
      <c r="K554" s="14"/>
      <c r="L554" s="11"/>
      <c r="M554" s="6"/>
      <c r="N554" s="6"/>
      <c r="O554" s="14"/>
      <c r="P554" s="11"/>
      <c r="Q554" s="6"/>
      <c r="R554" s="6"/>
      <c r="S554" s="14"/>
      <c r="T554" s="1"/>
      <c r="U554" s="1"/>
    </row>
    <row r="555" spans="1:21" ht="15.75" customHeight="1" thickTop="1" thickBot="1" x14ac:dyDescent="0.25">
      <c r="C555" s="1"/>
      <c r="D555" s="1"/>
      <c r="E555" s="67" t="s">
        <v>14</v>
      </c>
      <c r="F555" s="68"/>
      <c r="G555" s="69"/>
      <c r="H555" s="7"/>
      <c r="I555" s="7"/>
      <c r="J555" s="7"/>
      <c r="K555" s="8"/>
      <c r="L555" s="12"/>
      <c r="M555" s="7"/>
      <c r="N555" s="7"/>
      <c r="O555" s="8"/>
      <c r="P555" s="12"/>
      <c r="Q555" s="7"/>
      <c r="R555" s="7"/>
      <c r="S555" s="8"/>
      <c r="T555" s="1"/>
      <c r="U555" s="1"/>
    </row>
    <row r="556" spans="1:21" ht="15.75" customHeight="1" thickTop="1" thickBot="1" x14ac:dyDescent="0.25">
      <c r="C556" s="1"/>
      <c r="D556" s="1"/>
      <c r="E556" s="70" t="s">
        <v>15</v>
      </c>
      <c r="F556" s="71"/>
      <c r="G556" s="72"/>
      <c r="H556" s="1"/>
      <c r="I556" s="1"/>
      <c r="J556" s="1"/>
      <c r="K556" s="9"/>
      <c r="L556" s="1"/>
      <c r="M556" s="1"/>
      <c r="N556" s="1"/>
      <c r="O556" s="9"/>
      <c r="P556" s="1"/>
      <c r="Q556" s="1"/>
      <c r="R556" s="1"/>
      <c r="S556" s="9"/>
      <c r="T556" s="1"/>
      <c r="U556" s="1"/>
    </row>
    <row r="557" spans="1:21" ht="11.25" customHeight="1" x14ac:dyDescent="0.2">
      <c r="C557" s="1"/>
      <c r="D557" s="1"/>
      <c r="E557" s="1"/>
      <c r="F557" s="1"/>
      <c r="G557" s="1"/>
      <c r="H557" s="73" t="s">
        <v>34</v>
      </c>
      <c r="I557" s="73"/>
      <c r="J557" s="73"/>
      <c r="K557" s="73"/>
      <c r="L557" s="73"/>
      <c r="M557" s="73"/>
      <c r="N557" s="73"/>
      <c r="O557" s="73"/>
      <c r="P557" s="73"/>
      <c r="Q557" s="73"/>
      <c r="R557" s="73"/>
      <c r="S557" s="1"/>
      <c r="T557" s="1"/>
      <c r="U557" s="1"/>
    </row>
    <row r="558" spans="1:21" ht="11.25" customHeight="1" x14ac:dyDescent="0.2">
      <c r="C558" s="1"/>
      <c r="D558" s="1"/>
      <c r="E558" s="1"/>
      <c r="F558" s="1"/>
      <c r="G558" s="1"/>
      <c r="H558" s="73"/>
      <c r="I558" s="73"/>
      <c r="J558" s="73"/>
      <c r="K558" s="73"/>
      <c r="L558" s="73"/>
      <c r="M558" s="73"/>
      <c r="N558" s="73"/>
      <c r="O558" s="73"/>
      <c r="P558" s="73"/>
      <c r="Q558" s="73"/>
      <c r="R558" s="73"/>
      <c r="S558" s="1"/>
      <c r="T558" s="1"/>
      <c r="U558" s="1"/>
    </row>
    <row r="559" spans="1:21" ht="10.5" customHeight="1" x14ac:dyDescent="0.15">
      <c r="A559" t="s">
        <v>35</v>
      </c>
      <c r="B559">
        <v>19</v>
      </c>
      <c r="C559" s="81" t="str">
        <f>'5 tm 12 bkr Data'!$A$2</f>
        <v>Jayhawk Collegiate Challenge</v>
      </c>
      <c r="D559" s="81"/>
      <c r="E559" s="81"/>
      <c r="F559" s="81"/>
      <c r="G559" s="81"/>
      <c r="H559" s="81"/>
      <c r="I559" s="81"/>
      <c r="J559" s="81"/>
      <c r="K559" s="81"/>
      <c r="L559" s="81"/>
      <c r="M559" s="81"/>
      <c r="N559" s="81"/>
      <c r="O559" s="81"/>
      <c r="P559" s="81"/>
      <c r="Q559" s="81"/>
      <c r="R559" s="81"/>
      <c r="S559" s="81"/>
      <c r="T559" s="81"/>
      <c r="U559" s="81"/>
    </row>
    <row r="560" spans="1:21" ht="10.5" customHeight="1" x14ac:dyDescent="0.15">
      <c r="C560" s="81"/>
      <c r="D560" s="81"/>
      <c r="E560" s="81"/>
      <c r="F560" s="81"/>
      <c r="G560" s="81"/>
      <c r="H560" s="81"/>
      <c r="I560" s="81"/>
      <c r="J560" s="81"/>
      <c r="K560" s="81"/>
      <c r="L560" s="81"/>
      <c r="M560" s="81"/>
      <c r="N560" s="81"/>
      <c r="O560" s="81"/>
      <c r="P560" s="81"/>
      <c r="Q560" s="81"/>
      <c r="R560" s="81"/>
      <c r="S560" s="81"/>
      <c r="T560" s="81"/>
      <c r="U560" s="81"/>
    </row>
    <row r="561" spans="1:21" ht="10.5" customHeight="1" x14ac:dyDescent="0.15">
      <c r="C561" s="81"/>
      <c r="D561" s="81"/>
      <c r="E561" s="81"/>
      <c r="F561" s="81"/>
      <c r="G561" s="81"/>
      <c r="H561" s="81"/>
      <c r="I561" s="81"/>
      <c r="J561" s="81"/>
      <c r="K561" s="81"/>
      <c r="L561" s="81"/>
      <c r="M561" s="81"/>
      <c r="N561" s="81"/>
      <c r="O561" s="81"/>
      <c r="P561" s="81"/>
      <c r="Q561" s="81"/>
      <c r="R561" s="81"/>
      <c r="S561" s="81"/>
      <c r="T561" s="81"/>
      <c r="U561" s="81"/>
    </row>
    <row r="562" spans="1:21" ht="8.25" customHeight="1" x14ac:dyDescent="0.2"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</row>
    <row r="563" spans="1:21" ht="11.25" customHeight="1" x14ac:dyDescent="0.2">
      <c r="C563" s="1"/>
      <c r="D563" s="1"/>
      <c r="E563" s="1"/>
      <c r="F563" s="82">
        <f>INDEX('5 tm 12 bkr Data'!C:C,MATCH('5 tm 12 bkr MV'!B559,'5 tm 12 bkr Data'!B:B,0))</f>
        <v>20</v>
      </c>
      <c r="G563" s="82"/>
      <c r="H563" s="82"/>
      <c r="I563" s="82"/>
      <c r="J563" s="82"/>
      <c r="K563" s="82"/>
      <c r="L563" s="82"/>
      <c r="M563" s="82"/>
      <c r="N563" s="82"/>
      <c r="O563" s="82"/>
      <c r="P563" s="82"/>
      <c r="Q563" s="82"/>
      <c r="R563" s="82"/>
      <c r="S563" s="1"/>
      <c r="T563" s="1"/>
      <c r="U563" s="1"/>
    </row>
    <row r="564" spans="1:21" ht="11.25" customHeight="1" x14ac:dyDescent="0.2">
      <c r="C564" s="1"/>
      <c r="D564" s="1"/>
      <c r="E564" s="1"/>
      <c r="F564" s="82"/>
      <c r="G564" s="82"/>
      <c r="H564" s="82"/>
      <c r="I564" s="82"/>
      <c r="J564" s="82"/>
      <c r="K564" s="82"/>
      <c r="L564" s="82"/>
      <c r="M564" s="82"/>
      <c r="N564" s="82"/>
      <c r="O564" s="82"/>
      <c r="P564" s="82"/>
      <c r="Q564" s="82"/>
      <c r="R564" s="82"/>
      <c r="S564" s="1"/>
      <c r="T564" s="1"/>
      <c r="U564" s="1"/>
    </row>
    <row r="565" spans="1:21" ht="8.25" customHeight="1" x14ac:dyDescent="0.2"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</row>
    <row r="566" spans="1:21" ht="15.75" customHeight="1" x14ac:dyDescent="0.2">
      <c r="C566" s="1"/>
      <c r="D566" s="80" t="s">
        <v>0</v>
      </c>
      <c r="E566" s="80"/>
      <c r="F566" s="80"/>
      <c r="G566" s="80"/>
      <c r="H566" s="80"/>
      <c r="I566" s="80" t="s">
        <v>1</v>
      </c>
      <c r="J566" s="80"/>
      <c r="K566" s="80" t="s">
        <v>2</v>
      </c>
      <c r="L566" s="80"/>
      <c r="M566" s="80" t="s">
        <v>3</v>
      </c>
      <c r="N566" s="80"/>
      <c r="O566" s="80" t="s">
        <v>4</v>
      </c>
      <c r="P566" s="80"/>
      <c r="Q566" s="80" t="s">
        <v>5</v>
      </c>
      <c r="R566" s="80"/>
      <c r="S566" s="80" t="s">
        <v>6</v>
      </c>
      <c r="T566" s="80"/>
      <c r="U566" s="1"/>
    </row>
    <row r="567" spans="1:21" ht="15.75" customHeight="1" x14ac:dyDescent="0.2">
      <c r="A567" t="str">
        <f>CONCATENATE(B559,B567)</f>
        <v>19a</v>
      </c>
      <c r="B567" t="s">
        <v>26</v>
      </c>
      <c r="C567" s="1"/>
      <c r="D567" s="2" t="str">
        <f>INDEX('5 tm 12 bkr Data'!L:L,MATCH('5 tm 12 bkr MV'!A567,'5 tm 12 bkr Data'!J:J,0))</f>
        <v>a</v>
      </c>
      <c r="E567" s="3"/>
      <c r="F567" s="3"/>
      <c r="G567" s="3"/>
      <c r="H567" s="4"/>
      <c r="I567" s="80"/>
      <c r="J567" s="80"/>
      <c r="K567" s="80"/>
      <c r="L567" s="80"/>
      <c r="M567" s="80"/>
      <c r="N567" s="80"/>
      <c r="O567" s="80"/>
      <c r="P567" s="80"/>
      <c r="Q567" s="80"/>
      <c r="R567" s="80"/>
      <c r="S567" s="80"/>
      <c r="T567" s="80"/>
      <c r="U567" s="1"/>
    </row>
    <row r="568" spans="1:21" ht="15.75" customHeight="1" x14ac:dyDescent="0.2">
      <c r="A568" t="str">
        <f>CONCATENATE(B559,B568)</f>
        <v>19b</v>
      </c>
      <c r="B568" t="s">
        <v>27</v>
      </c>
      <c r="C568" s="1"/>
      <c r="D568" s="2" t="str">
        <f>INDEX('5 tm 12 bkr Data'!L:L,MATCH('5 tm 12 bkr MV'!A568,'5 tm 12 bkr Data'!J:J,0))</f>
        <v>b</v>
      </c>
      <c r="E568" s="3"/>
      <c r="F568" s="3"/>
      <c r="G568" s="3"/>
      <c r="H568" s="4"/>
      <c r="I568" s="80"/>
      <c r="J568" s="80"/>
      <c r="K568" s="80"/>
      <c r="L568" s="80"/>
      <c r="M568" s="80"/>
      <c r="N568" s="80"/>
      <c r="O568" s="80"/>
      <c r="P568" s="80"/>
      <c r="Q568" s="80"/>
      <c r="R568" s="80"/>
      <c r="S568" s="80"/>
      <c r="T568" s="80"/>
      <c r="U568" s="1"/>
    </row>
    <row r="569" spans="1:21" ht="15.75" customHeight="1" x14ac:dyDescent="0.2">
      <c r="A569" t="str">
        <f>CONCATENATE(B559,B569)</f>
        <v>19c</v>
      </c>
      <c r="B569" t="s">
        <v>28</v>
      </c>
      <c r="C569" s="1"/>
      <c r="D569" s="2" t="str">
        <f>INDEX('5 tm 12 bkr Data'!L:L,MATCH('5 tm 12 bkr MV'!A569,'5 tm 12 bkr Data'!J:J,0))</f>
        <v>c</v>
      </c>
      <c r="E569" s="3"/>
      <c r="F569" s="3"/>
      <c r="G569" s="3"/>
      <c r="H569" s="4"/>
      <c r="I569" s="80"/>
      <c r="J569" s="80"/>
      <c r="K569" s="80"/>
      <c r="L569" s="80"/>
      <c r="M569" s="80"/>
      <c r="N569" s="80"/>
      <c r="O569" s="80"/>
      <c r="P569" s="80"/>
      <c r="Q569" s="80"/>
      <c r="R569" s="80"/>
      <c r="S569" s="80"/>
      <c r="T569" s="80"/>
      <c r="U569" s="1"/>
    </row>
    <row r="570" spans="1:21" ht="15.75" customHeight="1" x14ac:dyDescent="0.2">
      <c r="A570" t="str">
        <f>CONCATENATE(B559,B570)</f>
        <v>19d</v>
      </c>
      <c r="B570" t="s">
        <v>29</v>
      </c>
      <c r="C570" s="1"/>
      <c r="D570" s="2" t="str">
        <f>INDEX('5 tm 12 bkr Data'!L:L,MATCH('5 tm 12 bkr MV'!A570,'5 tm 12 bkr Data'!J:J,0))</f>
        <v>d</v>
      </c>
      <c r="E570" s="3"/>
      <c r="F570" s="3"/>
      <c r="G570" s="3"/>
      <c r="H570" s="4"/>
      <c r="I570" s="80"/>
      <c r="J570" s="80"/>
      <c r="K570" s="80"/>
      <c r="L570" s="80"/>
      <c r="M570" s="80"/>
      <c r="N570" s="80"/>
      <c r="O570" s="80"/>
      <c r="P570" s="80"/>
      <c r="Q570" s="80"/>
      <c r="R570" s="80"/>
      <c r="S570" s="80"/>
      <c r="T570" s="80"/>
      <c r="U570" s="1"/>
    </row>
    <row r="571" spans="1:21" ht="15.75" customHeight="1" x14ac:dyDescent="0.2">
      <c r="A571" t="str">
        <f>CONCATENATE(B559,B571)</f>
        <v>19e</v>
      </c>
      <c r="B571" t="s">
        <v>30</v>
      </c>
      <c r="C571" s="1"/>
      <c r="D571" s="2" t="str">
        <f>INDEX('5 tm 12 bkr Data'!L:L,MATCH('5 tm 12 bkr MV'!A571,'5 tm 12 bkr Data'!J:J,0))</f>
        <v>e</v>
      </c>
      <c r="E571" s="3"/>
      <c r="F571" s="3"/>
      <c r="G571" s="3"/>
      <c r="H571" s="4"/>
      <c r="I571" s="80"/>
      <c r="J571" s="80"/>
      <c r="K571" s="80"/>
      <c r="L571" s="80"/>
      <c r="M571" s="80"/>
      <c r="N571" s="80"/>
      <c r="O571" s="80"/>
      <c r="P571" s="80"/>
      <c r="Q571" s="80"/>
      <c r="R571" s="80"/>
      <c r="S571" s="80"/>
      <c r="T571" s="80"/>
      <c r="U571" s="1"/>
    </row>
    <row r="572" spans="1:21" ht="15.75" customHeight="1" x14ac:dyDescent="0.2">
      <c r="A572" t="str">
        <f>CONCATENATE(B559,B572)</f>
        <v>19f</v>
      </c>
      <c r="B572" t="s">
        <v>31</v>
      </c>
      <c r="C572" s="1"/>
      <c r="D572" s="2" t="str">
        <f>INDEX('5 tm 12 bkr Data'!L:L,MATCH('5 tm 12 bkr MV'!A572,'5 tm 12 bkr Data'!J:J,0))</f>
        <v>f</v>
      </c>
      <c r="E572" s="3"/>
      <c r="F572" s="3"/>
      <c r="G572" s="3"/>
      <c r="H572" s="4"/>
      <c r="I572" s="80"/>
      <c r="J572" s="80"/>
      <c r="K572" s="80"/>
      <c r="L572" s="80"/>
      <c r="M572" s="80"/>
      <c r="N572" s="80"/>
      <c r="O572" s="80"/>
      <c r="P572" s="80"/>
      <c r="Q572" s="80"/>
      <c r="R572" s="80"/>
      <c r="S572" s="80"/>
      <c r="T572" s="80"/>
      <c r="U572" s="1"/>
    </row>
    <row r="573" spans="1:21" ht="15.75" customHeight="1" x14ac:dyDescent="0.2">
      <c r="A573" t="str">
        <f>CONCATENATE(B559,B573)</f>
        <v>19g</v>
      </c>
      <c r="B573" t="s">
        <v>32</v>
      </c>
      <c r="C573" s="1"/>
      <c r="D573" s="2" t="str">
        <f>INDEX('5 tm 12 bkr Data'!L:L,MATCH('5 tm 12 bkr MV'!A573,'5 tm 12 bkr Data'!J:J,0))</f>
        <v>g</v>
      </c>
      <c r="E573" s="3"/>
      <c r="F573" s="3"/>
      <c r="G573" s="3"/>
      <c r="H573" s="4"/>
      <c r="I573" s="80"/>
      <c r="J573" s="80"/>
      <c r="K573" s="80"/>
      <c r="L573" s="80"/>
      <c r="M573" s="80"/>
      <c r="N573" s="80"/>
      <c r="O573" s="80"/>
      <c r="P573" s="80"/>
      <c r="Q573" s="80"/>
      <c r="R573" s="80"/>
      <c r="S573" s="80"/>
      <c r="T573" s="80"/>
      <c r="U573" s="1"/>
    </row>
    <row r="574" spans="1:21" ht="15.75" customHeight="1" thickBot="1" x14ac:dyDescent="0.25">
      <c r="A574" t="str">
        <f>CONCATENATE(B559,B574)</f>
        <v>19h</v>
      </c>
      <c r="B574" t="s">
        <v>33</v>
      </c>
      <c r="C574" s="1"/>
      <c r="D574" s="2" t="str">
        <f>INDEX('5 tm 12 bkr Data'!L:L,MATCH('5 tm 12 bkr MV'!A574,'5 tm 12 bkr Data'!J:J,0))</f>
        <v>h</v>
      </c>
      <c r="E574" s="3"/>
      <c r="F574" s="3"/>
      <c r="G574" s="3"/>
      <c r="H574" s="36"/>
      <c r="I574" s="79"/>
      <c r="J574" s="79"/>
      <c r="K574" s="79"/>
      <c r="L574" s="79"/>
      <c r="M574" s="79"/>
      <c r="N574" s="79"/>
      <c r="O574" s="79"/>
      <c r="P574" s="79"/>
      <c r="Q574" s="79"/>
      <c r="R574" s="79"/>
      <c r="S574" s="79"/>
      <c r="T574" s="79"/>
      <c r="U574" s="1"/>
    </row>
    <row r="575" spans="1:21" ht="15.75" customHeight="1" thickTop="1" x14ac:dyDescent="0.2">
      <c r="C575" s="1"/>
      <c r="D575" s="1"/>
      <c r="E575" s="1"/>
      <c r="F575" s="1"/>
      <c r="G575" s="1"/>
      <c r="H575" s="37" t="s">
        <v>6</v>
      </c>
      <c r="I575" s="77"/>
      <c r="J575" s="78"/>
      <c r="K575" s="77"/>
      <c r="L575" s="78"/>
      <c r="M575" s="77"/>
      <c r="N575" s="78"/>
      <c r="O575" s="77"/>
      <c r="P575" s="78"/>
      <c r="Q575" s="77"/>
      <c r="R575" s="78"/>
      <c r="S575" s="77"/>
      <c r="T575" s="78"/>
      <c r="U575" s="1"/>
    </row>
    <row r="576" spans="1:21" ht="5.25" customHeight="1" x14ac:dyDescent="0.2">
      <c r="C576" s="1"/>
      <c r="D576" s="1"/>
      <c r="E576" s="1"/>
      <c r="F576" s="1"/>
      <c r="G576" s="1"/>
      <c r="H576" s="38"/>
      <c r="I576" s="39"/>
      <c r="J576" s="39"/>
      <c r="K576" s="39"/>
      <c r="L576" s="39"/>
      <c r="M576" s="39"/>
      <c r="N576" s="39"/>
      <c r="O576" s="39"/>
      <c r="P576" s="39"/>
      <c r="Q576" s="39"/>
      <c r="R576" s="39"/>
      <c r="S576" s="39"/>
      <c r="T576" s="40"/>
      <c r="U576" s="1"/>
    </row>
    <row r="577" spans="1:21" ht="15.75" customHeight="1" x14ac:dyDescent="0.2">
      <c r="C577" s="1"/>
      <c r="D577" s="1"/>
      <c r="E577" s="74" t="s">
        <v>0</v>
      </c>
      <c r="F577" s="75"/>
      <c r="G577" s="76"/>
      <c r="H577" s="19" t="s">
        <v>1</v>
      </c>
      <c r="I577" s="19" t="s">
        <v>2</v>
      </c>
      <c r="J577" s="19" t="s">
        <v>3</v>
      </c>
      <c r="K577" s="15" t="s">
        <v>4</v>
      </c>
      <c r="L577" s="16" t="s">
        <v>5</v>
      </c>
      <c r="M577" s="19" t="s">
        <v>7</v>
      </c>
      <c r="N577" s="19" t="s">
        <v>8</v>
      </c>
      <c r="O577" s="15" t="s">
        <v>9</v>
      </c>
      <c r="P577" s="16" t="s">
        <v>10</v>
      </c>
      <c r="Q577" s="19" t="s">
        <v>11</v>
      </c>
      <c r="R577" s="19" t="s">
        <v>12</v>
      </c>
      <c r="S577" s="15" t="s">
        <v>13</v>
      </c>
      <c r="T577" s="1"/>
      <c r="U577" s="1"/>
    </row>
    <row r="578" spans="1:21" ht="15.75" customHeight="1" x14ac:dyDescent="0.2">
      <c r="C578" s="1"/>
      <c r="D578" s="1"/>
      <c r="E578" s="64" t="str">
        <f t="shared" si="8"/>
        <v>a</v>
      </c>
      <c r="F578" s="65"/>
      <c r="G578" s="66"/>
      <c r="H578" s="5"/>
      <c r="I578" s="5"/>
      <c r="J578" s="5"/>
      <c r="K578" s="13"/>
      <c r="L578" s="10"/>
      <c r="M578" s="5"/>
      <c r="N578" s="5"/>
      <c r="O578" s="13"/>
      <c r="P578" s="10"/>
      <c r="Q578" s="5"/>
      <c r="R578" s="5"/>
      <c r="S578" s="13"/>
      <c r="T578" s="1"/>
      <c r="U578" s="1"/>
    </row>
    <row r="579" spans="1:21" ht="15.75" customHeight="1" x14ac:dyDescent="0.2">
      <c r="C579" s="1"/>
      <c r="D579" s="1"/>
      <c r="E579" s="64" t="str">
        <f t="shared" si="8"/>
        <v>b</v>
      </c>
      <c r="F579" s="65"/>
      <c r="G579" s="66"/>
      <c r="H579" s="5"/>
      <c r="I579" s="5"/>
      <c r="J579" s="5"/>
      <c r="K579" s="13"/>
      <c r="L579" s="10"/>
      <c r="M579" s="5"/>
      <c r="N579" s="5"/>
      <c r="O579" s="13"/>
      <c r="P579" s="10"/>
      <c r="Q579" s="5"/>
      <c r="R579" s="5"/>
      <c r="S579" s="13"/>
      <c r="T579" s="1"/>
      <c r="U579" s="1"/>
    </row>
    <row r="580" spans="1:21" ht="15.75" customHeight="1" x14ac:dyDescent="0.2">
      <c r="C580" s="1"/>
      <c r="D580" s="1"/>
      <c r="E580" s="64" t="str">
        <f t="shared" si="8"/>
        <v>c</v>
      </c>
      <c r="F580" s="65"/>
      <c r="G580" s="66"/>
      <c r="H580" s="5"/>
      <c r="I580" s="5"/>
      <c r="J580" s="5"/>
      <c r="K580" s="13"/>
      <c r="L580" s="10"/>
      <c r="M580" s="5"/>
      <c r="N580" s="5"/>
      <c r="O580" s="13"/>
      <c r="P580" s="10"/>
      <c r="Q580" s="5"/>
      <c r="R580" s="5"/>
      <c r="S580" s="13"/>
      <c r="T580" s="1"/>
      <c r="U580" s="1"/>
    </row>
    <row r="581" spans="1:21" ht="15.75" customHeight="1" x14ac:dyDescent="0.2">
      <c r="C581" s="1"/>
      <c r="D581" s="1"/>
      <c r="E581" s="64" t="str">
        <f t="shared" si="8"/>
        <v>d</v>
      </c>
      <c r="F581" s="65"/>
      <c r="G581" s="66"/>
      <c r="H581" s="5"/>
      <c r="I581" s="5"/>
      <c r="J581" s="5"/>
      <c r="K581" s="13"/>
      <c r="L581" s="10"/>
      <c r="M581" s="5"/>
      <c r="N581" s="5"/>
      <c r="O581" s="13"/>
      <c r="P581" s="10"/>
      <c r="Q581" s="5"/>
      <c r="R581" s="5"/>
      <c r="S581" s="13"/>
      <c r="T581" s="1"/>
      <c r="U581" s="1"/>
    </row>
    <row r="582" spans="1:21" ht="15.75" customHeight="1" x14ac:dyDescent="0.2">
      <c r="C582" s="1"/>
      <c r="D582" s="1"/>
      <c r="E582" s="64" t="str">
        <f t="shared" si="8"/>
        <v>e</v>
      </c>
      <c r="F582" s="65"/>
      <c r="G582" s="66"/>
      <c r="H582" s="5"/>
      <c r="I582" s="5"/>
      <c r="J582" s="5"/>
      <c r="K582" s="13"/>
      <c r="L582" s="10"/>
      <c r="M582" s="5"/>
      <c r="N582" s="5"/>
      <c r="O582" s="13"/>
      <c r="P582" s="10"/>
      <c r="Q582" s="5"/>
      <c r="R582" s="5"/>
      <c r="S582" s="13"/>
      <c r="T582" s="1"/>
      <c r="U582" s="1"/>
    </row>
    <row r="583" spans="1:21" ht="15.75" customHeight="1" x14ac:dyDescent="0.2">
      <c r="C583" s="1"/>
      <c r="D583" s="1"/>
      <c r="E583" s="64" t="str">
        <f t="shared" si="8"/>
        <v>f</v>
      </c>
      <c r="F583" s="65"/>
      <c r="G583" s="66"/>
      <c r="H583" s="5"/>
      <c r="I583" s="5"/>
      <c r="J583" s="5"/>
      <c r="K583" s="13"/>
      <c r="L583" s="10"/>
      <c r="M583" s="5"/>
      <c r="N583" s="5"/>
      <c r="O583" s="13"/>
      <c r="P583" s="10"/>
      <c r="Q583" s="5"/>
      <c r="R583" s="5"/>
      <c r="S583" s="13"/>
      <c r="T583" s="1"/>
      <c r="U583" s="1"/>
    </row>
    <row r="584" spans="1:21" ht="15.75" customHeight="1" x14ac:dyDescent="0.2">
      <c r="C584" s="1"/>
      <c r="D584" s="1"/>
      <c r="E584" s="64" t="str">
        <f t="shared" si="8"/>
        <v>g</v>
      </c>
      <c r="F584" s="65"/>
      <c r="G584" s="66"/>
      <c r="H584" s="5"/>
      <c r="I584" s="5"/>
      <c r="J584" s="5"/>
      <c r="K584" s="13"/>
      <c r="L584" s="10"/>
      <c r="M584" s="5"/>
      <c r="N584" s="5"/>
      <c r="O584" s="13"/>
      <c r="P584" s="10"/>
      <c r="Q584" s="5"/>
      <c r="R584" s="5"/>
      <c r="S584" s="13"/>
      <c r="T584" s="1"/>
      <c r="U584" s="1"/>
    </row>
    <row r="585" spans="1:21" ht="15.75" customHeight="1" thickBot="1" x14ac:dyDescent="0.25">
      <c r="C585" s="1"/>
      <c r="D585" s="1"/>
      <c r="E585" s="64" t="str">
        <f t="shared" si="8"/>
        <v>h</v>
      </c>
      <c r="F585" s="65"/>
      <c r="G585" s="66"/>
      <c r="H585" s="6"/>
      <c r="I585" s="6"/>
      <c r="J585" s="6"/>
      <c r="K585" s="14"/>
      <c r="L585" s="11"/>
      <c r="M585" s="6"/>
      <c r="N585" s="6"/>
      <c r="O585" s="14"/>
      <c r="P585" s="11"/>
      <c r="Q585" s="6"/>
      <c r="R585" s="6"/>
      <c r="S585" s="14"/>
      <c r="T585" s="1"/>
      <c r="U585" s="1"/>
    </row>
    <row r="586" spans="1:21" ht="15.75" customHeight="1" thickTop="1" thickBot="1" x14ac:dyDescent="0.25">
      <c r="C586" s="1"/>
      <c r="D586" s="1"/>
      <c r="E586" s="67" t="s">
        <v>14</v>
      </c>
      <c r="F586" s="68"/>
      <c r="G586" s="69"/>
      <c r="H586" s="7"/>
      <c r="I586" s="7"/>
      <c r="J586" s="7"/>
      <c r="K586" s="8"/>
      <c r="L586" s="12"/>
      <c r="M586" s="7"/>
      <c r="N586" s="7"/>
      <c r="O586" s="8"/>
      <c r="P586" s="12"/>
      <c r="Q586" s="7"/>
      <c r="R586" s="7"/>
      <c r="S586" s="8"/>
      <c r="T586" s="1"/>
      <c r="U586" s="1"/>
    </row>
    <row r="587" spans="1:21" ht="15.75" customHeight="1" thickTop="1" thickBot="1" x14ac:dyDescent="0.25">
      <c r="C587" s="1"/>
      <c r="D587" s="1"/>
      <c r="E587" s="70" t="s">
        <v>15</v>
      </c>
      <c r="F587" s="71"/>
      <c r="G587" s="72"/>
      <c r="H587" s="1"/>
      <c r="I587" s="1"/>
      <c r="J587" s="1"/>
      <c r="K587" s="9"/>
      <c r="L587" s="1"/>
      <c r="M587" s="1"/>
      <c r="N587" s="1"/>
      <c r="O587" s="9"/>
      <c r="P587" s="1"/>
      <c r="Q587" s="1"/>
      <c r="R587" s="1"/>
      <c r="S587" s="9"/>
      <c r="T587" s="1"/>
      <c r="U587" s="1"/>
    </row>
    <row r="588" spans="1:21" ht="11.25" customHeight="1" x14ac:dyDescent="0.2">
      <c r="C588" s="1"/>
      <c r="D588" s="1"/>
      <c r="E588" s="1"/>
      <c r="F588" s="1"/>
      <c r="G588" s="1"/>
      <c r="H588" s="73" t="s">
        <v>34</v>
      </c>
      <c r="I588" s="73"/>
      <c r="J588" s="73"/>
      <c r="K588" s="73"/>
      <c r="L588" s="73"/>
      <c r="M588" s="73"/>
      <c r="N588" s="73"/>
      <c r="O588" s="73"/>
      <c r="P588" s="73"/>
      <c r="Q588" s="73"/>
      <c r="R588" s="73"/>
      <c r="S588" s="1"/>
      <c r="T588" s="1"/>
      <c r="U588" s="1"/>
    </row>
    <row r="589" spans="1:21" ht="11.25" customHeight="1" x14ac:dyDescent="0.2">
      <c r="C589" s="1"/>
      <c r="D589" s="1"/>
      <c r="E589" s="1"/>
      <c r="F589" s="1"/>
      <c r="G589" s="1"/>
      <c r="H589" s="73"/>
      <c r="I589" s="73"/>
      <c r="J589" s="73"/>
      <c r="K589" s="73"/>
      <c r="L589" s="73"/>
      <c r="M589" s="73"/>
      <c r="N589" s="73"/>
      <c r="O589" s="73"/>
      <c r="P589" s="73"/>
      <c r="Q589" s="73"/>
      <c r="R589" s="73"/>
      <c r="S589" s="1"/>
      <c r="T589" s="1"/>
      <c r="U589" s="1"/>
    </row>
    <row r="590" spans="1:21" ht="10.5" customHeight="1" x14ac:dyDescent="0.15">
      <c r="A590" t="s">
        <v>35</v>
      </c>
      <c r="B590">
        <v>20</v>
      </c>
      <c r="C590" s="81" t="str">
        <f>'5 tm 12 bkr Data'!$A$2</f>
        <v>Jayhawk Collegiate Challenge</v>
      </c>
      <c r="D590" s="81"/>
      <c r="E590" s="81"/>
      <c r="F590" s="81"/>
      <c r="G590" s="81"/>
      <c r="H590" s="81"/>
      <c r="I590" s="81"/>
      <c r="J590" s="81"/>
      <c r="K590" s="81"/>
      <c r="L590" s="81"/>
      <c r="M590" s="81"/>
      <c r="N590" s="81"/>
      <c r="O590" s="81"/>
      <c r="P590" s="81"/>
      <c r="Q590" s="81"/>
      <c r="R590" s="81"/>
      <c r="S590" s="81"/>
      <c r="T590" s="81"/>
      <c r="U590" s="81"/>
    </row>
    <row r="591" spans="1:21" ht="10.5" customHeight="1" x14ac:dyDescent="0.15">
      <c r="C591" s="81"/>
      <c r="D591" s="81"/>
      <c r="E591" s="81"/>
      <c r="F591" s="81"/>
      <c r="G591" s="81"/>
      <c r="H591" s="81"/>
      <c r="I591" s="81"/>
      <c r="J591" s="81"/>
      <c r="K591" s="81"/>
      <c r="L591" s="81"/>
      <c r="M591" s="81"/>
      <c r="N591" s="81"/>
      <c r="O591" s="81"/>
      <c r="P591" s="81"/>
      <c r="Q591" s="81"/>
      <c r="R591" s="81"/>
      <c r="S591" s="81"/>
      <c r="T591" s="81"/>
      <c r="U591" s="81"/>
    </row>
    <row r="592" spans="1:21" ht="10.5" customHeight="1" x14ac:dyDescent="0.15">
      <c r="C592" s="81"/>
      <c r="D592" s="81"/>
      <c r="E592" s="81"/>
      <c r="F592" s="81"/>
      <c r="G592" s="81"/>
      <c r="H592" s="81"/>
      <c r="I592" s="81"/>
      <c r="J592" s="81"/>
      <c r="K592" s="81"/>
      <c r="L592" s="81"/>
      <c r="M592" s="81"/>
      <c r="N592" s="81"/>
      <c r="O592" s="81"/>
      <c r="P592" s="81"/>
      <c r="Q592" s="81"/>
      <c r="R592" s="81"/>
      <c r="S592" s="81"/>
      <c r="T592" s="81"/>
      <c r="U592" s="81"/>
    </row>
    <row r="593" spans="1:21" ht="8.25" customHeight="1" x14ac:dyDescent="0.2"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</row>
    <row r="594" spans="1:21" ht="11.25" customHeight="1" x14ac:dyDescent="0.2">
      <c r="C594" s="1"/>
      <c r="D594" s="1"/>
      <c r="E594" s="1"/>
      <c r="F594" s="82">
        <f>INDEX('5 tm 12 bkr Data'!C:C,MATCH('5 tm 12 bkr MV'!B590,'5 tm 12 bkr Data'!B:B,0))</f>
        <v>21</v>
      </c>
      <c r="G594" s="82"/>
      <c r="H594" s="82"/>
      <c r="I594" s="82"/>
      <c r="J594" s="82"/>
      <c r="K594" s="82"/>
      <c r="L594" s="82"/>
      <c r="M594" s="82"/>
      <c r="N594" s="82"/>
      <c r="O594" s="82"/>
      <c r="P594" s="82"/>
      <c r="Q594" s="82"/>
      <c r="R594" s="82"/>
      <c r="S594" s="1"/>
      <c r="T594" s="1"/>
      <c r="U594" s="1"/>
    </row>
    <row r="595" spans="1:21" ht="11.25" customHeight="1" x14ac:dyDescent="0.2">
      <c r="C595" s="1"/>
      <c r="D595" s="1"/>
      <c r="E595" s="1"/>
      <c r="F595" s="82"/>
      <c r="G595" s="82"/>
      <c r="H595" s="82"/>
      <c r="I595" s="82"/>
      <c r="J595" s="82"/>
      <c r="K595" s="82"/>
      <c r="L595" s="82"/>
      <c r="M595" s="82"/>
      <c r="N595" s="82"/>
      <c r="O595" s="82"/>
      <c r="P595" s="82"/>
      <c r="Q595" s="82"/>
      <c r="R595" s="82"/>
      <c r="S595" s="1"/>
      <c r="T595" s="1"/>
      <c r="U595" s="1"/>
    </row>
    <row r="596" spans="1:21" ht="8.25" customHeight="1" x14ac:dyDescent="0.2"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</row>
    <row r="597" spans="1:21" ht="15.75" customHeight="1" x14ac:dyDescent="0.2">
      <c r="C597" s="1"/>
      <c r="D597" s="80" t="s">
        <v>0</v>
      </c>
      <c r="E597" s="80"/>
      <c r="F597" s="80"/>
      <c r="G597" s="80"/>
      <c r="H597" s="80"/>
      <c r="I597" s="80" t="s">
        <v>1</v>
      </c>
      <c r="J597" s="80"/>
      <c r="K597" s="80" t="s">
        <v>2</v>
      </c>
      <c r="L597" s="80"/>
      <c r="M597" s="80" t="s">
        <v>3</v>
      </c>
      <c r="N597" s="80"/>
      <c r="O597" s="80" t="s">
        <v>4</v>
      </c>
      <c r="P597" s="80"/>
      <c r="Q597" s="80" t="s">
        <v>5</v>
      </c>
      <c r="R597" s="80"/>
      <c r="S597" s="80" t="s">
        <v>6</v>
      </c>
      <c r="T597" s="80"/>
      <c r="U597" s="1"/>
    </row>
    <row r="598" spans="1:21" ht="15.75" customHeight="1" x14ac:dyDescent="0.2">
      <c r="A598" t="str">
        <f>CONCATENATE(B590,B598)</f>
        <v>20a</v>
      </c>
      <c r="B598" t="s">
        <v>26</v>
      </c>
      <c r="C598" s="1"/>
      <c r="D598" s="2" t="str">
        <f>INDEX('5 tm 12 bkr Data'!L:L,MATCH('5 tm 12 bkr MV'!A598,'5 tm 12 bkr Data'!J:J,0))</f>
        <v>a</v>
      </c>
      <c r="E598" s="3"/>
      <c r="F598" s="3"/>
      <c r="G598" s="3"/>
      <c r="H598" s="4"/>
      <c r="I598" s="80"/>
      <c r="J598" s="80"/>
      <c r="K598" s="80"/>
      <c r="L598" s="80"/>
      <c r="M598" s="80"/>
      <c r="N598" s="80"/>
      <c r="O598" s="80"/>
      <c r="P598" s="80"/>
      <c r="Q598" s="80"/>
      <c r="R598" s="80"/>
      <c r="S598" s="80"/>
      <c r="T598" s="80"/>
      <c r="U598" s="1"/>
    </row>
    <row r="599" spans="1:21" ht="15.75" customHeight="1" x14ac:dyDescent="0.2">
      <c r="A599" t="str">
        <f>CONCATENATE(B590,B599)</f>
        <v>20b</v>
      </c>
      <c r="B599" t="s">
        <v>27</v>
      </c>
      <c r="C599" s="1"/>
      <c r="D599" s="2" t="str">
        <f>INDEX('5 tm 12 bkr Data'!L:L,MATCH('5 tm 12 bkr MV'!A599,'5 tm 12 bkr Data'!J:J,0))</f>
        <v>b</v>
      </c>
      <c r="E599" s="3"/>
      <c r="F599" s="3"/>
      <c r="G599" s="3"/>
      <c r="H599" s="4"/>
      <c r="I599" s="80"/>
      <c r="J599" s="80"/>
      <c r="K599" s="80"/>
      <c r="L599" s="80"/>
      <c r="M599" s="80"/>
      <c r="N599" s="80"/>
      <c r="O599" s="80"/>
      <c r="P599" s="80"/>
      <c r="Q599" s="80"/>
      <c r="R599" s="80"/>
      <c r="S599" s="80"/>
      <c r="T599" s="80"/>
      <c r="U599" s="1"/>
    </row>
    <row r="600" spans="1:21" ht="15.75" customHeight="1" x14ac:dyDescent="0.2">
      <c r="A600" t="str">
        <f>CONCATENATE(B590,B600)</f>
        <v>20c</v>
      </c>
      <c r="B600" t="s">
        <v>28</v>
      </c>
      <c r="C600" s="1"/>
      <c r="D600" s="2" t="str">
        <f>INDEX('5 tm 12 bkr Data'!L:L,MATCH('5 tm 12 bkr MV'!A600,'5 tm 12 bkr Data'!J:J,0))</f>
        <v>c</v>
      </c>
      <c r="E600" s="3"/>
      <c r="F600" s="3"/>
      <c r="G600" s="3"/>
      <c r="H600" s="4"/>
      <c r="I600" s="80"/>
      <c r="J600" s="80"/>
      <c r="K600" s="80"/>
      <c r="L600" s="80"/>
      <c r="M600" s="80"/>
      <c r="N600" s="80"/>
      <c r="O600" s="80"/>
      <c r="P600" s="80"/>
      <c r="Q600" s="80"/>
      <c r="R600" s="80"/>
      <c r="S600" s="80"/>
      <c r="T600" s="80"/>
      <c r="U600" s="1"/>
    </row>
    <row r="601" spans="1:21" ht="15.75" customHeight="1" x14ac:dyDescent="0.2">
      <c r="A601" t="str">
        <f>CONCATENATE(B590,B601)</f>
        <v>20d</v>
      </c>
      <c r="B601" t="s">
        <v>29</v>
      </c>
      <c r="C601" s="1"/>
      <c r="D601" s="2" t="str">
        <f>INDEX('5 tm 12 bkr Data'!L:L,MATCH('5 tm 12 bkr MV'!A601,'5 tm 12 bkr Data'!J:J,0))</f>
        <v>d</v>
      </c>
      <c r="E601" s="3"/>
      <c r="F601" s="3"/>
      <c r="G601" s="3"/>
      <c r="H601" s="4"/>
      <c r="I601" s="80"/>
      <c r="J601" s="80"/>
      <c r="K601" s="80"/>
      <c r="L601" s="80"/>
      <c r="M601" s="80"/>
      <c r="N601" s="80"/>
      <c r="O601" s="80"/>
      <c r="P601" s="80"/>
      <c r="Q601" s="80"/>
      <c r="R601" s="80"/>
      <c r="S601" s="80"/>
      <c r="T601" s="80"/>
      <c r="U601" s="1"/>
    </row>
    <row r="602" spans="1:21" ht="15.75" customHeight="1" x14ac:dyDescent="0.2">
      <c r="A602" t="str">
        <f>CONCATENATE(B590,B602)</f>
        <v>20e</v>
      </c>
      <c r="B602" t="s">
        <v>30</v>
      </c>
      <c r="C602" s="1"/>
      <c r="D602" s="2" t="str">
        <f>INDEX('5 tm 12 bkr Data'!L:L,MATCH('5 tm 12 bkr MV'!A602,'5 tm 12 bkr Data'!J:J,0))</f>
        <v>e</v>
      </c>
      <c r="E602" s="3"/>
      <c r="F602" s="3"/>
      <c r="G602" s="3"/>
      <c r="H602" s="4"/>
      <c r="I602" s="80"/>
      <c r="J602" s="80"/>
      <c r="K602" s="80"/>
      <c r="L602" s="80"/>
      <c r="M602" s="80"/>
      <c r="N602" s="80"/>
      <c r="O602" s="80"/>
      <c r="P602" s="80"/>
      <c r="Q602" s="80"/>
      <c r="R602" s="80"/>
      <c r="S602" s="80"/>
      <c r="T602" s="80"/>
      <c r="U602" s="1"/>
    </row>
    <row r="603" spans="1:21" ht="15.75" customHeight="1" x14ac:dyDescent="0.2">
      <c r="A603" t="str">
        <f>CONCATENATE(B590,B603)</f>
        <v>20f</v>
      </c>
      <c r="B603" t="s">
        <v>31</v>
      </c>
      <c r="C603" s="1"/>
      <c r="D603" s="2" t="str">
        <f>INDEX('5 tm 12 bkr Data'!L:L,MATCH('5 tm 12 bkr MV'!A603,'5 tm 12 bkr Data'!J:J,0))</f>
        <v>f</v>
      </c>
      <c r="E603" s="3"/>
      <c r="F603" s="3"/>
      <c r="G603" s="3"/>
      <c r="H603" s="4"/>
      <c r="I603" s="80"/>
      <c r="J603" s="80"/>
      <c r="K603" s="80"/>
      <c r="L603" s="80"/>
      <c r="M603" s="80"/>
      <c r="N603" s="80"/>
      <c r="O603" s="80"/>
      <c r="P603" s="80"/>
      <c r="Q603" s="80"/>
      <c r="R603" s="80"/>
      <c r="S603" s="80"/>
      <c r="T603" s="80"/>
      <c r="U603" s="1"/>
    </row>
    <row r="604" spans="1:21" ht="15.75" customHeight="1" x14ac:dyDescent="0.2">
      <c r="A604" t="str">
        <f>CONCATENATE(B590,B604)</f>
        <v>20g</v>
      </c>
      <c r="B604" t="s">
        <v>32</v>
      </c>
      <c r="C604" s="1"/>
      <c r="D604" s="2" t="str">
        <f>INDEX('5 tm 12 bkr Data'!L:L,MATCH('5 tm 12 bkr MV'!A604,'5 tm 12 bkr Data'!J:J,0))</f>
        <v>g</v>
      </c>
      <c r="E604" s="3"/>
      <c r="F604" s="3"/>
      <c r="G604" s="3"/>
      <c r="H604" s="4"/>
      <c r="I604" s="80"/>
      <c r="J604" s="80"/>
      <c r="K604" s="80"/>
      <c r="L604" s="80"/>
      <c r="M604" s="80"/>
      <c r="N604" s="80"/>
      <c r="O604" s="80"/>
      <c r="P604" s="80"/>
      <c r="Q604" s="80"/>
      <c r="R604" s="80"/>
      <c r="S604" s="80"/>
      <c r="T604" s="80"/>
      <c r="U604" s="1"/>
    </row>
    <row r="605" spans="1:21" ht="15.75" customHeight="1" thickBot="1" x14ac:dyDescent="0.25">
      <c r="A605" t="str">
        <f>CONCATENATE(B590,B605)</f>
        <v>20h</v>
      </c>
      <c r="B605" t="s">
        <v>33</v>
      </c>
      <c r="C605" s="1"/>
      <c r="D605" s="2" t="str">
        <f>INDEX('5 tm 12 bkr Data'!L:L,MATCH('5 tm 12 bkr MV'!A605,'5 tm 12 bkr Data'!J:J,0))</f>
        <v>h</v>
      </c>
      <c r="E605" s="3"/>
      <c r="F605" s="3"/>
      <c r="G605" s="3"/>
      <c r="H605" s="36"/>
      <c r="I605" s="79"/>
      <c r="J605" s="79"/>
      <c r="K605" s="79"/>
      <c r="L605" s="79"/>
      <c r="M605" s="79"/>
      <c r="N605" s="79"/>
      <c r="O605" s="79"/>
      <c r="P605" s="79"/>
      <c r="Q605" s="79"/>
      <c r="R605" s="79"/>
      <c r="S605" s="79"/>
      <c r="T605" s="79"/>
      <c r="U605" s="1"/>
    </row>
    <row r="606" spans="1:21" ht="15.75" customHeight="1" thickTop="1" x14ac:dyDescent="0.2">
      <c r="C606" s="1"/>
      <c r="D606" s="1"/>
      <c r="E606" s="1"/>
      <c r="F606" s="1"/>
      <c r="G606" s="1"/>
      <c r="H606" s="37" t="s">
        <v>6</v>
      </c>
      <c r="I606" s="77"/>
      <c r="J606" s="78"/>
      <c r="K606" s="77"/>
      <c r="L606" s="78"/>
      <c r="M606" s="77"/>
      <c r="N606" s="78"/>
      <c r="O606" s="77"/>
      <c r="P606" s="78"/>
      <c r="Q606" s="77"/>
      <c r="R606" s="78"/>
      <c r="S606" s="77"/>
      <c r="T606" s="78"/>
      <c r="U606" s="1"/>
    </row>
    <row r="607" spans="1:21" ht="5.25" customHeight="1" x14ac:dyDescent="0.2">
      <c r="C607" s="1"/>
      <c r="D607" s="1"/>
      <c r="E607" s="1"/>
      <c r="F607" s="1"/>
      <c r="G607" s="1"/>
      <c r="H607" s="38"/>
      <c r="I607" s="39"/>
      <c r="J607" s="39"/>
      <c r="K607" s="39"/>
      <c r="L607" s="39"/>
      <c r="M607" s="39"/>
      <c r="N607" s="39"/>
      <c r="O607" s="39"/>
      <c r="P607" s="39"/>
      <c r="Q607" s="39"/>
      <c r="R607" s="39"/>
      <c r="S607" s="39"/>
      <c r="T607" s="40"/>
      <c r="U607" s="1"/>
    </row>
    <row r="608" spans="1:21" ht="15.75" customHeight="1" x14ac:dyDescent="0.2">
      <c r="C608" s="1"/>
      <c r="D608" s="1"/>
      <c r="E608" s="74" t="s">
        <v>0</v>
      </c>
      <c r="F608" s="75"/>
      <c r="G608" s="76"/>
      <c r="H608" s="19" t="s">
        <v>1</v>
      </c>
      <c r="I608" s="19" t="s">
        <v>2</v>
      </c>
      <c r="J608" s="19" t="s">
        <v>3</v>
      </c>
      <c r="K608" s="15" t="s">
        <v>4</v>
      </c>
      <c r="L608" s="16" t="s">
        <v>5</v>
      </c>
      <c r="M608" s="19" t="s">
        <v>7</v>
      </c>
      <c r="N608" s="19" t="s">
        <v>8</v>
      </c>
      <c r="O608" s="15" t="s">
        <v>9</v>
      </c>
      <c r="P608" s="16" t="s">
        <v>10</v>
      </c>
      <c r="Q608" s="19" t="s">
        <v>11</v>
      </c>
      <c r="R608" s="19" t="s">
        <v>12</v>
      </c>
      <c r="S608" s="15" t="s">
        <v>13</v>
      </c>
      <c r="T608" s="1"/>
      <c r="U608" s="1"/>
    </row>
    <row r="609" spans="1:21" ht="15.75" customHeight="1" x14ac:dyDescent="0.2">
      <c r="C609" s="1"/>
      <c r="D609" s="1"/>
      <c r="E609" s="64" t="str">
        <f t="shared" ref="E609:E672" si="9">IF(D598&gt;0,D598,"")</f>
        <v>a</v>
      </c>
      <c r="F609" s="65"/>
      <c r="G609" s="66"/>
      <c r="H609" s="5"/>
      <c r="I609" s="5"/>
      <c r="J609" s="5"/>
      <c r="K609" s="13"/>
      <c r="L609" s="10"/>
      <c r="M609" s="5"/>
      <c r="N609" s="5"/>
      <c r="O609" s="13"/>
      <c r="P609" s="10"/>
      <c r="Q609" s="5"/>
      <c r="R609" s="5"/>
      <c r="S609" s="13"/>
      <c r="T609" s="1"/>
      <c r="U609" s="1"/>
    </row>
    <row r="610" spans="1:21" ht="15.75" customHeight="1" x14ac:dyDescent="0.2">
      <c r="C610" s="1"/>
      <c r="D610" s="1"/>
      <c r="E610" s="64" t="str">
        <f t="shared" si="9"/>
        <v>b</v>
      </c>
      <c r="F610" s="65"/>
      <c r="G610" s="66"/>
      <c r="H610" s="5"/>
      <c r="I610" s="5"/>
      <c r="J610" s="5"/>
      <c r="K610" s="13"/>
      <c r="L610" s="10"/>
      <c r="M610" s="5"/>
      <c r="N610" s="5"/>
      <c r="O610" s="13"/>
      <c r="P610" s="10"/>
      <c r="Q610" s="5"/>
      <c r="R610" s="5"/>
      <c r="S610" s="13"/>
      <c r="T610" s="1"/>
      <c r="U610" s="1"/>
    </row>
    <row r="611" spans="1:21" ht="15.75" customHeight="1" x14ac:dyDescent="0.2">
      <c r="C611" s="1"/>
      <c r="D611" s="1"/>
      <c r="E611" s="64" t="str">
        <f t="shared" si="9"/>
        <v>c</v>
      </c>
      <c r="F611" s="65"/>
      <c r="G611" s="66"/>
      <c r="H611" s="5"/>
      <c r="I611" s="5"/>
      <c r="J611" s="5"/>
      <c r="K611" s="13"/>
      <c r="L611" s="10"/>
      <c r="M611" s="5"/>
      <c r="N611" s="5"/>
      <c r="O611" s="13"/>
      <c r="P611" s="10"/>
      <c r="Q611" s="5"/>
      <c r="R611" s="5"/>
      <c r="S611" s="13"/>
      <c r="T611" s="1"/>
      <c r="U611" s="1"/>
    </row>
    <row r="612" spans="1:21" ht="15.75" customHeight="1" x14ac:dyDescent="0.2">
      <c r="C612" s="1"/>
      <c r="D612" s="1"/>
      <c r="E612" s="64" t="str">
        <f t="shared" si="9"/>
        <v>d</v>
      </c>
      <c r="F612" s="65"/>
      <c r="G612" s="66"/>
      <c r="H612" s="5"/>
      <c r="I612" s="5"/>
      <c r="J612" s="5"/>
      <c r="K612" s="13"/>
      <c r="L612" s="10"/>
      <c r="M612" s="5"/>
      <c r="N612" s="5"/>
      <c r="O612" s="13"/>
      <c r="P612" s="10"/>
      <c r="Q612" s="5"/>
      <c r="R612" s="5"/>
      <c r="S612" s="13"/>
      <c r="T612" s="1"/>
      <c r="U612" s="1"/>
    </row>
    <row r="613" spans="1:21" ht="15.75" customHeight="1" x14ac:dyDescent="0.2">
      <c r="C613" s="1"/>
      <c r="D613" s="1"/>
      <c r="E613" s="64" t="str">
        <f t="shared" si="9"/>
        <v>e</v>
      </c>
      <c r="F613" s="65"/>
      <c r="G613" s="66"/>
      <c r="H613" s="5"/>
      <c r="I613" s="5"/>
      <c r="J613" s="5"/>
      <c r="K613" s="13"/>
      <c r="L613" s="10"/>
      <c r="M613" s="5"/>
      <c r="N613" s="5"/>
      <c r="O613" s="13"/>
      <c r="P613" s="10"/>
      <c r="Q613" s="5"/>
      <c r="R613" s="5"/>
      <c r="S613" s="13"/>
      <c r="T613" s="1"/>
      <c r="U613" s="1"/>
    </row>
    <row r="614" spans="1:21" ht="15.75" customHeight="1" x14ac:dyDescent="0.2">
      <c r="C614" s="1"/>
      <c r="D614" s="1"/>
      <c r="E614" s="64" t="str">
        <f t="shared" si="9"/>
        <v>f</v>
      </c>
      <c r="F614" s="65"/>
      <c r="G614" s="66"/>
      <c r="H614" s="5"/>
      <c r="I614" s="5"/>
      <c r="J614" s="5"/>
      <c r="K614" s="13"/>
      <c r="L614" s="10"/>
      <c r="M614" s="5"/>
      <c r="N614" s="5"/>
      <c r="O614" s="13"/>
      <c r="P614" s="10"/>
      <c r="Q614" s="5"/>
      <c r="R614" s="5"/>
      <c r="S614" s="13"/>
      <c r="T614" s="1"/>
      <c r="U614" s="1"/>
    </row>
    <row r="615" spans="1:21" ht="15.75" customHeight="1" x14ac:dyDescent="0.2">
      <c r="C615" s="1"/>
      <c r="D615" s="1"/>
      <c r="E615" s="64" t="str">
        <f t="shared" si="9"/>
        <v>g</v>
      </c>
      <c r="F615" s="65"/>
      <c r="G615" s="66"/>
      <c r="H615" s="5"/>
      <c r="I615" s="5"/>
      <c r="J615" s="5"/>
      <c r="K615" s="13"/>
      <c r="L615" s="10"/>
      <c r="M615" s="5"/>
      <c r="N615" s="5"/>
      <c r="O615" s="13"/>
      <c r="P615" s="10"/>
      <c r="Q615" s="5"/>
      <c r="R615" s="5"/>
      <c r="S615" s="13"/>
      <c r="T615" s="1"/>
      <c r="U615" s="1"/>
    </row>
    <row r="616" spans="1:21" ht="15.75" customHeight="1" thickBot="1" x14ac:dyDescent="0.25">
      <c r="C616" s="1"/>
      <c r="D616" s="1"/>
      <c r="E616" s="64" t="str">
        <f t="shared" si="9"/>
        <v>h</v>
      </c>
      <c r="F616" s="65"/>
      <c r="G616" s="66"/>
      <c r="H616" s="6"/>
      <c r="I616" s="6"/>
      <c r="J616" s="6"/>
      <c r="K616" s="14"/>
      <c r="L616" s="11"/>
      <c r="M616" s="6"/>
      <c r="N616" s="6"/>
      <c r="O616" s="14"/>
      <c r="P616" s="11"/>
      <c r="Q616" s="6"/>
      <c r="R616" s="6"/>
      <c r="S616" s="14"/>
      <c r="T616" s="1"/>
      <c r="U616" s="1"/>
    </row>
    <row r="617" spans="1:21" ht="15.75" customHeight="1" thickTop="1" thickBot="1" x14ac:dyDescent="0.25">
      <c r="C617" s="1"/>
      <c r="D617" s="1"/>
      <c r="E617" s="67" t="s">
        <v>14</v>
      </c>
      <c r="F617" s="68"/>
      <c r="G617" s="69"/>
      <c r="H617" s="7"/>
      <c r="I617" s="7"/>
      <c r="J617" s="7"/>
      <c r="K617" s="8"/>
      <c r="L617" s="12"/>
      <c r="M617" s="7"/>
      <c r="N617" s="7"/>
      <c r="O617" s="8"/>
      <c r="P617" s="12"/>
      <c r="Q617" s="7"/>
      <c r="R617" s="7"/>
      <c r="S617" s="8"/>
      <c r="T617" s="1"/>
      <c r="U617" s="1"/>
    </row>
    <row r="618" spans="1:21" ht="15.75" customHeight="1" thickTop="1" thickBot="1" x14ac:dyDescent="0.25">
      <c r="C618" s="1"/>
      <c r="D618" s="1"/>
      <c r="E618" s="70" t="s">
        <v>15</v>
      </c>
      <c r="F618" s="71"/>
      <c r="G618" s="72"/>
      <c r="H618" s="1"/>
      <c r="I618" s="1"/>
      <c r="J618" s="1"/>
      <c r="K618" s="9"/>
      <c r="L618" s="1"/>
      <c r="M618" s="1"/>
      <c r="N618" s="1"/>
      <c r="O618" s="9"/>
      <c r="P618" s="1"/>
      <c r="Q618" s="1"/>
      <c r="R618" s="1"/>
      <c r="S618" s="9"/>
      <c r="T618" s="1"/>
      <c r="U618" s="1"/>
    </row>
    <row r="619" spans="1:21" ht="11.25" customHeight="1" x14ac:dyDescent="0.2">
      <c r="C619" s="1"/>
      <c r="D619" s="1"/>
      <c r="E619" s="1"/>
      <c r="F619" s="1"/>
      <c r="G619" s="1"/>
      <c r="H619" s="73" t="s">
        <v>34</v>
      </c>
      <c r="I619" s="73"/>
      <c r="J619" s="73"/>
      <c r="K619" s="73"/>
      <c r="L619" s="73"/>
      <c r="M619" s="73"/>
      <c r="N619" s="73"/>
      <c r="O619" s="73"/>
      <c r="P619" s="73"/>
      <c r="Q619" s="73"/>
      <c r="R619" s="73"/>
      <c r="S619" s="1"/>
      <c r="T619" s="1"/>
      <c r="U619" s="1"/>
    </row>
    <row r="620" spans="1:21" ht="11.25" customHeight="1" x14ac:dyDescent="0.2">
      <c r="C620" s="1"/>
      <c r="D620" s="1"/>
      <c r="E620" s="1"/>
      <c r="F620" s="1"/>
      <c r="G620" s="1"/>
      <c r="H620" s="73"/>
      <c r="I620" s="73"/>
      <c r="J620" s="73"/>
      <c r="K620" s="73"/>
      <c r="L620" s="73"/>
      <c r="M620" s="73"/>
      <c r="N620" s="73"/>
      <c r="O620" s="73"/>
      <c r="P620" s="73"/>
      <c r="Q620" s="73"/>
      <c r="R620" s="73"/>
      <c r="S620" s="1"/>
      <c r="T620" s="1"/>
      <c r="U620" s="1"/>
    </row>
    <row r="621" spans="1:21" ht="10.5" customHeight="1" x14ac:dyDescent="0.15">
      <c r="A621" t="s">
        <v>35</v>
      </c>
      <c r="B621">
        <v>21</v>
      </c>
      <c r="C621" s="81" t="str">
        <f>'5 tm 12 bkr Data'!$A$2</f>
        <v>Jayhawk Collegiate Challenge</v>
      </c>
      <c r="D621" s="81"/>
      <c r="E621" s="81"/>
      <c r="F621" s="81"/>
      <c r="G621" s="81"/>
      <c r="H621" s="81"/>
      <c r="I621" s="81"/>
      <c r="J621" s="81"/>
      <c r="K621" s="81"/>
      <c r="L621" s="81"/>
      <c r="M621" s="81"/>
      <c r="N621" s="81"/>
      <c r="O621" s="81"/>
      <c r="P621" s="81"/>
      <c r="Q621" s="81"/>
      <c r="R621" s="81"/>
      <c r="S621" s="81"/>
      <c r="T621" s="81"/>
      <c r="U621" s="81"/>
    </row>
    <row r="622" spans="1:21" ht="10.5" customHeight="1" x14ac:dyDescent="0.15">
      <c r="C622" s="81"/>
      <c r="D622" s="81"/>
      <c r="E622" s="81"/>
      <c r="F622" s="81"/>
      <c r="G622" s="81"/>
      <c r="H622" s="81"/>
      <c r="I622" s="81"/>
      <c r="J622" s="81"/>
      <c r="K622" s="81"/>
      <c r="L622" s="81"/>
      <c r="M622" s="81"/>
      <c r="N622" s="81"/>
      <c r="O622" s="81"/>
      <c r="P622" s="81"/>
      <c r="Q622" s="81"/>
      <c r="R622" s="81"/>
      <c r="S622" s="81"/>
      <c r="T622" s="81"/>
      <c r="U622" s="81"/>
    </row>
    <row r="623" spans="1:21" ht="10.5" customHeight="1" x14ac:dyDescent="0.15">
      <c r="C623" s="81"/>
      <c r="D623" s="81"/>
      <c r="E623" s="81"/>
      <c r="F623" s="81"/>
      <c r="G623" s="81"/>
      <c r="H623" s="81"/>
      <c r="I623" s="81"/>
      <c r="J623" s="81"/>
      <c r="K623" s="81"/>
      <c r="L623" s="81"/>
      <c r="M623" s="81"/>
      <c r="N623" s="81"/>
      <c r="O623" s="81"/>
      <c r="P623" s="81"/>
      <c r="Q623" s="81"/>
      <c r="R623" s="81"/>
      <c r="S623" s="81"/>
      <c r="T623" s="81"/>
      <c r="U623" s="81"/>
    </row>
    <row r="624" spans="1:21" ht="8.25" customHeight="1" x14ac:dyDescent="0.2"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</row>
    <row r="625" spans="1:21" ht="11.25" customHeight="1" x14ac:dyDescent="0.2">
      <c r="C625" s="1"/>
      <c r="D625" s="1"/>
      <c r="E625" s="1"/>
      <c r="F625" s="82">
        <f>INDEX('5 tm 12 bkr Data'!C:C,MATCH('5 tm 12 bkr MV'!B621,'5 tm 12 bkr Data'!B:B,0))</f>
        <v>22</v>
      </c>
      <c r="G625" s="82"/>
      <c r="H625" s="82"/>
      <c r="I625" s="82"/>
      <c r="J625" s="82"/>
      <c r="K625" s="82"/>
      <c r="L625" s="82"/>
      <c r="M625" s="82"/>
      <c r="N625" s="82"/>
      <c r="O625" s="82"/>
      <c r="P625" s="82"/>
      <c r="Q625" s="82"/>
      <c r="R625" s="82"/>
      <c r="S625" s="1"/>
      <c r="T625" s="1"/>
      <c r="U625" s="1"/>
    </row>
    <row r="626" spans="1:21" ht="11.25" customHeight="1" x14ac:dyDescent="0.2">
      <c r="C626" s="1"/>
      <c r="D626" s="1"/>
      <c r="E626" s="1"/>
      <c r="F626" s="82"/>
      <c r="G626" s="82"/>
      <c r="H626" s="82"/>
      <c r="I626" s="82"/>
      <c r="J626" s="82"/>
      <c r="K626" s="82"/>
      <c r="L626" s="82"/>
      <c r="M626" s="82"/>
      <c r="N626" s="82"/>
      <c r="O626" s="82"/>
      <c r="P626" s="82"/>
      <c r="Q626" s="82"/>
      <c r="R626" s="82"/>
      <c r="S626" s="1"/>
      <c r="T626" s="1"/>
      <c r="U626" s="1"/>
    </row>
    <row r="627" spans="1:21" ht="8.25" customHeight="1" x14ac:dyDescent="0.2"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</row>
    <row r="628" spans="1:21" ht="15.75" customHeight="1" x14ac:dyDescent="0.2">
      <c r="C628" s="1"/>
      <c r="D628" s="80" t="s">
        <v>0</v>
      </c>
      <c r="E628" s="80"/>
      <c r="F628" s="80"/>
      <c r="G628" s="80"/>
      <c r="H628" s="80"/>
      <c r="I628" s="80" t="s">
        <v>1</v>
      </c>
      <c r="J628" s="80"/>
      <c r="K628" s="80" t="s">
        <v>2</v>
      </c>
      <c r="L628" s="80"/>
      <c r="M628" s="80" t="s">
        <v>3</v>
      </c>
      <c r="N628" s="80"/>
      <c r="O628" s="80" t="s">
        <v>4</v>
      </c>
      <c r="P628" s="80"/>
      <c r="Q628" s="80" t="s">
        <v>5</v>
      </c>
      <c r="R628" s="80"/>
      <c r="S628" s="80" t="s">
        <v>6</v>
      </c>
      <c r="T628" s="80"/>
      <c r="U628" s="1"/>
    </row>
    <row r="629" spans="1:21" ht="15.75" customHeight="1" x14ac:dyDescent="0.2">
      <c r="A629" t="str">
        <f>CONCATENATE(B621,B629)</f>
        <v>21a</v>
      </c>
      <c r="B629" t="s">
        <v>26</v>
      </c>
      <c r="C629" s="1"/>
      <c r="D629" s="2" t="str">
        <f>INDEX('5 tm 12 bkr Data'!L:L,MATCH('5 tm 12 bkr MV'!A629,'5 tm 12 bkr Data'!J:J,0))</f>
        <v>a</v>
      </c>
      <c r="E629" s="3"/>
      <c r="F629" s="3"/>
      <c r="G629" s="3"/>
      <c r="H629" s="4"/>
      <c r="I629" s="80"/>
      <c r="J629" s="80"/>
      <c r="K629" s="80"/>
      <c r="L629" s="80"/>
      <c r="M629" s="80"/>
      <c r="N629" s="80"/>
      <c r="O629" s="80"/>
      <c r="P629" s="80"/>
      <c r="Q629" s="80"/>
      <c r="R629" s="80"/>
      <c r="S629" s="80"/>
      <c r="T629" s="80"/>
      <c r="U629" s="1"/>
    </row>
    <row r="630" spans="1:21" ht="15.75" customHeight="1" x14ac:dyDescent="0.2">
      <c r="A630" t="str">
        <f>CONCATENATE(B621,B630)</f>
        <v>21b</v>
      </c>
      <c r="B630" t="s">
        <v>27</v>
      </c>
      <c r="C630" s="1"/>
      <c r="D630" s="2" t="str">
        <f>INDEX('5 tm 12 bkr Data'!L:L,MATCH('5 tm 12 bkr MV'!A630,'5 tm 12 bkr Data'!J:J,0))</f>
        <v>b</v>
      </c>
      <c r="E630" s="3"/>
      <c r="F630" s="3"/>
      <c r="G630" s="3"/>
      <c r="H630" s="4"/>
      <c r="I630" s="80"/>
      <c r="J630" s="80"/>
      <c r="K630" s="80"/>
      <c r="L630" s="80"/>
      <c r="M630" s="80"/>
      <c r="N630" s="80"/>
      <c r="O630" s="80"/>
      <c r="P630" s="80"/>
      <c r="Q630" s="80"/>
      <c r="R630" s="80"/>
      <c r="S630" s="80"/>
      <c r="T630" s="80"/>
      <c r="U630" s="1"/>
    </row>
    <row r="631" spans="1:21" ht="15.75" customHeight="1" x14ac:dyDescent="0.2">
      <c r="A631" t="str">
        <f>CONCATENATE(B621,B631)</f>
        <v>21c</v>
      </c>
      <c r="B631" t="s">
        <v>28</v>
      </c>
      <c r="C631" s="1"/>
      <c r="D631" s="2" t="str">
        <f>INDEX('5 tm 12 bkr Data'!L:L,MATCH('5 tm 12 bkr MV'!A631,'5 tm 12 bkr Data'!J:J,0))</f>
        <v>c</v>
      </c>
      <c r="E631" s="3"/>
      <c r="F631" s="3"/>
      <c r="G631" s="3"/>
      <c r="H631" s="4"/>
      <c r="I631" s="80"/>
      <c r="J631" s="80"/>
      <c r="K631" s="80"/>
      <c r="L631" s="80"/>
      <c r="M631" s="80"/>
      <c r="N631" s="80"/>
      <c r="O631" s="80"/>
      <c r="P631" s="80"/>
      <c r="Q631" s="80"/>
      <c r="R631" s="80"/>
      <c r="S631" s="80"/>
      <c r="T631" s="80"/>
      <c r="U631" s="1"/>
    </row>
    <row r="632" spans="1:21" ht="15.75" customHeight="1" x14ac:dyDescent="0.2">
      <c r="A632" t="str">
        <f>CONCATENATE(B621,B632)</f>
        <v>21d</v>
      </c>
      <c r="B632" t="s">
        <v>29</v>
      </c>
      <c r="C632" s="1"/>
      <c r="D632" s="2" t="str">
        <f>INDEX('5 tm 12 bkr Data'!L:L,MATCH('5 tm 12 bkr MV'!A632,'5 tm 12 bkr Data'!J:J,0))</f>
        <v>d</v>
      </c>
      <c r="E632" s="3"/>
      <c r="F632" s="3"/>
      <c r="G632" s="3"/>
      <c r="H632" s="4"/>
      <c r="I632" s="80"/>
      <c r="J632" s="80"/>
      <c r="K632" s="80"/>
      <c r="L632" s="80"/>
      <c r="M632" s="80"/>
      <c r="N632" s="80"/>
      <c r="O632" s="80"/>
      <c r="P632" s="80"/>
      <c r="Q632" s="80"/>
      <c r="R632" s="80"/>
      <c r="S632" s="80"/>
      <c r="T632" s="80"/>
      <c r="U632" s="1"/>
    </row>
    <row r="633" spans="1:21" ht="15.75" customHeight="1" x14ac:dyDescent="0.2">
      <c r="A633" t="str">
        <f>CONCATENATE(B621,B633)</f>
        <v>21e</v>
      </c>
      <c r="B633" t="s">
        <v>30</v>
      </c>
      <c r="C633" s="1"/>
      <c r="D633" s="2" t="str">
        <f>INDEX('5 tm 12 bkr Data'!L:L,MATCH('5 tm 12 bkr MV'!A633,'5 tm 12 bkr Data'!J:J,0))</f>
        <v>e</v>
      </c>
      <c r="E633" s="3"/>
      <c r="F633" s="3"/>
      <c r="G633" s="3"/>
      <c r="H633" s="4"/>
      <c r="I633" s="80"/>
      <c r="J633" s="80"/>
      <c r="K633" s="80"/>
      <c r="L633" s="80"/>
      <c r="M633" s="80"/>
      <c r="N633" s="80"/>
      <c r="O633" s="80"/>
      <c r="P633" s="80"/>
      <c r="Q633" s="80"/>
      <c r="R633" s="80"/>
      <c r="S633" s="80"/>
      <c r="T633" s="80"/>
      <c r="U633" s="1"/>
    </row>
    <row r="634" spans="1:21" ht="15.75" customHeight="1" x14ac:dyDescent="0.2">
      <c r="A634" t="str">
        <f>CONCATENATE(B621,B634)</f>
        <v>21f</v>
      </c>
      <c r="B634" t="s">
        <v>31</v>
      </c>
      <c r="C634" s="1"/>
      <c r="D634" s="2" t="str">
        <f>INDEX('5 tm 12 bkr Data'!L:L,MATCH('5 tm 12 bkr MV'!A634,'5 tm 12 bkr Data'!J:J,0))</f>
        <v>f</v>
      </c>
      <c r="E634" s="3"/>
      <c r="F634" s="3"/>
      <c r="G634" s="3"/>
      <c r="H634" s="4"/>
      <c r="I634" s="80"/>
      <c r="J634" s="80"/>
      <c r="K634" s="80"/>
      <c r="L634" s="80"/>
      <c r="M634" s="80"/>
      <c r="N634" s="80"/>
      <c r="O634" s="80"/>
      <c r="P634" s="80"/>
      <c r="Q634" s="80"/>
      <c r="R634" s="80"/>
      <c r="S634" s="80"/>
      <c r="T634" s="80"/>
      <c r="U634" s="1"/>
    </row>
    <row r="635" spans="1:21" ht="15.75" customHeight="1" x14ac:dyDescent="0.2">
      <c r="A635" t="str">
        <f>CONCATENATE(B621,B635)</f>
        <v>21g</v>
      </c>
      <c r="B635" t="s">
        <v>32</v>
      </c>
      <c r="C635" s="1"/>
      <c r="D635" s="2" t="str">
        <f>INDEX('5 tm 12 bkr Data'!L:L,MATCH('5 tm 12 bkr MV'!A635,'5 tm 12 bkr Data'!J:J,0))</f>
        <v>g</v>
      </c>
      <c r="E635" s="3"/>
      <c r="F635" s="3"/>
      <c r="G635" s="3"/>
      <c r="H635" s="4"/>
      <c r="I635" s="80"/>
      <c r="J635" s="80"/>
      <c r="K635" s="80"/>
      <c r="L635" s="80"/>
      <c r="M635" s="80"/>
      <c r="N635" s="80"/>
      <c r="O635" s="80"/>
      <c r="P635" s="80"/>
      <c r="Q635" s="80"/>
      <c r="R635" s="80"/>
      <c r="S635" s="80"/>
      <c r="T635" s="80"/>
      <c r="U635" s="1"/>
    </row>
    <row r="636" spans="1:21" ht="15.75" customHeight="1" thickBot="1" x14ac:dyDescent="0.25">
      <c r="A636" t="str">
        <f>CONCATENATE(B621,B636)</f>
        <v>21h</v>
      </c>
      <c r="B636" t="s">
        <v>33</v>
      </c>
      <c r="C636" s="1"/>
      <c r="D636" s="2" t="str">
        <f>INDEX('5 tm 12 bkr Data'!L:L,MATCH('5 tm 12 bkr MV'!A636,'5 tm 12 bkr Data'!J:J,0))</f>
        <v>h</v>
      </c>
      <c r="E636" s="3"/>
      <c r="F636" s="3"/>
      <c r="G636" s="3"/>
      <c r="H636" s="36"/>
      <c r="I636" s="79"/>
      <c r="J636" s="79"/>
      <c r="K636" s="79"/>
      <c r="L636" s="79"/>
      <c r="M636" s="79"/>
      <c r="N636" s="79"/>
      <c r="O636" s="79"/>
      <c r="P636" s="79"/>
      <c r="Q636" s="79"/>
      <c r="R636" s="79"/>
      <c r="S636" s="79"/>
      <c r="T636" s="79"/>
      <c r="U636" s="1"/>
    </row>
    <row r="637" spans="1:21" ht="15.75" customHeight="1" thickTop="1" x14ac:dyDescent="0.2">
      <c r="C637" s="1"/>
      <c r="D637" s="1"/>
      <c r="E637" s="1"/>
      <c r="F637" s="1"/>
      <c r="G637" s="1"/>
      <c r="H637" s="37" t="s">
        <v>6</v>
      </c>
      <c r="I637" s="77"/>
      <c r="J637" s="78"/>
      <c r="K637" s="77"/>
      <c r="L637" s="78"/>
      <c r="M637" s="77"/>
      <c r="N637" s="78"/>
      <c r="O637" s="77"/>
      <c r="P637" s="78"/>
      <c r="Q637" s="77"/>
      <c r="R637" s="78"/>
      <c r="S637" s="77"/>
      <c r="T637" s="78"/>
      <c r="U637" s="1"/>
    </row>
    <row r="638" spans="1:21" ht="5.25" customHeight="1" x14ac:dyDescent="0.2">
      <c r="C638" s="1"/>
      <c r="D638" s="1"/>
      <c r="E638" s="1"/>
      <c r="F638" s="1"/>
      <c r="G638" s="1"/>
      <c r="H638" s="38"/>
      <c r="I638" s="39"/>
      <c r="J638" s="39"/>
      <c r="K638" s="39"/>
      <c r="L638" s="39"/>
      <c r="M638" s="39"/>
      <c r="N638" s="39"/>
      <c r="O638" s="39"/>
      <c r="P638" s="39"/>
      <c r="Q638" s="39"/>
      <c r="R638" s="39"/>
      <c r="S638" s="39"/>
      <c r="T638" s="40"/>
      <c r="U638" s="1"/>
    </row>
    <row r="639" spans="1:21" ht="15.75" customHeight="1" x14ac:dyDescent="0.2">
      <c r="C639" s="1"/>
      <c r="D639" s="1"/>
      <c r="E639" s="74" t="s">
        <v>0</v>
      </c>
      <c r="F639" s="75"/>
      <c r="G639" s="76"/>
      <c r="H639" s="19" t="s">
        <v>1</v>
      </c>
      <c r="I639" s="19" t="s">
        <v>2</v>
      </c>
      <c r="J639" s="19" t="s">
        <v>3</v>
      </c>
      <c r="K639" s="15" t="s">
        <v>4</v>
      </c>
      <c r="L639" s="16" t="s">
        <v>5</v>
      </c>
      <c r="M639" s="19" t="s">
        <v>7</v>
      </c>
      <c r="N639" s="19" t="s">
        <v>8</v>
      </c>
      <c r="O639" s="15" t="s">
        <v>9</v>
      </c>
      <c r="P639" s="16" t="s">
        <v>10</v>
      </c>
      <c r="Q639" s="19" t="s">
        <v>11</v>
      </c>
      <c r="R639" s="19" t="s">
        <v>12</v>
      </c>
      <c r="S639" s="15" t="s">
        <v>13</v>
      </c>
      <c r="T639" s="1"/>
      <c r="U639" s="1"/>
    </row>
    <row r="640" spans="1:21" ht="15.75" customHeight="1" x14ac:dyDescent="0.2">
      <c r="C640" s="1"/>
      <c r="D640" s="1"/>
      <c r="E640" s="64" t="str">
        <f t="shared" si="9"/>
        <v>a</v>
      </c>
      <c r="F640" s="65"/>
      <c r="G640" s="66"/>
      <c r="H640" s="5"/>
      <c r="I640" s="5"/>
      <c r="J640" s="5"/>
      <c r="K640" s="13"/>
      <c r="L640" s="10"/>
      <c r="M640" s="5"/>
      <c r="N640" s="5"/>
      <c r="O640" s="13"/>
      <c r="P640" s="10"/>
      <c r="Q640" s="5"/>
      <c r="R640" s="5"/>
      <c r="S640" s="13"/>
      <c r="T640" s="1"/>
      <c r="U640" s="1"/>
    </row>
    <row r="641" spans="1:21" ht="15.75" customHeight="1" x14ac:dyDescent="0.2">
      <c r="C641" s="1"/>
      <c r="D641" s="1"/>
      <c r="E641" s="64" t="str">
        <f t="shared" si="9"/>
        <v>b</v>
      </c>
      <c r="F641" s="65"/>
      <c r="G641" s="66"/>
      <c r="H641" s="5"/>
      <c r="I641" s="5"/>
      <c r="J641" s="5"/>
      <c r="K641" s="13"/>
      <c r="L641" s="10"/>
      <c r="M641" s="5"/>
      <c r="N641" s="5"/>
      <c r="O641" s="13"/>
      <c r="P641" s="10"/>
      <c r="Q641" s="5"/>
      <c r="R641" s="5"/>
      <c r="S641" s="13"/>
      <c r="T641" s="1"/>
      <c r="U641" s="1"/>
    </row>
    <row r="642" spans="1:21" ht="15.75" customHeight="1" x14ac:dyDescent="0.2">
      <c r="C642" s="1"/>
      <c r="D642" s="1"/>
      <c r="E642" s="64" t="str">
        <f t="shared" si="9"/>
        <v>c</v>
      </c>
      <c r="F642" s="65"/>
      <c r="G642" s="66"/>
      <c r="H642" s="5"/>
      <c r="I642" s="5"/>
      <c r="J642" s="5"/>
      <c r="K642" s="13"/>
      <c r="L642" s="10"/>
      <c r="M642" s="5"/>
      <c r="N642" s="5"/>
      <c r="O642" s="13"/>
      <c r="P642" s="10"/>
      <c r="Q642" s="5"/>
      <c r="R642" s="5"/>
      <c r="S642" s="13"/>
      <c r="T642" s="1"/>
      <c r="U642" s="1"/>
    </row>
    <row r="643" spans="1:21" ht="15.75" customHeight="1" x14ac:dyDescent="0.2">
      <c r="C643" s="1"/>
      <c r="D643" s="1"/>
      <c r="E643" s="64" t="str">
        <f t="shared" si="9"/>
        <v>d</v>
      </c>
      <c r="F643" s="65"/>
      <c r="G643" s="66"/>
      <c r="H643" s="5"/>
      <c r="I643" s="5"/>
      <c r="J643" s="5"/>
      <c r="K643" s="13"/>
      <c r="L643" s="10"/>
      <c r="M643" s="5"/>
      <c r="N643" s="5"/>
      <c r="O643" s="13"/>
      <c r="P643" s="10"/>
      <c r="Q643" s="5"/>
      <c r="R643" s="5"/>
      <c r="S643" s="13"/>
      <c r="T643" s="1"/>
      <c r="U643" s="1"/>
    </row>
    <row r="644" spans="1:21" ht="15.75" customHeight="1" x14ac:dyDescent="0.2">
      <c r="C644" s="1"/>
      <c r="D644" s="1"/>
      <c r="E644" s="64" t="str">
        <f t="shared" si="9"/>
        <v>e</v>
      </c>
      <c r="F644" s="65"/>
      <c r="G644" s="66"/>
      <c r="H644" s="5"/>
      <c r="I644" s="5"/>
      <c r="J644" s="5"/>
      <c r="K644" s="13"/>
      <c r="L644" s="10"/>
      <c r="M644" s="5"/>
      <c r="N644" s="5"/>
      <c r="O644" s="13"/>
      <c r="P644" s="10"/>
      <c r="Q644" s="5"/>
      <c r="R644" s="5"/>
      <c r="S644" s="13"/>
      <c r="T644" s="1"/>
      <c r="U644" s="1"/>
    </row>
    <row r="645" spans="1:21" ht="15.75" customHeight="1" x14ac:dyDescent="0.2">
      <c r="C645" s="1"/>
      <c r="D645" s="1"/>
      <c r="E645" s="64" t="str">
        <f t="shared" si="9"/>
        <v>f</v>
      </c>
      <c r="F645" s="65"/>
      <c r="G645" s="66"/>
      <c r="H645" s="5"/>
      <c r="I645" s="5"/>
      <c r="J645" s="5"/>
      <c r="K645" s="13"/>
      <c r="L645" s="10"/>
      <c r="M645" s="5"/>
      <c r="N645" s="5"/>
      <c r="O645" s="13"/>
      <c r="P645" s="10"/>
      <c r="Q645" s="5"/>
      <c r="R645" s="5"/>
      <c r="S645" s="13"/>
      <c r="T645" s="1"/>
      <c r="U645" s="1"/>
    </row>
    <row r="646" spans="1:21" ht="15.75" customHeight="1" x14ac:dyDescent="0.2">
      <c r="C646" s="1"/>
      <c r="D646" s="1"/>
      <c r="E646" s="64" t="str">
        <f t="shared" si="9"/>
        <v>g</v>
      </c>
      <c r="F646" s="65"/>
      <c r="G646" s="66"/>
      <c r="H646" s="5"/>
      <c r="I646" s="5"/>
      <c r="J646" s="5"/>
      <c r="K646" s="13"/>
      <c r="L646" s="10"/>
      <c r="M646" s="5"/>
      <c r="N646" s="5"/>
      <c r="O646" s="13"/>
      <c r="P646" s="10"/>
      <c r="Q646" s="5"/>
      <c r="R646" s="5"/>
      <c r="S646" s="13"/>
      <c r="T646" s="1"/>
      <c r="U646" s="1"/>
    </row>
    <row r="647" spans="1:21" ht="15.75" customHeight="1" thickBot="1" x14ac:dyDescent="0.25">
      <c r="C647" s="1"/>
      <c r="D647" s="1"/>
      <c r="E647" s="64" t="str">
        <f t="shared" si="9"/>
        <v>h</v>
      </c>
      <c r="F647" s="65"/>
      <c r="G647" s="66"/>
      <c r="H647" s="6"/>
      <c r="I647" s="6"/>
      <c r="J647" s="6"/>
      <c r="K647" s="14"/>
      <c r="L647" s="11"/>
      <c r="M647" s="6"/>
      <c r="N647" s="6"/>
      <c r="O647" s="14"/>
      <c r="P647" s="11"/>
      <c r="Q647" s="6"/>
      <c r="R647" s="6"/>
      <c r="S647" s="14"/>
      <c r="T647" s="1"/>
      <c r="U647" s="1"/>
    </row>
    <row r="648" spans="1:21" ht="15.75" customHeight="1" thickTop="1" thickBot="1" x14ac:dyDescent="0.25">
      <c r="C648" s="1"/>
      <c r="D648" s="1"/>
      <c r="E648" s="67" t="s">
        <v>14</v>
      </c>
      <c r="F648" s="68"/>
      <c r="G648" s="69"/>
      <c r="H648" s="7"/>
      <c r="I648" s="7"/>
      <c r="J648" s="7"/>
      <c r="K648" s="8"/>
      <c r="L648" s="12"/>
      <c r="M648" s="7"/>
      <c r="N648" s="7"/>
      <c r="O648" s="8"/>
      <c r="P648" s="12"/>
      <c r="Q648" s="7"/>
      <c r="R648" s="7"/>
      <c r="S648" s="8"/>
      <c r="T648" s="1"/>
      <c r="U648" s="1"/>
    </row>
    <row r="649" spans="1:21" ht="15.75" customHeight="1" thickTop="1" thickBot="1" x14ac:dyDescent="0.25">
      <c r="C649" s="1"/>
      <c r="D649" s="1"/>
      <c r="E649" s="70" t="s">
        <v>15</v>
      </c>
      <c r="F649" s="71"/>
      <c r="G649" s="72"/>
      <c r="H649" s="1"/>
      <c r="I649" s="1"/>
      <c r="J649" s="1"/>
      <c r="K649" s="9"/>
      <c r="L649" s="1"/>
      <c r="M649" s="1"/>
      <c r="N649" s="1"/>
      <c r="O649" s="9"/>
      <c r="P649" s="1"/>
      <c r="Q649" s="1"/>
      <c r="R649" s="1"/>
      <c r="S649" s="9"/>
      <c r="T649" s="1"/>
      <c r="U649" s="1"/>
    </row>
    <row r="650" spans="1:21" ht="11.25" customHeight="1" x14ac:dyDescent="0.2">
      <c r="C650" s="1"/>
      <c r="D650" s="1"/>
      <c r="E650" s="1"/>
      <c r="F650" s="1"/>
      <c r="G650" s="1"/>
      <c r="H650" s="73" t="s">
        <v>34</v>
      </c>
      <c r="I650" s="73"/>
      <c r="J650" s="73"/>
      <c r="K650" s="73"/>
      <c r="L650" s="73"/>
      <c r="M650" s="73"/>
      <c r="N650" s="73"/>
      <c r="O650" s="73"/>
      <c r="P650" s="73"/>
      <c r="Q650" s="73"/>
      <c r="R650" s="73"/>
      <c r="S650" s="1"/>
      <c r="T650" s="1"/>
      <c r="U650" s="1"/>
    </row>
    <row r="651" spans="1:21" ht="11.25" customHeight="1" x14ac:dyDescent="0.2">
      <c r="C651" s="1"/>
      <c r="D651" s="1"/>
      <c r="E651" s="1"/>
      <c r="F651" s="1"/>
      <c r="G651" s="1"/>
      <c r="H651" s="73"/>
      <c r="I651" s="73"/>
      <c r="J651" s="73"/>
      <c r="K651" s="73"/>
      <c r="L651" s="73"/>
      <c r="M651" s="73"/>
      <c r="N651" s="73"/>
      <c r="O651" s="73"/>
      <c r="P651" s="73"/>
      <c r="Q651" s="73"/>
      <c r="R651" s="73"/>
      <c r="S651" s="1"/>
      <c r="T651" s="1"/>
      <c r="U651" s="1"/>
    </row>
    <row r="652" spans="1:21" ht="10.5" customHeight="1" x14ac:dyDescent="0.15">
      <c r="A652" t="s">
        <v>35</v>
      </c>
      <c r="B652">
        <v>22</v>
      </c>
      <c r="C652" s="81" t="str">
        <f>'5 tm 12 bkr Data'!$A$2</f>
        <v>Jayhawk Collegiate Challenge</v>
      </c>
      <c r="D652" s="81"/>
      <c r="E652" s="81"/>
      <c r="F652" s="81"/>
      <c r="G652" s="81"/>
      <c r="H652" s="81"/>
      <c r="I652" s="81"/>
      <c r="J652" s="81"/>
      <c r="K652" s="81"/>
      <c r="L652" s="81"/>
      <c r="M652" s="81"/>
      <c r="N652" s="81"/>
      <c r="O652" s="81"/>
      <c r="P652" s="81"/>
      <c r="Q652" s="81"/>
      <c r="R652" s="81"/>
      <c r="S652" s="81"/>
      <c r="T652" s="81"/>
      <c r="U652" s="81"/>
    </row>
    <row r="653" spans="1:21" ht="10.5" customHeight="1" x14ac:dyDescent="0.15">
      <c r="C653" s="81"/>
      <c r="D653" s="81"/>
      <c r="E653" s="81"/>
      <c r="F653" s="81"/>
      <c r="G653" s="81"/>
      <c r="H653" s="81"/>
      <c r="I653" s="81"/>
      <c r="J653" s="81"/>
      <c r="K653" s="81"/>
      <c r="L653" s="81"/>
      <c r="M653" s="81"/>
      <c r="N653" s="81"/>
      <c r="O653" s="81"/>
      <c r="P653" s="81"/>
      <c r="Q653" s="81"/>
      <c r="R653" s="81"/>
      <c r="S653" s="81"/>
      <c r="T653" s="81"/>
      <c r="U653" s="81"/>
    </row>
    <row r="654" spans="1:21" ht="10.5" customHeight="1" x14ac:dyDescent="0.15">
      <c r="C654" s="81"/>
      <c r="D654" s="81"/>
      <c r="E654" s="81"/>
      <c r="F654" s="81"/>
      <c r="G654" s="81"/>
      <c r="H654" s="81"/>
      <c r="I654" s="81"/>
      <c r="J654" s="81"/>
      <c r="K654" s="81"/>
      <c r="L654" s="81"/>
      <c r="M654" s="81"/>
      <c r="N654" s="81"/>
      <c r="O654" s="81"/>
      <c r="P654" s="81"/>
      <c r="Q654" s="81"/>
      <c r="R654" s="81"/>
      <c r="S654" s="81"/>
      <c r="T654" s="81"/>
      <c r="U654" s="81"/>
    </row>
    <row r="655" spans="1:21" ht="8.25" customHeight="1" x14ac:dyDescent="0.2"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</row>
    <row r="656" spans="1:21" ht="11.25" customHeight="1" x14ac:dyDescent="0.2">
      <c r="C656" s="1"/>
      <c r="D656" s="1"/>
      <c r="E656" s="1"/>
      <c r="F656" s="82">
        <f>INDEX('5 tm 12 bkr Data'!C:C,MATCH('5 tm 12 bkr MV'!B652,'5 tm 12 bkr Data'!B:B,0))</f>
        <v>23</v>
      </c>
      <c r="G656" s="82"/>
      <c r="H656" s="82"/>
      <c r="I656" s="82"/>
      <c r="J656" s="82"/>
      <c r="K656" s="82"/>
      <c r="L656" s="82"/>
      <c r="M656" s="82"/>
      <c r="N656" s="82"/>
      <c r="O656" s="82"/>
      <c r="P656" s="82"/>
      <c r="Q656" s="82"/>
      <c r="R656" s="82"/>
      <c r="S656" s="1"/>
      <c r="T656" s="1"/>
      <c r="U656" s="1"/>
    </row>
    <row r="657" spans="1:21" ht="11.25" customHeight="1" x14ac:dyDescent="0.2">
      <c r="C657" s="1"/>
      <c r="D657" s="1"/>
      <c r="E657" s="1"/>
      <c r="F657" s="82"/>
      <c r="G657" s="82"/>
      <c r="H657" s="82"/>
      <c r="I657" s="82"/>
      <c r="J657" s="82"/>
      <c r="K657" s="82"/>
      <c r="L657" s="82"/>
      <c r="M657" s="82"/>
      <c r="N657" s="82"/>
      <c r="O657" s="82"/>
      <c r="P657" s="82"/>
      <c r="Q657" s="82"/>
      <c r="R657" s="82"/>
      <c r="S657" s="1"/>
      <c r="T657" s="1"/>
      <c r="U657" s="1"/>
    </row>
    <row r="658" spans="1:21" ht="8.25" customHeight="1" x14ac:dyDescent="0.2"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</row>
    <row r="659" spans="1:21" ht="15.75" customHeight="1" x14ac:dyDescent="0.2">
      <c r="C659" s="1"/>
      <c r="D659" s="80" t="s">
        <v>0</v>
      </c>
      <c r="E659" s="80"/>
      <c r="F659" s="80"/>
      <c r="G659" s="80"/>
      <c r="H659" s="80"/>
      <c r="I659" s="80" t="s">
        <v>1</v>
      </c>
      <c r="J659" s="80"/>
      <c r="K659" s="80" t="s">
        <v>2</v>
      </c>
      <c r="L659" s="80"/>
      <c r="M659" s="80" t="s">
        <v>3</v>
      </c>
      <c r="N659" s="80"/>
      <c r="O659" s="80" t="s">
        <v>4</v>
      </c>
      <c r="P659" s="80"/>
      <c r="Q659" s="80" t="s">
        <v>5</v>
      </c>
      <c r="R659" s="80"/>
      <c r="S659" s="80" t="s">
        <v>6</v>
      </c>
      <c r="T659" s="80"/>
      <c r="U659" s="1"/>
    </row>
    <row r="660" spans="1:21" ht="15.75" customHeight="1" x14ac:dyDescent="0.2">
      <c r="A660" t="str">
        <f>CONCATENATE(B652,B660)</f>
        <v>22a</v>
      </c>
      <c r="B660" t="s">
        <v>26</v>
      </c>
      <c r="C660" s="1"/>
      <c r="D660" s="2" t="str">
        <f>INDEX('5 tm 12 bkr Data'!L:L,MATCH('5 tm 12 bkr MV'!A660,'5 tm 12 bkr Data'!J:J,0))</f>
        <v>a</v>
      </c>
      <c r="E660" s="3"/>
      <c r="F660" s="3"/>
      <c r="G660" s="3"/>
      <c r="H660" s="4"/>
      <c r="I660" s="80"/>
      <c r="J660" s="80"/>
      <c r="K660" s="80"/>
      <c r="L660" s="80"/>
      <c r="M660" s="80"/>
      <c r="N660" s="80"/>
      <c r="O660" s="80"/>
      <c r="P660" s="80"/>
      <c r="Q660" s="80"/>
      <c r="R660" s="80"/>
      <c r="S660" s="80"/>
      <c r="T660" s="80"/>
      <c r="U660" s="1"/>
    </row>
    <row r="661" spans="1:21" ht="15.75" customHeight="1" x14ac:dyDescent="0.2">
      <c r="A661" t="str">
        <f>CONCATENATE(B652,B661)</f>
        <v>22b</v>
      </c>
      <c r="B661" t="s">
        <v>27</v>
      </c>
      <c r="C661" s="1"/>
      <c r="D661" s="2" t="str">
        <f>INDEX('5 tm 12 bkr Data'!L:L,MATCH('5 tm 12 bkr MV'!A661,'5 tm 12 bkr Data'!J:J,0))</f>
        <v>b</v>
      </c>
      <c r="E661" s="3"/>
      <c r="F661" s="3"/>
      <c r="G661" s="3"/>
      <c r="H661" s="4"/>
      <c r="I661" s="80"/>
      <c r="J661" s="80"/>
      <c r="K661" s="80"/>
      <c r="L661" s="80"/>
      <c r="M661" s="80"/>
      <c r="N661" s="80"/>
      <c r="O661" s="80"/>
      <c r="P661" s="80"/>
      <c r="Q661" s="80"/>
      <c r="R661" s="80"/>
      <c r="S661" s="80"/>
      <c r="T661" s="80"/>
      <c r="U661" s="1"/>
    </row>
    <row r="662" spans="1:21" ht="15.75" customHeight="1" x14ac:dyDescent="0.2">
      <c r="A662" t="str">
        <f>CONCATENATE(B652,B662)</f>
        <v>22c</v>
      </c>
      <c r="B662" t="s">
        <v>28</v>
      </c>
      <c r="C662" s="1"/>
      <c r="D662" s="2" t="str">
        <f>INDEX('5 tm 12 bkr Data'!L:L,MATCH('5 tm 12 bkr MV'!A662,'5 tm 12 bkr Data'!J:J,0))</f>
        <v>c</v>
      </c>
      <c r="E662" s="3"/>
      <c r="F662" s="3"/>
      <c r="G662" s="3"/>
      <c r="H662" s="4"/>
      <c r="I662" s="80"/>
      <c r="J662" s="80"/>
      <c r="K662" s="80"/>
      <c r="L662" s="80"/>
      <c r="M662" s="80"/>
      <c r="N662" s="80"/>
      <c r="O662" s="80"/>
      <c r="P662" s="80"/>
      <c r="Q662" s="80"/>
      <c r="R662" s="80"/>
      <c r="S662" s="80"/>
      <c r="T662" s="80"/>
      <c r="U662" s="1"/>
    </row>
    <row r="663" spans="1:21" ht="15.75" customHeight="1" x14ac:dyDescent="0.2">
      <c r="A663" t="str">
        <f>CONCATENATE(B652,B663)</f>
        <v>22d</v>
      </c>
      <c r="B663" t="s">
        <v>29</v>
      </c>
      <c r="C663" s="1"/>
      <c r="D663" s="2" t="str">
        <f>INDEX('5 tm 12 bkr Data'!L:L,MATCH('5 tm 12 bkr MV'!A663,'5 tm 12 bkr Data'!J:J,0))</f>
        <v>d</v>
      </c>
      <c r="E663" s="3"/>
      <c r="F663" s="3"/>
      <c r="G663" s="3"/>
      <c r="H663" s="4"/>
      <c r="I663" s="80"/>
      <c r="J663" s="80"/>
      <c r="K663" s="80"/>
      <c r="L663" s="80"/>
      <c r="M663" s="80"/>
      <c r="N663" s="80"/>
      <c r="O663" s="80"/>
      <c r="P663" s="80"/>
      <c r="Q663" s="80"/>
      <c r="R663" s="80"/>
      <c r="S663" s="80"/>
      <c r="T663" s="80"/>
      <c r="U663" s="1"/>
    </row>
    <row r="664" spans="1:21" ht="15.75" customHeight="1" x14ac:dyDescent="0.2">
      <c r="A664" t="str">
        <f>CONCATENATE(B652,B664)</f>
        <v>22e</v>
      </c>
      <c r="B664" t="s">
        <v>30</v>
      </c>
      <c r="C664" s="1"/>
      <c r="D664" s="2" t="str">
        <f>INDEX('5 tm 12 bkr Data'!L:L,MATCH('5 tm 12 bkr MV'!A664,'5 tm 12 bkr Data'!J:J,0))</f>
        <v>e</v>
      </c>
      <c r="E664" s="3"/>
      <c r="F664" s="3"/>
      <c r="G664" s="3"/>
      <c r="H664" s="4"/>
      <c r="I664" s="80"/>
      <c r="J664" s="80"/>
      <c r="K664" s="80"/>
      <c r="L664" s="80"/>
      <c r="M664" s="80"/>
      <c r="N664" s="80"/>
      <c r="O664" s="80"/>
      <c r="P664" s="80"/>
      <c r="Q664" s="80"/>
      <c r="R664" s="80"/>
      <c r="S664" s="80"/>
      <c r="T664" s="80"/>
      <c r="U664" s="1"/>
    </row>
    <row r="665" spans="1:21" ht="15.75" customHeight="1" x14ac:dyDescent="0.2">
      <c r="A665" t="str">
        <f>CONCATENATE(B652,B665)</f>
        <v>22f</v>
      </c>
      <c r="B665" t="s">
        <v>31</v>
      </c>
      <c r="C665" s="1"/>
      <c r="D665" s="2" t="str">
        <f>INDEX('5 tm 12 bkr Data'!L:L,MATCH('5 tm 12 bkr MV'!A665,'5 tm 12 bkr Data'!J:J,0))</f>
        <v>f</v>
      </c>
      <c r="E665" s="3"/>
      <c r="F665" s="3"/>
      <c r="G665" s="3"/>
      <c r="H665" s="4"/>
      <c r="I665" s="80"/>
      <c r="J665" s="80"/>
      <c r="K665" s="80"/>
      <c r="L665" s="80"/>
      <c r="M665" s="80"/>
      <c r="N665" s="80"/>
      <c r="O665" s="80"/>
      <c r="P665" s="80"/>
      <c r="Q665" s="80"/>
      <c r="R665" s="80"/>
      <c r="S665" s="80"/>
      <c r="T665" s="80"/>
      <c r="U665" s="1"/>
    </row>
    <row r="666" spans="1:21" ht="15.75" customHeight="1" x14ac:dyDescent="0.2">
      <c r="A666" t="str">
        <f>CONCATENATE(B652,B666)</f>
        <v>22g</v>
      </c>
      <c r="B666" t="s">
        <v>32</v>
      </c>
      <c r="C666" s="1"/>
      <c r="D666" s="2" t="str">
        <f>INDEX('5 tm 12 bkr Data'!L:L,MATCH('5 tm 12 bkr MV'!A666,'5 tm 12 bkr Data'!J:J,0))</f>
        <v>g</v>
      </c>
      <c r="E666" s="3"/>
      <c r="F666" s="3"/>
      <c r="G666" s="3"/>
      <c r="H666" s="4"/>
      <c r="I666" s="80"/>
      <c r="J666" s="80"/>
      <c r="K666" s="80"/>
      <c r="L666" s="80"/>
      <c r="M666" s="80"/>
      <c r="N666" s="80"/>
      <c r="O666" s="80"/>
      <c r="P666" s="80"/>
      <c r="Q666" s="80"/>
      <c r="R666" s="80"/>
      <c r="S666" s="80"/>
      <c r="T666" s="80"/>
      <c r="U666" s="1"/>
    </row>
    <row r="667" spans="1:21" ht="15.75" customHeight="1" thickBot="1" x14ac:dyDescent="0.25">
      <c r="A667" t="str">
        <f>CONCATENATE(B652,B667)</f>
        <v>22h</v>
      </c>
      <c r="B667" t="s">
        <v>33</v>
      </c>
      <c r="C667" s="1"/>
      <c r="D667" s="2" t="str">
        <f>INDEX('5 tm 12 bkr Data'!L:L,MATCH('5 tm 12 bkr MV'!A667,'5 tm 12 bkr Data'!J:J,0))</f>
        <v>h</v>
      </c>
      <c r="E667" s="3"/>
      <c r="F667" s="3"/>
      <c r="G667" s="3"/>
      <c r="H667" s="36"/>
      <c r="I667" s="79"/>
      <c r="J667" s="79"/>
      <c r="K667" s="79"/>
      <c r="L667" s="79"/>
      <c r="M667" s="79"/>
      <c r="N667" s="79"/>
      <c r="O667" s="79"/>
      <c r="P667" s="79"/>
      <c r="Q667" s="79"/>
      <c r="R667" s="79"/>
      <c r="S667" s="79"/>
      <c r="T667" s="79"/>
      <c r="U667" s="1"/>
    </row>
    <row r="668" spans="1:21" ht="15.75" customHeight="1" thickTop="1" x14ac:dyDescent="0.2">
      <c r="C668" s="1"/>
      <c r="D668" s="1"/>
      <c r="E668" s="1"/>
      <c r="F668" s="1"/>
      <c r="G668" s="1"/>
      <c r="H668" s="37" t="s">
        <v>6</v>
      </c>
      <c r="I668" s="77"/>
      <c r="J668" s="78"/>
      <c r="K668" s="77"/>
      <c r="L668" s="78"/>
      <c r="M668" s="77"/>
      <c r="N668" s="78"/>
      <c r="O668" s="77"/>
      <c r="P668" s="78"/>
      <c r="Q668" s="77"/>
      <c r="R668" s="78"/>
      <c r="S668" s="77"/>
      <c r="T668" s="78"/>
      <c r="U668" s="1"/>
    </row>
    <row r="669" spans="1:21" ht="5.25" customHeight="1" x14ac:dyDescent="0.2">
      <c r="C669" s="1"/>
      <c r="D669" s="1"/>
      <c r="E669" s="1"/>
      <c r="F669" s="1"/>
      <c r="G669" s="1"/>
      <c r="H669" s="38"/>
      <c r="I669" s="39"/>
      <c r="J669" s="39"/>
      <c r="K669" s="39"/>
      <c r="L669" s="39"/>
      <c r="M669" s="39"/>
      <c r="N669" s="39"/>
      <c r="O669" s="39"/>
      <c r="P669" s="39"/>
      <c r="Q669" s="39"/>
      <c r="R669" s="39"/>
      <c r="S669" s="39"/>
      <c r="T669" s="40"/>
      <c r="U669" s="1"/>
    </row>
    <row r="670" spans="1:21" ht="15.75" customHeight="1" x14ac:dyDescent="0.2">
      <c r="C670" s="1"/>
      <c r="D670" s="1"/>
      <c r="E670" s="74" t="s">
        <v>0</v>
      </c>
      <c r="F670" s="75"/>
      <c r="G670" s="76"/>
      <c r="H670" s="19" t="s">
        <v>1</v>
      </c>
      <c r="I670" s="19" t="s">
        <v>2</v>
      </c>
      <c r="J670" s="19" t="s">
        <v>3</v>
      </c>
      <c r="K670" s="15" t="s">
        <v>4</v>
      </c>
      <c r="L670" s="16" t="s">
        <v>5</v>
      </c>
      <c r="M670" s="19" t="s">
        <v>7</v>
      </c>
      <c r="N670" s="19" t="s">
        <v>8</v>
      </c>
      <c r="O670" s="15" t="s">
        <v>9</v>
      </c>
      <c r="P670" s="16" t="s">
        <v>10</v>
      </c>
      <c r="Q670" s="19" t="s">
        <v>11</v>
      </c>
      <c r="R670" s="19" t="s">
        <v>12</v>
      </c>
      <c r="S670" s="15" t="s">
        <v>13</v>
      </c>
      <c r="T670" s="1"/>
      <c r="U670" s="1"/>
    </row>
    <row r="671" spans="1:21" ht="15.75" customHeight="1" x14ac:dyDescent="0.2">
      <c r="C671" s="1"/>
      <c r="D671" s="1"/>
      <c r="E671" s="64" t="str">
        <f t="shared" si="9"/>
        <v>a</v>
      </c>
      <c r="F671" s="65"/>
      <c r="G671" s="66"/>
      <c r="H671" s="5"/>
      <c r="I671" s="5"/>
      <c r="J671" s="5"/>
      <c r="K671" s="13"/>
      <c r="L671" s="10"/>
      <c r="M671" s="5"/>
      <c r="N671" s="5"/>
      <c r="O671" s="13"/>
      <c r="P671" s="10"/>
      <c r="Q671" s="5"/>
      <c r="R671" s="5"/>
      <c r="S671" s="13"/>
      <c r="T671" s="1"/>
      <c r="U671" s="1"/>
    </row>
    <row r="672" spans="1:21" ht="15.75" customHeight="1" x14ac:dyDescent="0.2">
      <c r="C672" s="1"/>
      <c r="D672" s="1"/>
      <c r="E672" s="64" t="str">
        <f t="shared" si="9"/>
        <v>b</v>
      </c>
      <c r="F672" s="65"/>
      <c r="G672" s="66"/>
      <c r="H672" s="5"/>
      <c r="I672" s="5"/>
      <c r="J672" s="5"/>
      <c r="K672" s="13"/>
      <c r="L672" s="10"/>
      <c r="M672" s="5"/>
      <c r="N672" s="5"/>
      <c r="O672" s="13"/>
      <c r="P672" s="10"/>
      <c r="Q672" s="5"/>
      <c r="R672" s="5"/>
      <c r="S672" s="13"/>
      <c r="T672" s="1"/>
      <c r="U672" s="1"/>
    </row>
    <row r="673" spans="1:21" ht="15.75" customHeight="1" x14ac:dyDescent="0.2">
      <c r="C673" s="1"/>
      <c r="D673" s="1"/>
      <c r="E673" s="64" t="str">
        <f t="shared" ref="E673:E736" si="10">IF(D662&gt;0,D662,"")</f>
        <v>c</v>
      </c>
      <c r="F673" s="65"/>
      <c r="G673" s="66"/>
      <c r="H673" s="5"/>
      <c r="I673" s="5"/>
      <c r="J673" s="5"/>
      <c r="K673" s="13"/>
      <c r="L673" s="10"/>
      <c r="M673" s="5"/>
      <c r="N673" s="5"/>
      <c r="O673" s="13"/>
      <c r="P673" s="10"/>
      <c r="Q673" s="5"/>
      <c r="R673" s="5"/>
      <c r="S673" s="13"/>
      <c r="T673" s="1"/>
      <c r="U673" s="1"/>
    </row>
    <row r="674" spans="1:21" ht="15.75" customHeight="1" x14ac:dyDescent="0.2">
      <c r="C674" s="1"/>
      <c r="D674" s="1"/>
      <c r="E674" s="64" t="str">
        <f t="shared" si="10"/>
        <v>d</v>
      </c>
      <c r="F674" s="65"/>
      <c r="G674" s="66"/>
      <c r="H674" s="5"/>
      <c r="I674" s="5"/>
      <c r="J674" s="5"/>
      <c r="K674" s="13"/>
      <c r="L674" s="10"/>
      <c r="M674" s="5"/>
      <c r="N674" s="5"/>
      <c r="O674" s="13"/>
      <c r="P674" s="10"/>
      <c r="Q674" s="5"/>
      <c r="R674" s="5"/>
      <c r="S674" s="13"/>
      <c r="T674" s="1"/>
      <c r="U674" s="1"/>
    </row>
    <row r="675" spans="1:21" ht="15.75" customHeight="1" x14ac:dyDescent="0.2">
      <c r="C675" s="1"/>
      <c r="D675" s="1"/>
      <c r="E675" s="64" t="str">
        <f t="shared" si="10"/>
        <v>e</v>
      </c>
      <c r="F675" s="65"/>
      <c r="G675" s="66"/>
      <c r="H675" s="5"/>
      <c r="I675" s="5"/>
      <c r="J675" s="5"/>
      <c r="K675" s="13"/>
      <c r="L675" s="10"/>
      <c r="M675" s="5"/>
      <c r="N675" s="5"/>
      <c r="O675" s="13"/>
      <c r="P675" s="10"/>
      <c r="Q675" s="5"/>
      <c r="R675" s="5"/>
      <c r="S675" s="13"/>
      <c r="T675" s="1"/>
      <c r="U675" s="1"/>
    </row>
    <row r="676" spans="1:21" ht="15.75" customHeight="1" x14ac:dyDescent="0.2">
      <c r="C676" s="1"/>
      <c r="D676" s="1"/>
      <c r="E676" s="64" t="str">
        <f t="shared" si="10"/>
        <v>f</v>
      </c>
      <c r="F676" s="65"/>
      <c r="G676" s="66"/>
      <c r="H676" s="5"/>
      <c r="I676" s="5"/>
      <c r="J676" s="5"/>
      <c r="K676" s="13"/>
      <c r="L676" s="10"/>
      <c r="M676" s="5"/>
      <c r="N676" s="5"/>
      <c r="O676" s="13"/>
      <c r="P676" s="10"/>
      <c r="Q676" s="5"/>
      <c r="R676" s="5"/>
      <c r="S676" s="13"/>
      <c r="T676" s="1"/>
      <c r="U676" s="1"/>
    </row>
    <row r="677" spans="1:21" ht="15.75" customHeight="1" x14ac:dyDescent="0.2">
      <c r="C677" s="1"/>
      <c r="D677" s="1"/>
      <c r="E677" s="64" t="str">
        <f t="shared" si="10"/>
        <v>g</v>
      </c>
      <c r="F677" s="65"/>
      <c r="G677" s="66"/>
      <c r="H677" s="5"/>
      <c r="I677" s="5"/>
      <c r="J677" s="5"/>
      <c r="K677" s="13"/>
      <c r="L677" s="10"/>
      <c r="M677" s="5"/>
      <c r="N677" s="5"/>
      <c r="O677" s="13"/>
      <c r="P677" s="10"/>
      <c r="Q677" s="5"/>
      <c r="R677" s="5"/>
      <c r="S677" s="13"/>
      <c r="T677" s="1"/>
      <c r="U677" s="1"/>
    </row>
    <row r="678" spans="1:21" ht="15.75" customHeight="1" thickBot="1" x14ac:dyDescent="0.25">
      <c r="C678" s="1"/>
      <c r="D678" s="1"/>
      <c r="E678" s="64" t="str">
        <f t="shared" si="10"/>
        <v>h</v>
      </c>
      <c r="F678" s="65"/>
      <c r="G678" s="66"/>
      <c r="H678" s="6"/>
      <c r="I678" s="6"/>
      <c r="J678" s="6"/>
      <c r="K678" s="14"/>
      <c r="L678" s="11"/>
      <c r="M678" s="6"/>
      <c r="N678" s="6"/>
      <c r="O678" s="14"/>
      <c r="P678" s="11"/>
      <c r="Q678" s="6"/>
      <c r="R678" s="6"/>
      <c r="S678" s="14"/>
      <c r="T678" s="1"/>
      <c r="U678" s="1"/>
    </row>
    <row r="679" spans="1:21" ht="15.75" customHeight="1" thickTop="1" thickBot="1" x14ac:dyDescent="0.25">
      <c r="C679" s="1"/>
      <c r="D679" s="1"/>
      <c r="E679" s="67" t="s">
        <v>14</v>
      </c>
      <c r="F679" s="68"/>
      <c r="G679" s="69"/>
      <c r="H679" s="7"/>
      <c r="I679" s="7"/>
      <c r="J679" s="7"/>
      <c r="K679" s="8"/>
      <c r="L679" s="12"/>
      <c r="M679" s="7"/>
      <c r="N679" s="7"/>
      <c r="O679" s="8"/>
      <c r="P679" s="12"/>
      <c r="Q679" s="7"/>
      <c r="R679" s="7"/>
      <c r="S679" s="8"/>
      <c r="T679" s="1"/>
      <c r="U679" s="1"/>
    </row>
    <row r="680" spans="1:21" ht="15.75" customHeight="1" thickTop="1" thickBot="1" x14ac:dyDescent="0.25">
      <c r="C680" s="1"/>
      <c r="D680" s="1"/>
      <c r="E680" s="70" t="s">
        <v>15</v>
      </c>
      <c r="F680" s="71"/>
      <c r="G680" s="72"/>
      <c r="H680" s="1"/>
      <c r="I680" s="1"/>
      <c r="J680" s="1"/>
      <c r="K680" s="9"/>
      <c r="L680" s="1"/>
      <c r="M680" s="1"/>
      <c r="N680" s="1"/>
      <c r="O680" s="9"/>
      <c r="P680" s="1"/>
      <c r="Q680" s="1"/>
      <c r="R680" s="1"/>
      <c r="S680" s="9"/>
      <c r="T680" s="1"/>
      <c r="U680" s="1"/>
    </row>
    <row r="681" spans="1:21" ht="11.25" customHeight="1" x14ac:dyDescent="0.2">
      <c r="C681" s="1"/>
      <c r="D681" s="1"/>
      <c r="E681" s="1"/>
      <c r="F681" s="1"/>
      <c r="G681" s="1"/>
      <c r="H681" s="73" t="s">
        <v>34</v>
      </c>
      <c r="I681" s="73"/>
      <c r="J681" s="73"/>
      <c r="K681" s="73"/>
      <c r="L681" s="73"/>
      <c r="M681" s="73"/>
      <c r="N681" s="73"/>
      <c r="O681" s="73"/>
      <c r="P681" s="73"/>
      <c r="Q681" s="73"/>
      <c r="R681" s="73"/>
      <c r="S681" s="1"/>
      <c r="T681" s="1"/>
      <c r="U681" s="1"/>
    </row>
    <row r="682" spans="1:21" ht="11.25" customHeight="1" x14ac:dyDescent="0.2">
      <c r="C682" s="1"/>
      <c r="D682" s="1"/>
      <c r="E682" s="1"/>
      <c r="F682" s="1"/>
      <c r="G682" s="1"/>
      <c r="H682" s="73"/>
      <c r="I682" s="73"/>
      <c r="J682" s="73"/>
      <c r="K682" s="73"/>
      <c r="L682" s="73"/>
      <c r="M682" s="73"/>
      <c r="N682" s="73"/>
      <c r="O682" s="73"/>
      <c r="P682" s="73"/>
      <c r="Q682" s="73"/>
      <c r="R682" s="73"/>
      <c r="S682" s="1"/>
      <c r="T682" s="1"/>
      <c r="U682" s="1"/>
    </row>
    <row r="683" spans="1:21" ht="10.5" customHeight="1" x14ac:dyDescent="0.15">
      <c r="A683" t="s">
        <v>35</v>
      </c>
      <c r="B683">
        <v>23</v>
      </c>
      <c r="C683" s="81" t="str">
        <f>'5 tm 12 bkr Data'!$A$2</f>
        <v>Jayhawk Collegiate Challenge</v>
      </c>
      <c r="D683" s="81"/>
      <c r="E683" s="81"/>
      <c r="F683" s="81"/>
      <c r="G683" s="81"/>
      <c r="H683" s="81"/>
      <c r="I683" s="81"/>
      <c r="J683" s="81"/>
      <c r="K683" s="81"/>
      <c r="L683" s="81"/>
      <c r="M683" s="81"/>
      <c r="N683" s="81"/>
      <c r="O683" s="81"/>
      <c r="P683" s="81"/>
      <c r="Q683" s="81"/>
      <c r="R683" s="81"/>
      <c r="S683" s="81"/>
      <c r="T683" s="81"/>
      <c r="U683" s="81"/>
    </row>
    <row r="684" spans="1:21" ht="10.5" customHeight="1" x14ac:dyDescent="0.15">
      <c r="C684" s="81"/>
      <c r="D684" s="81"/>
      <c r="E684" s="81"/>
      <c r="F684" s="81"/>
      <c r="G684" s="81"/>
      <c r="H684" s="81"/>
      <c r="I684" s="81"/>
      <c r="J684" s="81"/>
      <c r="K684" s="81"/>
      <c r="L684" s="81"/>
      <c r="M684" s="81"/>
      <c r="N684" s="81"/>
      <c r="O684" s="81"/>
      <c r="P684" s="81"/>
      <c r="Q684" s="81"/>
      <c r="R684" s="81"/>
      <c r="S684" s="81"/>
      <c r="T684" s="81"/>
      <c r="U684" s="81"/>
    </row>
    <row r="685" spans="1:21" ht="10.5" customHeight="1" x14ac:dyDescent="0.15">
      <c r="C685" s="81"/>
      <c r="D685" s="81"/>
      <c r="E685" s="81"/>
      <c r="F685" s="81"/>
      <c r="G685" s="81"/>
      <c r="H685" s="81"/>
      <c r="I685" s="81"/>
      <c r="J685" s="81"/>
      <c r="K685" s="81"/>
      <c r="L685" s="81"/>
      <c r="M685" s="81"/>
      <c r="N685" s="81"/>
      <c r="O685" s="81"/>
      <c r="P685" s="81"/>
      <c r="Q685" s="81"/>
      <c r="R685" s="81"/>
      <c r="S685" s="81"/>
      <c r="T685" s="81"/>
      <c r="U685" s="81"/>
    </row>
    <row r="686" spans="1:21" ht="8.25" customHeight="1" x14ac:dyDescent="0.2"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</row>
    <row r="687" spans="1:21" ht="11.25" customHeight="1" x14ac:dyDescent="0.2">
      <c r="C687" s="1"/>
      <c r="D687" s="1"/>
      <c r="E687" s="1"/>
      <c r="F687" s="82">
        <f>INDEX('5 tm 12 bkr Data'!C:C,MATCH('5 tm 12 bkr MV'!B683,'5 tm 12 bkr Data'!B:B,0))</f>
        <v>24</v>
      </c>
      <c r="G687" s="82"/>
      <c r="H687" s="82"/>
      <c r="I687" s="82"/>
      <c r="J687" s="82"/>
      <c r="K687" s="82"/>
      <c r="L687" s="82"/>
      <c r="M687" s="82"/>
      <c r="N687" s="82"/>
      <c r="O687" s="82"/>
      <c r="P687" s="82"/>
      <c r="Q687" s="82"/>
      <c r="R687" s="82"/>
      <c r="S687" s="1"/>
      <c r="T687" s="1"/>
      <c r="U687" s="1"/>
    </row>
    <row r="688" spans="1:21" ht="11.25" customHeight="1" x14ac:dyDescent="0.2">
      <c r="C688" s="1"/>
      <c r="D688" s="1"/>
      <c r="E688" s="1"/>
      <c r="F688" s="82"/>
      <c r="G688" s="82"/>
      <c r="H688" s="82"/>
      <c r="I688" s="82"/>
      <c r="J688" s="82"/>
      <c r="K688" s="82"/>
      <c r="L688" s="82"/>
      <c r="M688" s="82"/>
      <c r="N688" s="82"/>
      <c r="O688" s="82"/>
      <c r="P688" s="82"/>
      <c r="Q688" s="82"/>
      <c r="R688" s="82"/>
      <c r="S688" s="1"/>
      <c r="T688" s="1"/>
      <c r="U688" s="1"/>
    </row>
    <row r="689" spans="1:21" ht="8.25" customHeight="1" x14ac:dyDescent="0.2"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</row>
    <row r="690" spans="1:21" ht="15.75" customHeight="1" x14ac:dyDescent="0.2">
      <c r="C690" s="1"/>
      <c r="D690" s="80" t="s">
        <v>0</v>
      </c>
      <c r="E690" s="80"/>
      <c r="F690" s="80"/>
      <c r="G690" s="80"/>
      <c r="H690" s="80"/>
      <c r="I690" s="80" t="s">
        <v>1</v>
      </c>
      <c r="J690" s="80"/>
      <c r="K690" s="80" t="s">
        <v>2</v>
      </c>
      <c r="L690" s="80"/>
      <c r="M690" s="80" t="s">
        <v>3</v>
      </c>
      <c r="N690" s="80"/>
      <c r="O690" s="80" t="s">
        <v>4</v>
      </c>
      <c r="P690" s="80"/>
      <c r="Q690" s="80" t="s">
        <v>5</v>
      </c>
      <c r="R690" s="80"/>
      <c r="S690" s="80" t="s">
        <v>6</v>
      </c>
      <c r="T690" s="80"/>
      <c r="U690" s="1"/>
    </row>
    <row r="691" spans="1:21" ht="15.75" customHeight="1" x14ac:dyDescent="0.2">
      <c r="A691" t="str">
        <f>CONCATENATE(B683,B691)</f>
        <v>23a</v>
      </c>
      <c r="B691" t="s">
        <v>26</v>
      </c>
      <c r="C691" s="1"/>
      <c r="D691" s="2" t="str">
        <f>INDEX('5 tm 12 bkr Data'!L:L,MATCH('5 tm 12 bkr MV'!A691,'5 tm 12 bkr Data'!J:J,0))</f>
        <v>a</v>
      </c>
      <c r="E691" s="3"/>
      <c r="F691" s="3"/>
      <c r="G691" s="3"/>
      <c r="H691" s="4"/>
      <c r="I691" s="80"/>
      <c r="J691" s="80"/>
      <c r="K691" s="80"/>
      <c r="L691" s="80"/>
      <c r="M691" s="80"/>
      <c r="N691" s="80"/>
      <c r="O691" s="80"/>
      <c r="P691" s="80"/>
      <c r="Q691" s="80"/>
      <c r="R691" s="80"/>
      <c r="S691" s="80"/>
      <c r="T691" s="80"/>
      <c r="U691" s="1"/>
    </row>
    <row r="692" spans="1:21" ht="15.75" customHeight="1" x14ac:dyDescent="0.2">
      <c r="A692" t="str">
        <f>CONCATENATE(B683,B692)</f>
        <v>23b</v>
      </c>
      <c r="B692" t="s">
        <v>27</v>
      </c>
      <c r="C692" s="1"/>
      <c r="D692" s="2" t="str">
        <f>INDEX('5 tm 12 bkr Data'!L:L,MATCH('5 tm 12 bkr MV'!A692,'5 tm 12 bkr Data'!J:J,0))</f>
        <v>b</v>
      </c>
      <c r="E692" s="3"/>
      <c r="F692" s="3"/>
      <c r="G692" s="3"/>
      <c r="H692" s="4"/>
      <c r="I692" s="80"/>
      <c r="J692" s="80"/>
      <c r="K692" s="80"/>
      <c r="L692" s="80"/>
      <c r="M692" s="80"/>
      <c r="N692" s="80"/>
      <c r="O692" s="80"/>
      <c r="P692" s="80"/>
      <c r="Q692" s="80"/>
      <c r="R692" s="80"/>
      <c r="S692" s="80"/>
      <c r="T692" s="80"/>
      <c r="U692" s="1"/>
    </row>
    <row r="693" spans="1:21" ht="15.75" customHeight="1" x14ac:dyDescent="0.2">
      <c r="A693" t="str">
        <f>CONCATENATE(B683,B693)</f>
        <v>23c</v>
      </c>
      <c r="B693" t="s">
        <v>28</v>
      </c>
      <c r="C693" s="1"/>
      <c r="D693" s="2" t="str">
        <f>INDEX('5 tm 12 bkr Data'!L:L,MATCH('5 tm 12 bkr MV'!A693,'5 tm 12 bkr Data'!J:J,0))</f>
        <v>c</v>
      </c>
      <c r="E693" s="3"/>
      <c r="F693" s="3"/>
      <c r="G693" s="3"/>
      <c r="H693" s="4"/>
      <c r="I693" s="80"/>
      <c r="J693" s="80"/>
      <c r="K693" s="80"/>
      <c r="L693" s="80"/>
      <c r="M693" s="80"/>
      <c r="N693" s="80"/>
      <c r="O693" s="80"/>
      <c r="P693" s="80"/>
      <c r="Q693" s="80"/>
      <c r="R693" s="80"/>
      <c r="S693" s="80"/>
      <c r="T693" s="80"/>
      <c r="U693" s="1"/>
    </row>
    <row r="694" spans="1:21" ht="15.75" customHeight="1" x14ac:dyDescent="0.2">
      <c r="A694" t="str">
        <f>CONCATENATE(B683,B694)</f>
        <v>23d</v>
      </c>
      <c r="B694" t="s">
        <v>29</v>
      </c>
      <c r="C694" s="1"/>
      <c r="D694" s="2" t="str">
        <f>INDEX('5 tm 12 bkr Data'!L:L,MATCH('5 tm 12 bkr MV'!A694,'5 tm 12 bkr Data'!J:J,0))</f>
        <v>d</v>
      </c>
      <c r="E694" s="3"/>
      <c r="F694" s="3"/>
      <c r="G694" s="3"/>
      <c r="H694" s="4"/>
      <c r="I694" s="80"/>
      <c r="J694" s="80"/>
      <c r="K694" s="80"/>
      <c r="L694" s="80"/>
      <c r="M694" s="80"/>
      <c r="N694" s="80"/>
      <c r="O694" s="80"/>
      <c r="P694" s="80"/>
      <c r="Q694" s="80"/>
      <c r="R694" s="80"/>
      <c r="S694" s="80"/>
      <c r="T694" s="80"/>
      <c r="U694" s="1"/>
    </row>
    <row r="695" spans="1:21" ht="15.75" customHeight="1" x14ac:dyDescent="0.2">
      <c r="A695" t="str">
        <f>CONCATENATE(B683,B695)</f>
        <v>23e</v>
      </c>
      <c r="B695" t="s">
        <v>30</v>
      </c>
      <c r="C695" s="1"/>
      <c r="D695" s="2" t="str">
        <f>INDEX('5 tm 12 bkr Data'!L:L,MATCH('5 tm 12 bkr MV'!A695,'5 tm 12 bkr Data'!J:J,0))</f>
        <v>e</v>
      </c>
      <c r="E695" s="3"/>
      <c r="F695" s="3"/>
      <c r="G695" s="3"/>
      <c r="H695" s="4"/>
      <c r="I695" s="80"/>
      <c r="J695" s="80"/>
      <c r="K695" s="80"/>
      <c r="L695" s="80"/>
      <c r="M695" s="80"/>
      <c r="N695" s="80"/>
      <c r="O695" s="80"/>
      <c r="P695" s="80"/>
      <c r="Q695" s="80"/>
      <c r="R695" s="80"/>
      <c r="S695" s="80"/>
      <c r="T695" s="80"/>
      <c r="U695" s="1"/>
    </row>
    <row r="696" spans="1:21" ht="15.75" customHeight="1" x14ac:dyDescent="0.2">
      <c r="A696" t="str">
        <f>CONCATENATE(B683,B696)</f>
        <v>23f</v>
      </c>
      <c r="B696" t="s">
        <v>31</v>
      </c>
      <c r="C696" s="1"/>
      <c r="D696" s="2" t="str">
        <f>INDEX('5 tm 12 bkr Data'!L:L,MATCH('5 tm 12 bkr MV'!A696,'5 tm 12 bkr Data'!J:J,0))</f>
        <v>f</v>
      </c>
      <c r="E696" s="3"/>
      <c r="F696" s="3"/>
      <c r="G696" s="3"/>
      <c r="H696" s="4"/>
      <c r="I696" s="80"/>
      <c r="J696" s="80"/>
      <c r="K696" s="80"/>
      <c r="L696" s="80"/>
      <c r="M696" s="80"/>
      <c r="N696" s="80"/>
      <c r="O696" s="80"/>
      <c r="P696" s="80"/>
      <c r="Q696" s="80"/>
      <c r="R696" s="80"/>
      <c r="S696" s="80"/>
      <c r="T696" s="80"/>
      <c r="U696" s="1"/>
    </row>
    <row r="697" spans="1:21" ht="15.75" customHeight="1" x14ac:dyDescent="0.2">
      <c r="A697" t="str">
        <f>CONCATENATE(B683,B697)</f>
        <v>23g</v>
      </c>
      <c r="B697" t="s">
        <v>32</v>
      </c>
      <c r="C697" s="1"/>
      <c r="D697" s="2" t="str">
        <f>INDEX('5 tm 12 bkr Data'!L:L,MATCH('5 tm 12 bkr MV'!A697,'5 tm 12 bkr Data'!J:J,0))</f>
        <v>g</v>
      </c>
      <c r="E697" s="3"/>
      <c r="F697" s="3"/>
      <c r="G697" s="3"/>
      <c r="H697" s="4"/>
      <c r="I697" s="80"/>
      <c r="J697" s="80"/>
      <c r="K697" s="80"/>
      <c r="L697" s="80"/>
      <c r="M697" s="80"/>
      <c r="N697" s="80"/>
      <c r="O697" s="80"/>
      <c r="P697" s="80"/>
      <c r="Q697" s="80"/>
      <c r="R697" s="80"/>
      <c r="S697" s="80"/>
      <c r="T697" s="80"/>
      <c r="U697" s="1"/>
    </row>
    <row r="698" spans="1:21" ht="15.75" customHeight="1" thickBot="1" x14ac:dyDescent="0.25">
      <c r="A698" t="str">
        <f>CONCATENATE(B683,B698)</f>
        <v>23h</v>
      </c>
      <c r="B698" t="s">
        <v>33</v>
      </c>
      <c r="C698" s="1"/>
      <c r="D698" s="2" t="str">
        <f>INDEX('5 tm 12 bkr Data'!L:L,MATCH('5 tm 12 bkr MV'!A698,'5 tm 12 bkr Data'!J:J,0))</f>
        <v>h</v>
      </c>
      <c r="E698" s="3"/>
      <c r="F698" s="3"/>
      <c r="G698" s="3"/>
      <c r="H698" s="36"/>
      <c r="I698" s="79"/>
      <c r="J698" s="79"/>
      <c r="K698" s="79"/>
      <c r="L698" s="79"/>
      <c r="M698" s="79"/>
      <c r="N698" s="79"/>
      <c r="O698" s="79"/>
      <c r="P698" s="79"/>
      <c r="Q698" s="79"/>
      <c r="R698" s="79"/>
      <c r="S698" s="79"/>
      <c r="T698" s="79"/>
      <c r="U698" s="1"/>
    </row>
    <row r="699" spans="1:21" ht="15.75" customHeight="1" thickTop="1" x14ac:dyDescent="0.2">
      <c r="C699" s="1"/>
      <c r="D699" s="1"/>
      <c r="E699" s="1"/>
      <c r="F699" s="1"/>
      <c r="G699" s="1"/>
      <c r="H699" s="37" t="s">
        <v>6</v>
      </c>
      <c r="I699" s="77"/>
      <c r="J699" s="78"/>
      <c r="K699" s="77"/>
      <c r="L699" s="78"/>
      <c r="M699" s="77"/>
      <c r="N699" s="78"/>
      <c r="O699" s="77"/>
      <c r="P699" s="78"/>
      <c r="Q699" s="77"/>
      <c r="R699" s="78"/>
      <c r="S699" s="77"/>
      <c r="T699" s="78"/>
      <c r="U699" s="1"/>
    </row>
    <row r="700" spans="1:21" ht="5.25" customHeight="1" x14ac:dyDescent="0.2">
      <c r="C700" s="1"/>
      <c r="D700" s="1"/>
      <c r="E700" s="1"/>
      <c r="F700" s="1"/>
      <c r="G700" s="1"/>
      <c r="H700" s="38"/>
      <c r="I700" s="39"/>
      <c r="J700" s="39"/>
      <c r="K700" s="39"/>
      <c r="L700" s="39"/>
      <c r="M700" s="39"/>
      <c r="N700" s="39"/>
      <c r="O700" s="39"/>
      <c r="P700" s="39"/>
      <c r="Q700" s="39"/>
      <c r="R700" s="39"/>
      <c r="S700" s="39"/>
      <c r="T700" s="40"/>
      <c r="U700" s="1"/>
    </row>
    <row r="701" spans="1:21" ht="15.75" customHeight="1" x14ac:dyDescent="0.2">
      <c r="C701" s="1"/>
      <c r="D701" s="1"/>
      <c r="E701" s="74" t="s">
        <v>0</v>
      </c>
      <c r="F701" s="75"/>
      <c r="G701" s="76"/>
      <c r="H701" s="19" t="s">
        <v>1</v>
      </c>
      <c r="I701" s="19" t="s">
        <v>2</v>
      </c>
      <c r="J701" s="19" t="s">
        <v>3</v>
      </c>
      <c r="K701" s="15" t="s">
        <v>4</v>
      </c>
      <c r="L701" s="16" t="s">
        <v>5</v>
      </c>
      <c r="M701" s="19" t="s">
        <v>7</v>
      </c>
      <c r="N701" s="19" t="s">
        <v>8</v>
      </c>
      <c r="O701" s="15" t="s">
        <v>9</v>
      </c>
      <c r="P701" s="16" t="s">
        <v>10</v>
      </c>
      <c r="Q701" s="19" t="s">
        <v>11</v>
      </c>
      <c r="R701" s="19" t="s">
        <v>12</v>
      </c>
      <c r="S701" s="15" t="s">
        <v>13</v>
      </c>
      <c r="T701" s="1"/>
      <c r="U701" s="1"/>
    </row>
    <row r="702" spans="1:21" ht="15.75" customHeight="1" x14ac:dyDescent="0.2">
      <c r="C702" s="1"/>
      <c r="D702" s="1"/>
      <c r="E702" s="64" t="str">
        <f t="shared" si="10"/>
        <v>a</v>
      </c>
      <c r="F702" s="65"/>
      <c r="G702" s="66"/>
      <c r="H702" s="5"/>
      <c r="I702" s="5"/>
      <c r="J702" s="5"/>
      <c r="K702" s="13"/>
      <c r="L702" s="10"/>
      <c r="M702" s="5"/>
      <c r="N702" s="5"/>
      <c r="O702" s="13"/>
      <c r="P702" s="10"/>
      <c r="Q702" s="5"/>
      <c r="R702" s="5"/>
      <c r="S702" s="13"/>
      <c r="T702" s="1"/>
      <c r="U702" s="1"/>
    </row>
    <row r="703" spans="1:21" ht="15.75" customHeight="1" x14ac:dyDescent="0.2">
      <c r="C703" s="1"/>
      <c r="D703" s="1"/>
      <c r="E703" s="64" t="str">
        <f t="shared" si="10"/>
        <v>b</v>
      </c>
      <c r="F703" s="65"/>
      <c r="G703" s="66"/>
      <c r="H703" s="5"/>
      <c r="I703" s="5"/>
      <c r="J703" s="5"/>
      <c r="K703" s="13"/>
      <c r="L703" s="10"/>
      <c r="M703" s="5"/>
      <c r="N703" s="5"/>
      <c r="O703" s="13"/>
      <c r="P703" s="10"/>
      <c r="Q703" s="5"/>
      <c r="R703" s="5"/>
      <c r="S703" s="13"/>
      <c r="T703" s="1"/>
      <c r="U703" s="1"/>
    </row>
    <row r="704" spans="1:21" ht="15.75" customHeight="1" x14ac:dyDescent="0.2">
      <c r="C704" s="1"/>
      <c r="D704" s="1"/>
      <c r="E704" s="64" t="str">
        <f t="shared" si="10"/>
        <v>c</v>
      </c>
      <c r="F704" s="65"/>
      <c r="G704" s="66"/>
      <c r="H704" s="5"/>
      <c r="I704" s="5"/>
      <c r="J704" s="5"/>
      <c r="K704" s="13"/>
      <c r="L704" s="10"/>
      <c r="M704" s="5"/>
      <c r="N704" s="5"/>
      <c r="O704" s="13"/>
      <c r="P704" s="10"/>
      <c r="Q704" s="5"/>
      <c r="R704" s="5"/>
      <c r="S704" s="13"/>
      <c r="T704" s="1"/>
      <c r="U704" s="1"/>
    </row>
    <row r="705" spans="1:21" ht="15.75" customHeight="1" x14ac:dyDescent="0.2">
      <c r="C705" s="1"/>
      <c r="D705" s="1"/>
      <c r="E705" s="64" t="str">
        <f t="shared" si="10"/>
        <v>d</v>
      </c>
      <c r="F705" s="65"/>
      <c r="G705" s="66"/>
      <c r="H705" s="5"/>
      <c r="I705" s="5"/>
      <c r="J705" s="5"/>
      <c r="K705" s="13"/>
      <c r="L705" s="10"/>
      <c r="M705" s="5"/>
      <c r="N705" s="5"/>
      <c r="O705" s="13"/>
      <c r="P705" s="10"/>
      <c r="Q705" s="5"/>
      <c r="R705" s="5"/>
      <c r="S705" s="13"/>
      <c r="T705" s="1"/>
      <c r="U705" s="1"/>
    </row>
    <row r="706" spans="1:21" ht="15.75" customHeight="1" x14ac:dyDescent="0.2">
      <c r="C706" s="1"/>
      <c r="D706" s="1"/>
      <c r="E706" s="64" t="str">
        <f t="shared" si="10"/>
        <v>e</v>
      </c>
      <c r="F706" s="65"/>
      <c r="G706" s="66"/>
      <c r="H706" s="5"/>
      <c r="I706" s="5"/>
      <c r="J706" s="5"/>
      <c r="K706" s="13"/>
      <c r="L706" s="10"/>
      <c r="M706" s="5"/>
      <c r="N706" s="5"/>
      <c r="O706" s="13"/>
      <c r="P706" s="10"/>
      <c r="Q706" s="5"/>
      <c r="R706" s="5"/>
      <c r="S706" s="13"/>
      <c r="T706" s="1"/>
      <c r="U706" s="1"/>
    </row>
    <row r="707" spans="1:21" ht="15.75" customHeight="1" x14ac:dyDescent="0.2">
      <c r="C707" s="1"/>
      <c r="D707" s="1"/>
      <c r="E707" s="64" t="str">
        <f t="shared" si="10"/>
        <v>f</v>
      </c>
      <c r="F707" s="65"/>
      <c r="G707" s="66"/>
      <c r="H707" s="5"/>
      <c r="I707" s="5"/>
      <c r="J707" s="5"/>
      <c r="K707" s="13"/>
      <c r="L707" s="10"/>
      <c r="M707" s="5"/>
      <c r="N707" s="5"/>
      <c r="O707" s="13"/>
      <c r="P707" s="10"/>
      <c r="Q707" s="5"/>
      <c r="R707" s="5"/>
      <c r="S707" s="13"/>
      <c r="T707" s="1"/>
      <c r="U707" s="1"/>
    </row>
    <row r="708" spans="1:21" ht="15.75" customHeight="1" x14ac:dyDescent="0.2">
      <c r="C708" s="1"/>
      <c r="D708" s="1"/>
      <c r="E708" s="64" t="str">
        <f t="shared" si="10"/>
        <v>g</v>
      </c>
      <c r="F708" s="65"/>
      <c r="G708" s="66"/>
      <c r="H708" s="5"/>
      <c r="I708" s="5"/>
      <c r="J708" s="5"/>
      <c r="K708" s="13"/>
      <c r="L708" s="10"/>
      <c r="M708" s="5"/>
      <c r="N708" s="5"/>
      <c r="O708" s="13"/>
      <c r="P708" s="10"/>
      <c r="Q708" s="5"/>
      <c r="R708" s="5"/>
      <c r="S708" s="13"/>
      <c r="T708" s="1"/>
      <c r="U708" s="1"/>
    </row>
    <row r="709" spans="1:21" ht="15.75" customHeight="1" thickBot="1" x14ac:dyDescent="0.25">
      <c r="C709" s="1"/>
      <c r="D709" s="1"/>
      <c r="E709" s="64" t="str">
        <f t="shared" si="10"/>
        <v>h</v>
      </c>
      <c r="F709" s="65"/>
      <c r="G709" s="66"/>
      <c r="H709" s="6"/>
      <c r="I709" s="6"/>
      <c r="J709" s="6"/>
      <c r="K709" s="14"/>
      <c r="L709" s="11"/>
      <c r="M709" s="6"/>
      <c r="N709" s="6"/>
      <c r="O709" s="14"/>
      <c r="P709" s="11"/>
      <c r="Q709" s="6"/>
      <c r="R709" s="6"/>
      <c r="S709" s="14"/>
      <c r="T709" s="1"/>
      <c r="U709" s="1"/>
    </row>
    <row r="710" spans="1:21" ht="15.75" customHeight="1" thickTop="1" thickBot="1" x14ac:dyDescent="0.25">
      <c r="C710" s="1"/>
      <c r="D710" s="1"/>
      <c r="E710" s="67" t="s">
        <v>14</v>
      </c>
      <c r="F710" s="68"/>
      <c r="G710" s="69"/>
      <c r="H710" s="7"/>
      <c r="I710" s="7"/>
      <c r="J710" s="7"/>
      <c r="K710" s="8"/>
      <c r="L710" s="12"/>
      <c r="M710" s="7"/>
      <c r="N710" s="7"/>
      <c r="O710" s="8"/>
      <c r="P710" s="12"/>
      <c r="Q710" s="7"/>
      <c r="R710" s="7"/>
      <c r="S710" s="8"/>
      <c r="T710" s="1"/>
      <c r="U710" s="1"/>
    </row>
    <row r="711" spans="1:21" ht="15.75" customHeight="1" thickTop="1" thickBot="1" x14ac:dyDescent="0.25">
      <c r="C711" s="1"/>
      <c r="D711" s="1"/>
      <c r="E711" s="70" t="s">
        <v>15</v>
      </c>
      <c r="F711" s="71"/>
      <c r="G711" s="72"/>
      <c r="H711" s="1"/>
      <c r="I711" s="1"/>
      <c r="J711" s="1"/>
      <c r="K711" s="9"/>
      <c r="L711" s="1"/>
      <c r="M711" s="1"/>
      <c r="N711" s="1"/>
      <c r="O711" s="9"/>
      <c r="P711" s="1"/>
      <c r="Q711" s="1"/>
      <c r="R711" s="1"/>
      <c r="S711" s="9"/>
      <c r="T711" s="1"/>
      <c r="U711" s="1"/>
    </row>
    <row r="712" spans="1:21" ht="11.25" customHeight="1" x14ac:dyDescent="0.2">
      <c r="C712" s="1"/>
      <c r="D712" s="1"/>
      <c r="E712" s="1"/>
      <c r="F712" s="1"/>
      <c r="G712" s="1"/>
      <c r="H712" s="73" t="s">
        <v>34</v>
      </c>
      <c r="I712" s="73"/>
      <c r="J712" s="73"/>
      <c r="K712" s="73"/>
      <c r="L712" s="73"/>
      <c r="M712" s="73"/>
      <c r="N712" s="73"/>
      <c r="O712" s="73"/>
      <c r="P712" s="73"/>
      <c r="Q712" s="73"/>
      <c r="R712" s="73"/>
      <c r="S712" s="1"/>
      <c r="T712" s="1"/>
      <c r="U712" s="1"/>
    </row>
    <row r="713" spans="1:21" ht="11.25" customHeight="1" x14ac:dyDescent="0.2">
      <c r="C713" s="1"/>
      <c r="D713" s="1"/>
      <c r="E713" s="1"/>
      <c r="F713" s="1"/>
      <c r="G713" s="1"/>
      <c r="H713" s="73"/>
      <c r="I713" s="73"/>
      <c r="J713" s="73"/>
      <c r="K713" s="73"/>
      <c r="L713" s="73"/>
      <c r="M713" s="73"/>
      <c r="N713" s="73"/>
      <c r="O713" s="73"/>
      <c r="P713" s="73"/>
      <c r="Q713" s="73"/>
      <c r="R713" s="73"/>
      <c r="S713" s="1"/>
      <c r="T713" s="1"/>
      <c r="U713" s="1"/>
    </row>
    <row r="714" spans="1:21" ht="10.5" customHeight="1" x14ac:dyDescent="0.15">
      <c r="A714" t="s">
        <v>35</v>
      </c>
      <c r="B714">
        <v>24</v>
      </c>
      <c r="C714" s="81" t="str">
        <f>'5 tm 12 bkr Data'!$A$2</f>
        <v>Jayhawk Collegiate Challenge</v>
      </c>
      <c r="D714" s="81"/>
      <c r="E714" s="81"/>
      <c r="F714" s="81"/>
      <c r="G714" s="81"/>
      <c r="H714" s="81"/>
      <c r="I714" s="81"/>
      <c r="J714" s="81"/>
      <c r="K714" s="81"/>
      <c r="L714" s="81"/>
      <c r="M714" s="81"/>
      <c r="N714" s="81"/>
      <c r="O714" s="81"/>
      <c r="P714" s="81"/>
      <c r="Q714" s="81"/>
      <c r="R714" s="81"/>
      <c r="S714" s="81"/>
      <c r="T714" s="81"/>
      <c r="U714" s="81"/>
    </row>
    <row r="715" spans="1:21" ht="10.5" customHeight="1" x14ac:dyDescent="0.15">
      <c r="C715" s="81"/>
      <c r="D715" s="81"/>
      <c r="E715" s="81"/>
      <c r="F715" s="81"/>
      <c r="G715" s="81"/>
      <c r="H715" s="81"/>
      <c r="I715" s="81"/>
      <c r="J715" s="81"/>
      <c r="K715" s="81"/>
      <c r="L715" s="81"/>
      <c r="M715" s="81"/>
      <c r="N715" s="81"/>
      <c r="O715" s="81"/>
      <c r="P715" s="81"/>
      <c r="Q715" s="81"/>
      <c r="R715" s="81"/>
      <c r="S715" s="81"/>
      <c r="T715" s="81"/>
      <c r="U715" s="81"/>
    </row>
    <row r="716" spans="1:21" ht="10.5" customHeight="1" x14ac:dyDescent="0.15">
      <c r="C716" s="81"/>
      <c r="D716" s="81"/>
      <c r="E716" s="81"/>
      <c r="F716" s="81"/>
      <c r="G716" s="81"/>
      <c r="H716" s="81"/>
      <c r="I716" s="81"/>
      <c r="J716" s="81"/>
      <c r="K716" s="81"/>
      <c r="L716" s="81"/>
      <c r="M716" s="81"/>
      <c r="N716" s="81"/>
      <c r="O716" s="81"/>
      <c r="P716" s="81"/>
      <c r="Q716" s="81"/>
      <c r="R716" s="81"/>
      <c r="S716" s="81"/>
      <c r="T716" s="81"/>
      <c r="U716" s="81"/>
    </row>
    <row r="717" spans="1:21" ht="8.25" customHeight="1" x14ac:dyDescent="0.2"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</row>
    <row r="718" spans="1:21" ht="11.25" customHeight="1" x14ac:dyDescent="0.2">
      <c r="C718" s="1"/>
      <c r="D718" s="1"/>
      <c r="E718" s="1"/>
      <c r="F718" s="82">
        <f>INDEX('5 tm 12 bkr Data'!C:C,MATCH('5 tm 12 bkr MV'!B714,'5 tm 12 bkr Data'!B:B,0))</f>
        <v>25</v>
      </c>
      <c r="G718" s="82"/>
      <c r="H718" s="82"/>
      <c r="I718" s="82"/>
      <c r="J718" s="82"/>
      <c r="K718" s="82"/>
      <c r="L718" s="82"/>
      <c r="M718" s="82"/>
      <c r="N718" s="82"/>
      <c r="O718" s="82"/>
      <c r="P718" s="82"/>
      <c r="Q718" s="82"/>
      <c r="R718" s="82"/>
      <c r="S718" s="1"/>
      <c r="T718" s="1"/>
      <c r="U718" s="1"/>
    </row>
    <row r="719" spans="1:21" ht="11.25" customHeight="1" x14ac:dyDescent="0.2">
      <c r="C719" s="1"/>
      <c r="D719" s="1"/>
      <c r="E719" s="1"/>
      <c r="F719" s="82"/>
      <c r="G719" s="82"/>
      <c r="H719" s="82"/>
      <c r="I719" s="82"/>
      <c r="J719" s="82"/>
      <c r="K719" s="82"/>
      <c r="L719" s="82"/>
      <c r="M719" s="82"/>
      <c r="N719" s="82"/>
      <c r="O719" s="82"/>
      <c r="P719" s="82"/>
      <c r="Q719" s="82"/>
      <c r="R719" s="82"/>
      <c r="S719" s="1"/>
      <c r="T719" s="1"/>
      <c r="U719" s="1"/>
    </row>
    <row r="720" spans="1:21" ht="8.25" customHeight="1" x14ac:dyDescent="0.2"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</row>
    <row r="721" spans="1:21" ht="15.75" customHeight="1" x14ac:dyDescent="0.2">
      <c r="C721" s="1"/>
      <c r="D721" s="80" t="s">
        <v>0</v>
      </c>
      <c r="E721" s="80"/>
      <c r="F721" s="80"/>
      <c r="G721" s="80"/>
      <c r="H721" s="80"/>
      <c r="I721" s="80" t="s">
        <v>1</v>
      </c>
      <c r="J721" s="80"/>
      <c r="K721" s="80" t="s">
        <v>2</v>
      </c>
      <c r="L721" s="80"/>
      <c r="M721" s="80" t="s">
        <v>3</v>
      </c>
      <c r="N721" s="80"/>
      <c r="O721" s="80" t="s">
        <v>4</v>
      </c>
      <c r="P721" s="80"/>
      <c r="Q721" s="80" t="s">
        <v>5</v>
      </c>
      <c r="R721" s="80"/>
      <c r="S721" s="80" t="s">
        <v>6</v>
      </c>
      <c r="T721" s="80"/>
      <c r="U721" s="1"/>
    </row>
    <row r="722" spans="1:21" ht="15.75" customHeight="1" x14ac:dyDescent="0.2">
      <c r="A722" t="str">
        <f>CONCATENATE(B714,B722)</f>
        <v>24a</v>
      </c>
      <c r="B722" t="s">
        <v>26</v>
      </c>
      <c r="C722" s="1"/>
      <c r="D722" s="2" t="str">
        <f>INDEX('5 tm 12 bkr Data'!L:L,MATCH('5 tm 12 bkr MV'!A722,'5 tm 12 bkr Data'!J:J,0))</f>
        <v>a</v>
      </c>
      <c r="E722" s="3"/>
      <c r="F722" s="3"/>
      <c r="G722" s="3"/>
      <c r="H722" s="4"/>
      <c r="I722" s="80"/>
      <c r="J722" s="80"/>
      <c r="K722" s="80"/>
      <c r="L722" s="80"/>
      <c r="M722" s="80"/>
      <c r="N722" s="80"/>
      <c r="O722" s="80"/>
      <c r="P722" s="80"/>
      <c r="Q722" s="80"/>
      <c r="R722" s="80"/>
      <c r="S722" s="80"/>
      <c r="T722" s="80"/>
      <c r="U722" s="1"/>
    </row>
    <row r="723" spans="1:21" ht="15.75" customHeight="1" x14ac:dyDescent="0.2">
      <c r="A723" t="str">
        <f>CONCATENATE(B714,B723)</f>
        <v>24b</v>
      </c>
      <c r="B723" t="s">
        <v>27</v>
      </c>
      <c r="C723" s="1"/>
      <c r="D723" s="2" t="str">
        <f>INDEX('5 tm 12 bkr Data'!L:L,MATCH('5 tm 12 bkr MV'!A723,'5 tm 12 bkr Data'!J:J,0))</f>
        <v>b</v>
      </c>
      <c r="E723" s="3"/>
      <c r="F723" s="3"/>
      <c r="G723" s="3"/>
      <c r="H723" s="4"/>
      <c r="I723" s="80"/>
      <c r="J723" s="80"/>
      <c r="K723" s="80"/>
      <c r="L723" s="80"/>
      <c r="M723" s="80"/>
      <c r="N723" s="80"/>
      <c r="O723" s="80"/>
      <c r="P723" s="80"/>
      <c r="Q723" s="80"/>
      <c r="R723" s="80"/>
      <c r="S723" s="80"/>
      <c r="T723" s="80"/>
      <c r="U723" s="1"/>
    </row>
    <row r="724" spans="1:21" ht="15.75" customHeight="1" x14ac:dyDescent="0.2">
      <c r="A724" t="str">
        <f>CONCATENATE(B714,B724)</f>
        <v>24c</v>
      </c>
      <c r="B724" t="s">
        <v>28</v>
      </c>
      <c r="C724" s="1"/>
      <c r="D724" s="2" t="str">
        <f>INDEX('5 tm 12 bkr Data'!L:L,MATCH('5 tm 12 bkr MV'!A724,'5 tm 12 bkr Data'!J:J,0))</f>
        <v>c</v>
      </c>
      <c r="E724" s="3"/>
      <c r="F724" s="3"/>
      <c r="G724" s="3"/>
      <c r="H724" s="4"/>
      <c r="I724" s="80"/>
      <c r="J724" s="80"/>
      <c r="K724" s="80"/>
      <c r="L724" s="80"/>
      <c r="M724" s="80"/>
      <c r="N724" s="80"/>
      <c r="O724" s="80"/>
      <c r="P724" s="80"/>
      <c r="Q724" s="80"/>
      <c r="R724" s="80"/>
      <c r="S724" s="80"/>
      <c r="T724" s="80"/>
      <c r="U724" s="1"/>
    </row>
    <row r="725" spans="1:21" ht="15.75" customHeight="1" x14ac:dyDescent="0.2">
      <c r="A725" t="str">
        <f>CONCATENATE(B714,B725)</f>
        <v>24d</v>
      </c>
      <c r="B725" t="s">
        <v>29</v>
      </c>
      <c r="C725" s="1"/>
      <c r="D725" s="2" t="str">
        <f>INDEX('5 tm 12 bkr Data'!L:L,MATCH('5 tm 12 bkr MV'!A725,'5 tm 12 bkr Data'!J:J,0))</f>
        <v>d</v>
      </c>
      <c r="E725" s="3"/>
      <c r="F725" s="3"/>
      <c r="G725" s="3"/>
      <c r="H725" s="4"/>
      <c r="I725" s="80"/>
      <c r="J725" s="80"/>
      <c r="K725" s="80"/>
      <c r="L725" s="80"/>
      <c r="M725" s="80"/>
      <c r="N725" s="80"/>
      <c r="O725" s="80"/>
      <c r="P725" s="80"/>
      <c r="Q725" s="80"/>
      <c r="R725" s="80"/>
      <c r="S725" s="80"/>
      <c r="T725" s="80"/>
      <c r="U725" s="1"/>
    </row>
    <row r="726" spans="1:21" ht="15.75" customHeight="1" x14ac:dyDescent="0.2">
      <c r="A726" t="str">
        <f>CONCATENATE(B714,B726)</f>
        <v>24e</v>
      </c>
      <c r="B726" t="s">
        <v>30</v>
      </c>
      <c r="C726" s="1"/>
      <c r="D726" s="2" t="str">
        <f>INDEX('5 tm 12 bkr Data'!L:L,MATCH('5 tm 12 bkr MV'!A726,'5 tm 12 bkr Data'!J:J,0))</f>
        <v>e</v>
      </c>
      <c r="E726" s="3"/>
      <c r="F726" s="3"/>
      <c r="G726" s="3"/>
      <c r="H726" s="4"/>
      <c r="I726" s="80"/>
      <c r="J726" s="80"/>
      <c r="K726" s="80"/>
      <c r="L726" s="80"/>
      <c r="M726" s="80"/>
      <c r="N726" s="80"/>
      <c r="O726" s="80"/>
      <c r="P726" s="80"/>
      <c r="Q726" s="80"/>
      <c r="R726" s="80"/>
      <c r="S726" s="80"/>
      <c r="T726" s="80"/>
      <c r="U726" s="1"/>
    </row>
    <row r="727" spans="1:21" ht="15.75" customHeight="1" x14ac:dyDescent="0.2">
      <c r="A727" t="str">
        <f>CONCATENATE(B714,B727)</f>
        <v>24f</v>
      </c>
      <c r="B727" t="s">
        <v>31</v>
      </c>
      <c r="C727" s="1"/>
      <c r="D727" s="2" t="str">
        <f>INDEX('5 tm 12 bkr Data'!L:L,MATCH('5 tm 12 bkr MV'!A727,'5 tm 12 bkr Data'!J:J,0))</f>
        <v>f</v>
      </c>
      <c r="E727" s="3"/>
      <c r="F727" s="3"/>
      <c r="G727" s="3"/>
      <c r="H727" s="4"/>
      <c r="I727" s="80"/>
      <c r="J727" s="80"/>
      <c r="K727" s="80"/>
      <c r="L727" s="80"/>
      <c r="M727" s="80"/>
      <c r="N727" s="80"/>
      <c r="O727" s="80"/>
      <c r="P727" s="80"/>
      <c r="Q727" s="80"/>
      <c r="R727" s="80"/>
      <c r="S727" s="80"/>
      <c r="T727" s="80"/>
      <c r="U727" s="1"/>
    </row>
    <row r="728" spans="1:21" ht="15.75" customHeight="1" x14ac:dyDescent="0.2">
      <c r="A728" t="str">
        <f>CONCATENATE(B714,B728)</f>
        <v>24g</v>
      </c>
      <c r="B728" t="s">
        <v>32</v>
      </c>
      <c r="C728" s="1"/>
      <c r="D728" s="2" t="str">
        <f>INDEX('5 tm 12 bkr Data'!L:L,MATCH('5 tm 12 bkr MV'!A728,'5 tm 12 bkr Data'!J:J,0))</f>
        <v>g</v>
      </c>
      <c r="E728" s="3"/>
      <c r="F728" s="3"/>
      <c r="G728" s="3"/>
      <c r="H728" s="4"/>
      <c r="I728" s="80"/>
      <c r="J728" s="80"/>
      <c r="K728" s="80"/>
      <c r="L728" s="80"/>
      <c r="M728" s="80"/>
      <c r="N728" s="80"/>
      <c r="O728" s="80"/>
      <c r="P728" s="80"/>
      <c r="Q728" s="80"/>
      <c r="R728" s="80"/>
      <c r="S728" s="80"/>
      <c r="T728" s="80"/>
      <c r="U728" s="1"/>
    </row>
    <row r="729" spans="1:21" ht="15.75" customHeight="1" thickBot="1" x14ac:dyDescent="0.25">
      <c r="A729" t="str">
        <f>CONCATENATE(B714,B729)</f>
        <v>24h</v>
      </c>
      <c r="B729" t="s">
        <v>33</v>
      </c>
      <c r="C729" s="1"/>
      <c r="D729" s="2" t="str">
        <f>INDEX('5 tm 12 bkr Data'!L:L,MATCH('5 tm 12 bkr MV'!A729,'5 tm 12 bkr Data'!J:J,0))</f>
        <v>h</v>
      </c>
      <c r="E729" s="3"/>
      <c r="F729" s="3"/>
      <c r="G729" s="3"/>
      <c r="H729" s="36"/>
      <c r="I729" s="79"/>
      <c r="J729" s="79"/>
      <c r="K729" s="79"/>
      <c r="L729" s="79"/>
      <c r="M729" s="79"/>
      <c r="N729" s="79"/>
      <c r="O729" s="79"/>
      <c r="P729" s="79"/>
      <c r="Q729" s="79"/>
      <c r="R729" s="79"/>
      <c r="S729" s="79"/>
      <c r="T729" s="79"/>
      <c r="U729" s="1"/>
    </row>
    <row r="730" spans="1:21" ht="15.75" customHeight="1" thickTop="1" x14ac:dyDescent="0.2">
      <c r="C730" s="1"/>
      <c r="D730" s="1"/>
      <c r="E730" s="1"/>
      <c r="F730" s="1"/>
      <c r="G730" s="1"/>
      <c r="H730" s="37" t="s">
        <v>6</v>
      </c>
      <c r="I730" s="77"/>
      <c r="J730" s="78"/>
      <c r="K730" s="77"/>
      <c r="L730" s="78"/>
      <c r="M730" s="77"/>
      <c r="N730" s="78"/>
      <c r="O730" s="77"/>
      <c r="P730" s="78"/>
      <c r="Q730" s="77"/>
      <c r="R730" s="78"/>
      <c r="S730" s="77"/>
      <c r="T730" s="78"/>
      <c r="U730" s="1"/>
    </row>
    <row r="731" spans="1:21" ht="5.25" customHeight="1" x14ac:dyDescent="0.2">
      <c r="C731" s="1"/>
      <c r="D731" s="1"/>
      <c r="E731" s="1"/>
      <c r="F731" s="1"/>
      <c r="G731" s="1"/>
      <c r="H731" s="38"/>
      <c r="I731" s="39"/>
      <c r="J731" s="39"/>
      <c r="K731" s="39"/>
      <c r="L731" s="39"/>
      <c r="M731" s="39"/>
      <c r="N731" s="39"/>
      <c r="O731" s="39"/>
      <c r="P731" s="39"/>
      <c r="Q731" s="39"/>
      <c r="R731" s="39"/>
      <c r="S731" s="39"/>
      <c r="T731" s="40"/>
      <c r="U731" s="1"/>
    </row>
    <row r="732" spans="1:21" ht="15.75" customHeight="1" x14ac:dyDescent="0.2">
      <c r="C732" s="1"/>
      <c r="D732" s="1"/>
      <c r="E732" s="74" t="s">
        <v>0</v>
      </c>
      <c r="F732" s="75"/>
      <c r="G732" s="76"/>
      <c r="H732" s="19" t="s">
        <v>1</v>
      </c>
      <c r="I732" s="19" t="s">
        <v>2</v>
      </c>
      <c r="J732" s="19" t="s">
        <v>3</v>
      </c>
      <c r="K732" s="15" t="s">
        <v>4</v>
      </c>
      <c r="L732" s="16" t="s">
        <v>5</v>
      </c>
      <c r="M732" s="19" t="s">
        <v>7</v>
      </c>
      <c r="N732" s="19" t="s">
        <v>8</v>
      </c>
      <c r="O732" s="15" t="s">
        <v>9</v>
      </c>
      <c r="P732" s="16" t="s">
        <v>10</v>
      </c>
      <c r="Q732" s="19" t="s">
        <v>11</v>
      </c>
      <c r="R732" s="19" t="s">
        <v>12</v>
      </c>
      <c r="S732" s="15" t="s">
        <v>13</v>
      </c>
      <c r="T732" s="1"/>
      <c r="U732" s="1"/>
    </row>
    <row r="733" spans="1:21" ht="15.75" customHeight="1" x14ac:dyDescent="0.2">
      <c r="C733" s="1"/>
      <c r="D733" s="1"/>
      <c r="E733" s="64" t="str">
        <f t="shared" si="10"/>
        <v>a</v>
      </c>
      <c r="F733" s="65"/>
      <c r="G733" s="66"/>
      <c r="H733" s="5"/>
      <c r="I733" s="5"/>
      <c r="J733" s="5"/>
      <c r="K733" s="13"/>
      <c r="L733" s="10"/>
      <c r="M733" s="5"/>
      <c r="N733" s="5"/>
      <c r="O733" s="13"/>
      <c r="P733" s="10"/>
      <c r="Q733" s="5"/>
      <c r="R733" s="5"/>
      <c r="S733" s="13"/>
      <c r="T733" s="1"/>
      <c r="U733" s="1"/>
    </row>
    <row r="734" spans="1:21" ht="15.75" customHeight="1" x14ac:dyDescent="0.2">
      <c r="C734" s="1"/>
      <c r="D734" s="1"/>
      <c r="E734" s="64" t="str">
        <f t="shared" si="10"/>
        <v>b</v>
      </c>
      <c r="F734" s="65"/>
      <c r="G734" s="66"/>
      <c r="H734" s="5"/>
      <c r="I734" s="5"/>
      <c r="J734" s="5"/>
      <c r="K734" s="13"/>
      <c r="L734" s="10"/>
      <c r="M734" s="5"/>
      <c r="N734" s="5"/>
      <c r="O734" s="13"/>
      <c r="P734" s="10"/>
      <c r="Q734" s="5"/>
      <c r="R734" s="5"/>
      <c r="S734" s="13"/>
      <c r="T734" s="1"/>
      <c r="U734" s="1"/>
    </row>
    <row r="735" spans="1:21" ht="15.75" customHeight="1" x14ac:dyDescent="0.2">
      <c r="C735" s="1"/>
      <c r="D735" s="1"/>
      <c r="E735" s="64" t="str">
        <f t="shared" si="10"/>
        <v>c</v>
      </c>
      <c r="F735" s="65"/>
      <c r="G735" s="66"/>
      <c r="H735" s="5"/>
      <c r="I735" s="5"/>
      <c r="J735" s="5"/>
      <c r="K735" s="13"/>
      <c r="L735" s="10"/>
      <c r="M735" s="5"/>
      <c r="N735" s="5"/>
      <c r="O735" s="13"/>
      <c r="P735" s="10"/>
      <c r="Q735" s="5"/>
      <c r="R735" s="5"/>
      <c r="S735" s="13"/>
      <c r="T735" s="1"/>
      <c r="U735" s="1"/>
    </row>
    <row r="736" spans="1:21" ht="15.75" customHeight="1" x14ac:dyDescent="0.2">
      <c r="C736" s="1"/>
      <c r="D736" s="1"/>
      <c r="E736" s="64" t="str">
        <f t="shared" si="10"/>
        <v>d</v>
      </c>
      <c r="F736" s="65"/>
      <c r="G736" s="66"/>
      <c r="H736" s="5"/>
      <c r="I736" s="5"/>
      <c r="J736" s="5"/>
      <c r="K736" s="13"/>
      <c r="L736" s="10"/>
      <c r="M736" s="5"/>
      <c r="N736" s="5"/>
      <c r="O736" s="13"/>
      <c r="P736" s="10"/>
      <c r="Q736" s="5"/>
      <c r="R736" s="5"/>
      <c r="S736" s="13"/>
      <c r="T736" s="1"/>
      <c r="U736" s="1"/>
    </row>
    <row r="737" spans="1:21" ht="15.75" customHeight="1" x14ac:dyDescent="0.2">
      <c r="C737" s="1"/>
      <c r="D737" s="1"/>
      <c r="E737" s="64" t="str">
        <f t="shared" ref="E737:E800" si="11">IF(D726&gt;0,D726,"")</f>
        <v>e</v>
      </c>
      <c r="F737" s="65"/>
      <c r="G737" s="66"/>
      <c r="H737" s="5"/>
      <c r="I737" s="5"/>
      <c r="J737" s="5"/>
      <c r="K737" s="13"/>
      <c r="L737" s="10"/>
      <c r="M737" s="5"/>
      <c r="N737" s="5"/>
      <c r="O737" s="13"/>
      <c r="P737" s="10"/>
      <c r="Q737" s="5"/>
      <c r="R737" s="5"/>
      <c r="S737" s="13"/>
      <c r="T737" s="1"/>
      <c r="U737" s="1"/>
    </row>
    <row r="738" spans="1:21" ht="15.75" customHeight="1" x14ac:dyDescent="0.2">
      <c r="C738" s="1"/>
      <c r="D738" s="1"/>
      <c r="E738" s="64" t="str">
        <f t="shared" si="11"/>
        <v>f</v>
      </c>
      <c r="F738" s="65"/>
      <c r="G738" s="66"/>
      <c r="H738" s="5"/>
      <c r="I738" s="5"/>
      <c r="J738" s="5"/>
      <c r="K738" s="13"/>
      <c r="L738" s="10"/>
      <c r="M738" s="5"/>
      <c r="N738" s="5"/>
      <c r="O738" s="13"/>
      <c r="P738" s="10"/>
      <c r="Q738" s="5"/>
      <c r="R738" s="5"/>
      <c r="S738" s="13"/>
      <c r="T738" s="1"/>
      <c r="U738" s="1"/>
    </row>
    <row r="739" spans="1:21" ht="15.75" customHeight="1" x14ac:dyDescent="0.2">
      <c r="C739" s="1"/>
      <c r="D739" s="1"/>
      <c r="E739" s="64" t="str">
        <f t="shared" si="11"/>
        <v>g</v>
      </c>
      <c r="F739" s="65"/>
      <c r="G739" s="66"/>
      <c r="H739" s="5"/>
      <c r="I739" s="5"/>
      <c r="J739" s="5"/>
      <c r="K739" s="13"/>
      <c r="L739" s="10"/>
      <c r="M739" s="5"/>
      <c r="N739" s="5"/>
      <c r="O739" s="13"/>
      <c r="P739" s="10"/>
      <c r="Q739" s="5"/>
      <c r="R739" s="5"/>
      <c r="S739" s="13"/>
      <c r="T739" s="1"/>
      <c r="U739" s="1"/>
    </row>
    <row r="740" spans="1:21" ht="15.75" customHeight="1" thickBot="1" x14ac:dyDescent="0.25">
      <c r="C740" s="1"/>
      <c r="D740" s="1"/>
      <c r="E740" s="64" t="str">
        <f t="shared" si="11"/>
        <v>h</v>
      </c>
      <c r="F740" s="65"/>
      <c r="G740" s="66"/>
      <c r="H740" s="6"/>
      <c r="I740" s="6"/>
      <c r="J740" s="6"/>
      <c r="K740" s="14"/>
      <c r="L740" s="11"/>
      <c r="M740" s="6"/>
      <c r="N740" s="6"/>
      <c r="O740" s="14"/>
      <c r="P740" s="11"/>
      <c r="Q740" s="6"/>
      <c r="R740" s="6"/>
      <c r="S740" s="14"/>
      <c r="T740" s="1"/>
      <c r="U740" s="1"/>
    </row>
    <row r="741" spans="1:21" ht="15.75" customHeight="1" thickTop="1" thickBot="1" x14ac:dyDescent="0.25">
      <c r="C741" s="1"/>
      <c r="D741" s="1"/>
      <c r="E741" s="67" t="s">
        <v>14</v>
      </c>
      <c r="F741" s="68"/>
      <c r="G741" s="69"/>
      <c r="H741" s="7"/>
      <c r="I741" s="7"/>
      <c r="J741" s="7"/>
      <c r="K741" s="8"/>
      <c r="L741" s="12"/>
      <c r="M741" s="7"/>
      <c r="N741" s="7"/>
      <c r="O741" s="8"/>
      <c r="P741" s="12"/>
      <c r="Q741" s="7"/>
      <c r="R741" s="7"/>
      <c r="S741" s="8"/>
      <c r="T741" s="1"/>
      <c r="U741" s="1"/>
    </row>
    <row r="742" spans="1:21" ht="15.75" customHeight="1" thickTop="1" thickBot="1" x14ac:dyDescent="0.25">
      <c r="C742" s="1"/>
      <c r="D742" s="1"/>
      <c r="E742" s="70" t="s">
        <v>15</v>
      </c>
      <c r="F742" s="71"/>
      <c r="G742" s="72"/>
      <c r="H742" s="1"/>
      <c r="I742" s="1"/>
      <c r="J742" s="1"/>
      <c r="K742" s="9"/>
      <c r="L742" s="1"/>
      <c r="M742" s="1"/>
      <c r="N742" s="1"/>
      <c r="O742" s="9"/>
      <c r="P742" s="1"/>
      <c r="Q742" s="1"/>
      <c r="R742" s="1"/>
      <c r="S742" s="9"/>
      <c r="T742" s="1"/>
      <c r="U742" s="1"/>
    </row>
    <row r="743" spans="1:21" ht="11.25" customHeight="1" x14ac:dyDescent="0.2">
      <c r="C743" s="1"/>
      <c r="D743" s="1"/>
      <c r="E743" s="1"/>
      <c r="F743" s="1"/>
      <c r="G743" s="1"/>
      <c r="H743" s="73" t="s">
        <v>34</v>
      </c>
      <c r="I743" s="73"/>
      <c r="J743" s="73"/>
      <c r="K743" s="73"/>
      <c r="L743" s="73"/>
      <c r="M743" s="73"/>
      <c r="N743" s="73"/>
      <c r="O743" s="73"/>
      <c r="P743" s="73"/>
      <c r="Q743" s="73"/>
      <c r="R743" s="73"/>
      <c r="S743" s="1"/>
      <c r="T743" s="1"/>
      <c r="U743" s="1"/>
    </row>
    <row r="744" spans="1:21" ht="11.25" customHeight="1" x14ac:dyDescent="0.2">
      <c r="C744" s="1"/>
      <c r="D744" s="1"/>
      <c r="E744" s="1"/>
      <c r="F744" s="1"/>
      <c r="G744" s="1"/>
      <c r="H744" s="73"/>
      <c r="I744" s="73"/>
      <c r="J744" s="73"/>
      <c r="K744" s="73"/>
      <c r="L744" s="73"/>
      <c r="M744" s="73"/>
      <c r="N744" s="73"/>
      <c r="O744" s="73"/>
      <c r="P744" s="73"/>
      <c r="Q744" s="73"/>
      <c r="R744" s="73"/>
      <c r="S744" s="1"/>
      <c r="T744" s="1"/>
      <c r="U744" s="1"/>
    </row>
    <row r="745" spans="1:21" ht="10.5" customHeight="1" x14ac:dyDescent="0.15">
      <c r="A745" t="s">
        <v>35</v>
      </c>
      <c r="B745">
        <v>25</v>
      </c>
      <c r="C745" s="81" t="str">
        <f>'5 tm 12 bkr Data'!$A$2</f>
        <v>Jayhawk Collegiate Challenge</v>
      </c>
      <c r="D745" s="81"/>
      <c r="E745" s="81"/>
      <c r="F745" s="81"/>
      <c r="G745" s="81"/>
      <c r="H745" s="81"/>
      <c r="I745" s="81"/>
      <c r="J745" s="81"/>
      <c r="K745" s="81"/>
      <c r="L745" s="81"/>
      <c r="M745" s="81"/>
      <c r="N745" s="81"/>
      <c r="O745" s="81"/>
      <c r="P745" s="81"/>
      <c r="Q745" s="81"/>
      <c r="R745" s="81"/>
      <c r="S745" s="81"/>
      <c r="T745" s="81"/>
      <c r="U745" s="81"/>
    </row>
    <row r="746" spans="1:21" ht="10.5" customHeight="1" x14ac:dyDescent="0.15">
      <c r="C746" s="81"/>
      <c r="D746" s="81"/>
      <c r="E746" s="81"/>
      <c r="F746" s="81"/>
      <c r="G746" s="81"/>
      <c r="H746" s="81"/>
      <c r="I746" s="81"/>
      <c r="J746" s="81"/>
      <c r="K746" s="81"/>
      <c r="L746" s="81"/>
      <c r="M746" s="81"/>
      <c r="N746" s="81"/>
      <c r="O746" s="81"/>
      <c r="P746" s="81"/>
      <c r="Q746" s="81"/>
      <c r="R746" s="81"/>
      <c r="S746" s="81"/>
      <c r="T746" s="81"/>
      <c r="U746" s="81"/>
    </row>
    <row r="747" spans="1:21" ht="10.5" customHeight="1" x14ac:dyDescent="0.15">
      <c r="C747" s="81"/>
      <c r="D747" s="81"/>
      <c r="E747" s="81"/>
      <c r="F747" s="81"/>
      <c r="G747" s="81"/>
      <c r="H747" s="81"/>
      <c r="I747" s="81"/>
      <c r="J747" s="81"/>
      <c r="K747" s="81"/>
      <c r="L747" s="81"/>
      <c r="M747" s="81"/>
      <c r="N747" s="81"/>
      <c r="O747" s="81"/>
      <c r="P747" s="81"/>
      <c r="Q747" s="81"/>
      <c r="R747" s="81"/>
      <c r="S747" s="81"/>
      <c r="T747" s="81"/>
      <c r="U747" s="81"/>
    </row>
    <row r="748" spans="1:21" ht="8.25" customHeight="1" x14ac:dyDescent="0.2"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</row>
    <row r="749" spans="1:21" ht="11.25" customHeight="1" x14ac:dyDescent="0.2">
      <c r="C749" s="1"/>
      <c r="D749" s="1"/>
      <c r="E749" s="1"/>
      <c r="F749" s="82">
        <f>INDEX('5 tm 12 bkr Data'!C:C,MATCH('5 tm 12 bkr MV'!B745,'5 tm 12 bkr Data'!B:B,0))</f>
        <v>26</v>
      </c>
      <c r="G749" s="82"/>
      <c r="H749" s="82"/>
      <c r="I749" s="82"/>
      <c r="J749" s="82"/>
      <c r="K749" s="82"/>
      <c r="L749" s="82"/>
      <c r="M749" s="82"/>
      <c r="N749" s="82"/>
      <c r="O749" s="82"/>
      <c r="P749" s="82"/>
      <c r="Q749" s="82"/>
      <c r="R749" s="82"/>
      <c r="S749" s="1"/>
      <c r="T749" s="1"/>
      <c r="U749" s="1"/>
    </row>
    <row r="750" spans="1:21" ht="11.25" customHeight="1" x14ac:dyDescent="0.2">
      <c r="C750" s="1"/>
      <c r="D750" s="1"/>
      <c r="E750" s="1"/>
      <c r="F750" s="82"/>
      <c r="G750" s="82"/>
      <c r="H750" s="82"/>
      <c r="I750" s="82"/>
      <c r="J750" s="82"/>
      <c r="K750" s="82"/>
      <c r="L750" s="82"/>
      <c r="M750" s="82"/>
      <c r="N750" s="82"/>
      <c r="O750" s="82"/>
      <c r="P750" s="82"/>
      <c r="Q750" s="82"/>
      <c r="R750" s="82"/>
      <c r="S750" s="1"/>
      <c r="T750" s="1"/>
      <c r="U750" s="1"/>
    </row>
    <row r="751" spans="1:21" ht="8.25" customHeight="1" x14ac:dyDescent="0.2"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</row>
    <row r="752" spans="1:21" ht="15.75" customHeight="1" x14ac:dyDescent="0.2">
      <c r="C752" s="1"/>
      <c r="D752" s="80" t="s">
        <v>0</v>
      </c>
      <c r="E752" s="80"/>
      <c r="F752" s="80"/>
      <c r="G752" s="80"/>
      <c r="H752" s="80"/>
      <c r="I752" s="80" t="s">
        <v>1</v>
      </c>
      <c r="J752" s="80"/>
      <c r="K752" s="80" t="s">
        <v>2</v>
      </c>
      <c r="L752" s="80"/>
      <c r="M752" s="80" t="s">
        <v>3</v>
      </c>
      <c r="N752" s="80"/>
      <c r="O752" s="80" t="s">
        <v>4</v>
      </c>
      <c r="P752" s="80"/>
      <c r="Q752" s="80" t="s">
        <v>5</v>
      </c>
      <c r="R752" s="80"/>
      <c r="S752" s="80" t="s">
        <v>6</v>
      </c>
      <c r="T752" s="80"/>
      <c r="U752" s="1"/>
    </row>
    <row r="753" spans="1:21" ht="15.75" customHeight="1" x14ac:dyDescent="0.2">
      <c r="A753" t="str">
        <f>CONCATENATE(B745,B753)</f>
        <v>25a</v>
      </c>
      <c r="B753" t="s">
        <v>26</v>
      </c>
      <c r="C753" s="1"/>
      <c r="D753" s="2" t="str">
        <f>INDEX('5 tm 12 bkr Data'!L:L,MATCH('5 tm 12 bkr MV'!A753,'5 tm 12 bkr Data'!J:J,0))</f>
        <v>a</v>
      </c>
      <c r="E753" s="3"/>
      <c r="F753" s="3"/>
      <c r="G753" s="3"/>
      <c r="H753" s="4"/>
      <c r="I753" s="80"/>
      <c r="J753" s="80"/>
      <c r="K753" s="80"/>
      <c r="L753" s="80"/>
      <c r="M753" s="80"/>
      <c r="N753" s="80"/>
      <c r="O753" s="80"/>
      <c r="P753" s="80"/>
      <c r="Q753" s="80"/>
      <c r="R753" s="80"/>
      <c r="S753" s="80"/>
      <c r="T753" s="80"/>
      <c r="U753" s="1"/>
    </row>
    <row r="754" spans="1:21" ht="15.75" customHeight="1" x14ac:dyDescent="0.2">
      <c r="A754" t="str">
        <f>CONCATENATE(B745,B754)</f>
        <v>25b</v>
      </c>
      <c r="B754" t="s">
        <v>27</v>
      </c>
      <c r="C754" s="1"/>
      <c r="D754" s="2" t="str">
        <f>INDEX('5 tm 12 bkr Data'!L:L,MATCH('5 tm 12 bkr MV'!A754,'5 tm 12 bkr Data'!J:J,0))</f>
        <v>b</v>
      </c>
      <c r="E754" s="3"/>
      <c r="F754" s="3"/>
      <c r="G754" s="3"/>
      <c r="H754" s="4"/>
      <c r="I754" s="80"/>
      <c r="J754" s="80"/>
      <c r="K754" s="80"/>
      <c r="L754" s="80"/>
      <c r="M754" s="80"/>
      <c r="N754" s="80"/>
      <c r="O754" s="80"/>
      <c r="P754" s="80"/>
      <c r="Q754" s="80"/>
      <c r="R754" s="80"/>
      <c r="S754" s="80"/>
      <c r="T754" s="80"/>
      <c r="U754" s="1"/>
    </row>
    <row r="755" spans="1:21" ht="15.75" customHeight="1" x14ac:dyDescent="0.2">
      <c r="A755" t="str">
        <f>CONCATENATE(B745,B755)</f>
        <v>25c</v>
      </c>
      <c r="B755" t="s">
        <v>28</v>
      </c>
      <c r="C755" s="1"/>
      <c r="D755" s="2" t="str">
        <f>INDEX('5 tm 12 bkr Data'!L:L,MATCH('5 tm 12 bkr MV'!A755,'5 tm 12 bkr Data'!J:J,0))</f>
        <v>c</v>
      </c>
      <c r="E755" s="3"/>
      <c r="F755" s="3"/>
      <c r="G755" s="3"/>
      <c r="H755" s="4"/>
      <c r="I755" s="80"/>
      <c r="J755" s="80"/>
      <c r="K755" s="80"/>
      <c r="L755" s="80"/>
      <c r="M755" s="80"/>
      <c r="N755" s="80"/>
      <c r="O755" s="80"/>
      <c r="P755" s="80"/>
      <c r="Q755" s="80"/>
      <c r="R755" s="80"/>
      <c r="S755" s="80"/>
      <c r="T755" s="80"/>
      <c r="U755" s="1"/>
    </row>
    <row r="756" spans="1:21" ht="15.75" customHeight="1" x14ac:dyDescent="0.2">
      <c r="A756" t="str">
        <f>CONCATENATE(B745,B756)</f>
        <v>25d</v>
      </c>
      <c r="B756" t="s">
        <v>29</v>
      </c>
      <c r="C756" s="1"/>
      <c r="D756" s="2" t="str">
        <f>INDEX('5 tm 12 bkr Data'!L:L,MATCH('5 tm 12 bkr MV'!A756,'5 tm 12 bkr Data'!J:J,0))</f>
        <v>d</v>
      </c>
      <c r="E756" s="3"/>
      <c r="F756" s="3"/>
      <c r="G756" s="3"/>
      <c r="H756" s="4"/>
      <c r="I756" s="80"/>
      <c r="J756" s="80"/>
      <c r="K756" s="80"/>
      <c r="L756" s="80"/>
      <c r="M756" s="80"/>
      <c r="N756" s="80"/>
      <c r="O756" s="80"/>
      <c r="P756" s="80"/>
      <c r="Q756" s="80"/>
      <c r="R756" s="80"/>
      <c r="S756" s="80"/>
      <c r="T756" s="80"/>
      <c r="U756" s="1"/>
    </row>
    <row r="757" spans="1:21" ht="15.75" customHeight="1" x14ac:dyDescent="0.2">
      <c r="A757" t="str">
        <f>CONCATENATE(B745,B757)</f>
        <v>25e</v>
      </c>
      <c r="B757" t="s">
        <v>30</v>
      </c>
      <c r="C757" s="1"/>
      <c r="D757" s="2" t="str">
        <f>INDEX('5 tm 12 bkr Data'!L:L,MATCH('5 tm 12 bkr MV'!A757,'5 tm 12 bkr Data'!J:J,0))</f>
        <v>e</v>
      </c>
      <c r="E757" s="3"/>
      <c r="F757" s="3"/>
      <c r="G757" s="3"/>
      <c r="H757" s="4"/>
      <c r="I757" s="80"/>
      <c r="J757" s="80"/>
      <c r="K757" s="80"/>
      <c r="L757" s="80"/>
      <c r="M757" s="80"/>
      <c r="N757" s="80"/>
      <c r="O757" s="80"/>
      <c r="P757" s="80"/>
      <c r="Q757" s="80"/>
      <c r="R757" s="80"/>
      <c r="S757" s="80"/>
      <c r="T757" s="80"/>
      <c r="U757" s="1"/>
    </row>
    <row r="758" spans="1:21" ht="15.75" customHeight="1" x14ac:dyDescent="0.2">
      <c r="A758" t="str">
        <f>CONCATENATE(B745,B758)</f>
        <v>25f</v>
      </c>
      <c r="B758" t="s">
        <v>31</v>
      </c>
      <c r="C758" s="1"/>
      <c r="D758" s="2" t="str">
        <f>INDEX('5 tm 12 bkr Data'!L:L,MATCH('5 tm 12 bkr MV'!A758,'5 tm 12 bkr Data'!J:J,0))</f>
        <v>f</v>
      </c>
      <c r="E758" s="3"/>
      <c r="F758" s="3"/>
      <c r="G758" s="3"/>
      <c r="H758" s="4"/>
      <c r="I758" s="80"/>
      <c r="J758" s="80"/>
      <c r="K758" s="80"/>
      <c r="L758" s="80"/>
      <c r="M758" s="80"/>
      <c r="N758" s="80"/>
      <c r="O758" s="80"/>
      <c r="P758" s="80"/>
      <c r="Q758" s="80"/>
      <c r="R758" s="80"/>
      <c r="S758" s="80"/>
      <c r="T758" s="80"/>
      <c r="U758" s="1"/>
    </row>
    <row r="759" spans="1:21" ht="15.75" customHeight="1" x14ac:dyDescent="0.2">
      <c r="A759" t="str">
        <f>CONCATENATE(B745,B759)</f>
        <v>25g</v>
      </c>
      <c r="B759" t="s">
        <v>32</v>
      </c>
      <c r="C759" s="1"/>
      <c r="D759" s="2" t="str">
        <f>INDEX('5 tm 12 bkr Data'!L:L,MATCH('5 tm 12 bkr MV'!A759,'5 tm 12 bkr Data'!J:J,0))</f>
        <v>g</v>
      </c>
      <c r="E759" s="3"/>
      <c r="F759" s="3"/>
      <c r="G759" s="3"/>
      <c r="H759" s="4"/>
      <c r="I759" s="80"/>
      <c r="J759" s="80"/>
      <c r="K759" s="80"/>
      <c r="L759" s="80"/>
      <c r="M759" s="80"/>
      <c r="N759" s="80"/>
      <c r="O759" s="80"/>
      <c r="P759" s="80"/>
      <c r="Q759" s="80"/>
      <c r="R759" s="80"/>
      <c r="S759" s="80"/>
      <c r="T759" s="80"/>
      <c r="U759" s="1"/>
    </row>
    <row r="760" spans="1:21" ht="15.75" customHeight="1" thickBot="1" x14ac:dyDescent="0.25">
      <c r="A760" t="str">
        <f>CONCATENATE(B745,B760)</f>
        <v>25h</v>
      </c>
      <c r="B760" t="s">
        <v>33</v>
      </c>
      <c r="C760" s="1"/>
      <c r="D760" s="2" t="str">
        <f>INDEX('5 tm 12 bkr Data'!L:L,MATCH('5 tm 12 bkr MV'!A760,'5 tm 12 bkr Data'!J:J,0))</f>
        <v>h</v>
      </c>
      <c r="E760" s="3"/>
      <c r="F760" s="3"/>
      <c r="G760" s="3"/>
      <c r="H760" s="36"/>
      <c r="I760" s="79"/>
      <c r="J760" s="79"/>
      <c r="K760" s="79"/>
      <c r="L760" s="79"/>
      <c r="M760" s="79"/>
      <c r="N760" s="79"/>
      <c r="O760" s="79"/>
      <c r="P760" s="79"/>
      <c r="Q760" s="79"/>
      <c r="R760" s="79"/>
      <c r="S760" s="79"/>
      <c r="T760" s="79"/>
      <c r="U760" s="1"/>
    </row>
    <row r="761" spans="1:21" ht="15.75" customHeight="1" thickTop="1" x14ac:dyDescent="0.2">
      <c r="C761" s="1"/>
      <c r="D761" s="1"/>
      <c r="E761" s="1"/>
      <c r="F761" s="1"/>
      <c r="G761" s="1"/>
      <c r="H761" s="37" t="s">
        <v>6</v>
      </c>
      <c r="I761" s="77"/>
      <c r="J761" s="78"/>
      <c r="K761" s="77"/>
      <c r="L761" s="78"/>
      <c r="M761" s="77"/>
      <c r="N761" s="78"/>
      <c r="O761" s="77"/>
      <c r="P761" s="78"/>
      <c r="Q761" s="77"/>
      <c r="R761" s="78"/>
      <c r="S761" s="77"/>
      <c r="T761" s="78"/>
      <c r="U761" s="1"/>
    </row>
    <row r="762" spans="1:21" ht="5.25" customHeight="1" x14ac:dyDescent="0.2">
      <c r="C762" s="1"/>
      <c r="D762" s="1"/>
      <c r="E762" s="1"/>
      <c r="F762" s="1"/>
      <c r="G762" s="1"/>
      <c r="H762" s="38"/>
      <c r="I762" s="39"/>
      <c r="J762" s="39"/>
      <c r="K762" s="39"/>
      <c r="L762" s="39"/>
      <c r="M762" s="39"/>
      <c r="N762" s="39"/>
      <c r="O762" s="39"/>
      <c r="P762" s="39"/>
      <c r="Q762" s="39"/>
      <c r="R762" s="39"/>
      <c r="S762" s="39"/>
      <c r="T762" s="40"/>
      <c r="U762" s="1"/>
    </row>
    <row r="763" spans="1:21" ht="15.75" customHeight="1" x14ac:dyDescent="0.2">
      <c r="C763" s="1"/>
      <c r="D763" s="1"/>
      <c r="E763" s="74" t="s">
        <v>0</v>
      </c>
      <c r="F763" s="75"/>
      <c r="G763" s="76"/>
      <c r="H763" s="19" t="s">
        <v>1</v>
      </c>
      <c r="I763" s="19" t="s">
        <v>2</v>
      </c>
      <c r="J763" s="19" t="s">
        <v>3</v>
      </c>
      <c r="K763" s="15" t="s">
        <v>4</v>
      </c>
      <c r="L763" s="16" t="s">
        <v>5</v>
      </c>
      <c r="M763" s="19" t="s">
        <v>7</v>
      </c>
      <c r="N763" s="19" t="s">
        <v>8</v>
      </c>
      <c r="O763" s="15" t="s">
        <v>9</v>
      </c>
      <c r="P763" s="16" t="s">
        <v>10</v>
      </c>
      <c r="Q763" s="19" t="s">
        <v>11</v>
      </c>
      <c r="R763" s="19" t="s">
        <v>12</v>
      </c>
      <c r="S763" s="15" t="s">
        <v>13</v>
      </c>
      <c r="T763" s="1"/>
      <c r="U763" s="1"/>
    </row>
    <row r="764" spans="1:21" ht="15.75" customHeight="1" x14ac:dyDescent="0.2">
      <c r="C764" s="1"/>
      <c r="D764" s="1"/>
      <c r="E764" s="64" t="str">
        <f t="shared" si="11"/>
        <v>a</v>
      </c>
      <c r="F764" s="65"/>
      <c r="G764" s="66"/>
      <c r="H764" s="5"/>
      <c r="I764" s="5"/>
      <c r="J764" s="5"/>
      <c r="K764" s="13"/>
      <c r="L764" s="10"/>
      <c r="M764" s="5"/>
      <c r="N764" s="5"/>
      <c r="O764" s="13"/>
      <c r="P764" s="10"/>
      <c r="Q764" s="5"/>
      <c r="R764" s="5"/>
      <c r="S764" s="13"/>
      <c r="T764" s="1"/>
      <c r="U764" s="1"/>
    </row>
    <row r="765" spans="1:21" ht="15.75" customHeight="1" x14ac:dyDescent="0.2">
      <c r="C765" s="1"/>
      <c r="D765" s="1"/>
      <c r="E765" s="64" t="str">
        <f t="shared" si="11"/>
        <v>b</v>
      </c>
      <c r="F765" s="65"/>
      <c r="G765" s="66"/>
      <c r="H765" s="5"/>
      <c r="I765" s="5"/>
      <c r="J765" s="5"/>
      <c r="K765" s="13"/>
      <c r="L765" s="10"/>
      <c r="M765" s="5"/>
      <c r="N765" s="5"/>
      <c r="O765" s="13"/>
      <c r="P765" s="10"/>
      <c r="Q765" s="5"/>
      <c r="R765" s="5"/>
      <c r="S765" s="13"/>
      <c r="T765" s="1"/>
      <c r="U765" s="1"/>
    </row>
    <row r="766" spans="1:21" ht="15.75" customHeight="1" x14ac:dyDescent="0.2">
      <c r="C766" s="1"/>
      <c r="D766" s="1"/>
      <c r="E766" s="64" t="str">
        <f t="shared" si="11"/>
        <v>c</v>
      </c>
      <c r="F766" s="65"/>
      <c r="G766" s="66"/>
      <c r="H766" s="5"/>
      <c r="I766" s="5"/>
      <c r="J766" s="5"/>
      <c r="K766" s="13"/>
      <c r="L766" s="10"/>
      <c r="M766" s="5"/>
      <c r="N766" s="5"/>
      <c r="O766" s="13"/>
      <c r="P766" s="10"/>
      <c r="Q766" s="5"/>
      <c r="R766" s="5"/>
      <c r="S766" s="13"/>
      <c r="T766" s="1"/>
      <c r="U766" s="1"/>
    </row>
    <row r="767" spans="1:21" ht="15.75" customHeight="1" x14ac:dyDescent="0.2">
      <c r="C767" s="1"/>
      <c r="D767" s="1"/>
      <c r="E767" s="64" t="str">
        <f t="shared" si="11"/>
        <v>d</v>
      </c>
      <c r="F767" s="65"/>
      <c r="G767" s="66"/>
      <c r="H767" s="5"/>
      <c r="I767" s="5"/>
      <c r="J767" s="5"/>
      <c r="K767" s="13"/>
      <c r="L767" s="10"/>
      <c r="M767" s="5"/>
      <c r="N767" s="5"/>
      <c r="O767" s="13"/>
      <c r="P767" s="10"/>
      <c r="Q767" s="5"/>
      <c r="R767" s="5"/>
      <c r="S767" s="13"/>
      <c r="T767" s="1"/>
      <c r="U767" s="1"/>
    </row>
    <row r="768" spans="1:21" ht="15.75" customHeight="1" x14ac:dyDescent="0.2">
      <c r="C768" s="1"/>
      <c r="D768" s="1"/>
      <c r="E768" s="64" t="str">
        <f t="shared" si="11"/>
        <v>e</v>
      </c>
      <c r="F768" s="65"/>
      <c r="G768" s="66"/>
      <c r="H768" s="5"/>
      <c r="I768" s="5"/>
      <c r="J768" s="5"/>
      <c r="K768" s="13"/>
      <c r="L768" s="10"/>
      <c r="M768" s="5"/>
      <c r="N768" s="5"/>
      <c r="O768" s="13"/>
      <c r="P768" s="10"/>
      <c r="Q768" s="5"/>
      <c r="R768" s="5"/>
      <c r="S768" s="13"/>
      <c r="T768" s="1"/>
      <c r="U768" s="1"/>
    </row>
    <row r="769" spans="1:21" ht="15.75" customHeight="1" x14ac:dyDescent="0.2">
      <c r="C769" s="1"/>
      <c r="D769" s="1"/>
      <c r="E769" s="64" t="str">
        <f t="shared" si="11"/>
        <v>f</v>
      </c>
      <c r="F769" s="65"/>
      <c r="G769" s="66"/>
      <c r="H769" s="5"/>
      <c r="I769" s="5"/>
      <c r="J769" s="5"/>
      <c r="K769" s="13"/>
      <c r="L769" s="10"/>
      <c r="M769" s="5"/>
      <c r="N769" s="5"/>
      <c r="O769" s="13"/>
      <c r="P769" s="10"/>
      <c r="Q769" s="5"/>
      <c r="R769" s="5"/>
      <c r="S769" s="13"/>
      <c r="T769" s="1"/>
      <c r="U769" s="1"/>
    </row>
    <row r="770" spans="1:21" ht="15.75" customHeight="1" x14ac:dyDescent="0.2">
      <c r="C770" s="1"/>
      <c r="D770" s="1"/>
      <c r="E770" s="64" t="str">
        <f t="shared" si="11"/>
        <v>g</v>
      </c>
      <c r="F770" s="65"/>
      <c r="G770" s="66"/>
      <c r="H770" s="5"/>
      <c r="I770" s="5"/>
      <c r="J770" s="5"/>
      <c r="K770" s="13"/>
      <c r="L770" s="10"/>
      <c r="M770" s="5"/>
      <c r="N770" s="5"/>
      <c r="O770" s="13"/>
      <c r="P770" s="10"/>
      <c r="Q770" s="5"/>
      <c r="R770" s="5"/>
      <c r="S770" s="13"/>
      <c r="T770" s="1"/>
      <c r="U770" s="1"/>
    </row>
    <row r="771" spans="1:21" ht="15.75" customHeight="1" thickBot="1" x14ac:dyDescent="0.25">
      <c r="C771" s="1"/>
      <c r="D771" s="1"/>
      <c r="E771" s="64" t="str">
        <f t="shared" si="11"/>
        <v>h</v>
      </c>
      <c r="F771" s="65"/>
      <c r="G771" s="66"/>
      <c r="H771" s="6"/>
      <c r="I771" s="6"/>
      <c r="J771" s="6"/>
      <c r="K771" s="14"/>
      <c r="L771" s="11"/>
      <c r="M771" s="6"/>
      <c r="N771" s="6"/>
      <c r="O771" s="14"/>
      <c r="P771" s="11"/>
      <c r="Q771" s="6"/>
      <c r="R771" s="6"/>
      <c r="S771" s="14"/>
      <c r="T771" s="1"/>
      <c r="U771" s="1"/>
    </row>
    <row r="772" spans="1:21" ht="15.75" customHeight="1" thickTop="1" thickBot="1" x14ac:dyDescent="0.25">
      <c r="C772" s="1"/>
      <c r="D772" s="1"/>
      <c r="E772" s="67" t="s">
        <v>14</v>
      </c>
      <c r="F772" s="68"/>
      <c r="G772" s="69"/>
      <c r="H772" s="7"/>
      <c r="I772" s="7"/>
      <c r="J772" s="7"/>
      <c r="K772" s="8"/>
      <c r="L772" s="12"/>
      <c r="M772" s="7"/>
      <c r="N772" s="7"/>
      <c r="O772" s="8"/>
      <c r="P772" s="12"/>
      <c r="Q772" s="7"/>
      <c r="R772" s="7"/>
      <c r="S772" s="8"/>
      <c r="T772" s="1"/>
      <c r="U772" s="1"/>
    </row>
    <row r="773" spans="1:21" ht="15.75" customHeight="1" thickTop="1" thickBot="1" x14ac:dyDescent="0.25">
      <c r="C773" s="1"/>
      <c r="D773" s="1"/>
      <c r="E773" s="70" t="s">
        <v>15</v>
      </c>
      <c r="F773" s="71"/>
      <c r="G773" s="72"/>
      <c r="H773" s="1"/>
      <c r="I773" s="1"/>
      <c r="J773" s="1"/>
      <c r="K773" s="9"/>
      <c r="L773" s="1"/>
      <c r="M773" s="1"/>
      <c r="N773" s="1"/>
      <c r="O773" s="9"/>
      <c r="P773" s="1"/>
      <c r="Q773" s="1"/>
      <c r="R773" s="1"/>
      <c r="S773" s="9"/>
      <c r="T773" s="1"/>
      <c r="U773" s="1"/>
    </row>
    <row r="774" spans="1:21" ht="11.25" customHeight="1" x14ac:dyDescent="0.2">
      <c r="C774" s="1"/>
      <c r="D774" s="1"/>
      <c r="E774" s="1"/>
      <c r="F774" s="1"/>
      <c r="G774" s="1"/>
      <c r="H774" s="73" t="s">
        <v>34</v>
      </c>
      <c r="I774" s="73"/>
      <c r="J774" s="73"/>
      <c r="K774" s="73"/>
      <c r="L774" s="73"/>
      <c r="M774" s="73"/>
      <c r="N774" s="73"/>
      <c r="O774" s="73"/>
      <c r="P774" s="73"/>
      <c r="Q774" s="73"/>
      <c r="R774" s="73"/>
      <c r="S774" s="1"/>
      <c r="T774" s="1"/>
      <c r="U774" s="1"/>
    </row>
    <row r="775" spans="1:21" ht="11.25" customHeight="1" x14ac:dyDescent="0.2">
      <c r="C775" s="1"/>
      <c r="D775" s="1"/>
      <c r="E775" s="1"/>
      <c r="F775" s="1"/>
      <c r="G775" s="1"/>
      <c r="H775" s="73"/>
      <c r="I775" s="73"/>
      <c r="J775" s="73"/>
      <c r="K775" s="73"/>
      <c r="L775" s="73"/>
      <c r="M775" s="73"/>
      <c r="N775" s="73"/>
      <c r="O775" s="73"/>
      <c r="P775" s="73"/>
      <c r="Q775" s="73"/>
      <c r="R775" s="73"/>
      <c r="S775" s="1"/>
      <c r="T775" s="1"/>
      <c r="U775" s="1"/>
    </row>
    <row r="776" spans="1:21" ht="10.5" customHeight="1" x14ac:dyDescent="0.15">
      <c r="A776" t="s">
        <v>35</v>
      </c>
      <c r="B776">
        <v>26</v>
      </c>
      <c r="C776" s="81" t="str">
        <f>'5 tm 12 bkr Data'!$A$2</f>
        <v>Jayhawk Collegiate Challenge</v>
      </c>
      <c r="D776" s="81"/>
      <c r="E776" s="81"/>
      <c r="F776" s="81"/>
      <c r="G776" s="81"/>
      <c r="H776" s="81"/>
      <c r="I776" s="81"/>
      <c r="J776" s="81"/>
      <c r="K776" s="81"/>
      <c r="L776" s="81"/>
      <c r="M776" s="81"/>
      <c r="N776" s="81"/>
      <c r="O776" s="81"/>
      <c r="P776" s="81"/>
      <c r="Q776" s="81"/>
      <c r="R776" s="81"/>
      <c r="S776" s="81"/>
      <c r="T776" s="81"/>
      <c r="U776" s="81"/>
    </row>
    <row r="777" spans="1:21" ht="10.5" customHeight="1" x14ac:dyDescent="0.15">
      <c r="C777" s="81"/>
      <c r="D777" s="81"/>
      <c r="E777" s="81"/>
      <c r="F777" s="81"/>
      <c r="G777" s="81"/>
      <c r="H777" s="81"/>
      <c r="I777" s="81"/>
      <c r="J777" s="81"/>
      <c r="K777" s="81"/>
      <c r="L777" s="81"/>
      <c r="M777" s="81"/>
      <c r="N777" s="81"/>
      <c r="O777" s="81"/>
      <c r="P777" s="81"/>
      <c r="Q777" s="81"/>
      <c r="R777" s="81"/>
      <c r="S777" s="81"/>
      <c r="T777" s="81"/>
      <c r="U777" s="81"/>
    </row>
    <row r="778" spans="1:21" ht="10.5" customHeight="1" x14ac:dyDescent="0.15">
      <c r="C778" s="81"/>
      <c r="D778" s="81"/>
      <c r="E778" s="81"/>
      <c r="F778" s="81"/>
      <c r="G778" s="81"/>
      <c r="H778" s="81"/>
      <c r="I778" s="81"/>
      <c r="J778" s="81"/>
      <c r="K778" s="81"/>
      <c r="L778" s="81"/>
      <c r="M778" s="81"/>
      <c r="N778" s="81"/>
      <c r="O778" s="81"/>
      <c r="P778" s="81"/>
      <c r="Q778" s="81"/>
      <c r="R778" s="81"/>
      <c r="S778" s="81"/>
      <c r="T778" s="81"/>
      <c r="U778" s="81"/>
    </row>
    <row r="779" spans="1:21" ht="8.25" customHeight="1" x14ac:dyDescent="0.2"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</row>
    <row r="780" spans="1:21" ht="11.25" customHeight="1" x14ac:dyDescent="0.2">
      <c r="C780" s="1"/>
      <c r="D780" s="1"/>
      <c r="E780" s="1"/>
      <c r="F780" s="82">
        <f>INDEX('5 tm 12 bkr Data'!C:C,MATCH('5 tm 12 bkr MV'!B776,'5 tm 12 bkr Data'!B:B,0))</f>
        <v>27</v>
      </c>
      <c r="G780" s="82"/>
      <c r="H780" s="82"/>
      <c r="I780" s="82"/>
      <c r="J780" s="82"/>
      <c r="K780" s="82"/>
      <c r="L780" s="82"/>
      <c r="M780" s="82"/>
      <c r="N780" s="82"/>
      <c r="O780" s="82"/>
      <c r="P780" s="82"/>
      <c r="Q780" s="82"/>
      <c r="R780" s="82"/>
      <c r="S780" s="1"/>
      <c r="T780" s="1"/>
      <c r="U780" s="1"/>
    </row>
    <row r="781" spans="1:21" ht="11.25" customHeight="1" x14ac:dyDescent="0.2">
      <c r="C781" s="1"/>
      <c r="D781" s="1"/>
      <c r="E781" s="1"/>
      <c r="F781" s="82"/>
      <c r="G781" s="82"/>
      <c r="H781" s="82"/>
      <c r="I781" s="82"/>
      <c r="J781" s="82"/>
      <c r="K781" s="82"/>
      <c r="L781" s="82"/>
      <c r="M781" s="82"/>
      <c r="N781" s="82"/>
      <c r="O781" s="82"/>
      <c r="P781" s="82"/>
      <c r="Q781" s="82"/>
      <c r="R781" s="82"/>
      <c r="S781" s="1"/>
      <c r="T781" s="1"/>
      <c r="U781" s="1"/>
    </row>
    <row r="782" spans="1:21" ht="8.25" customHeight="1" x14ac:dyDescent="0.2"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</row>
    <row r="783" spans="1:21" ht="15.75" customHeight="1" x14ac:dyDescent="0.2">
      <c r="C783" s="1"/>
      <c r="D783" s="80" t="s">
        <v>0</v>
      </c>
      <c r="E783" s="80"/>
      <c r="F783" s="80"/>
      <c r="G783" s="80"/>
      <c r="H783" s="80"/>
      <c r="I783" s="80" t="s">
        <v>1</v>
      </c>
      <c r="J783" s="80"/>
      <c r="K783" s="80" t="s">
        <v>2</v>
      </c>
      <c r="L783" s="80"/>
      <c r="M783" s="80" t="s">
        <v>3</v>
      </c>
      <c r="N783" s="80"/>
      <c r="O783" s="80" t="s">
        <v>4</v>
      </c>
      <c r="P783" s="80"/>
      <c r="Q783" s="80" t="s">
        <v>5</v>
      </c>
      <c r="R783" s="80"/>
      <c r="S783" s="80" t="s">
        <v>6</v>
      </c>
      <c r="T783" s="80"/>
      <c r="U783" s="1"/>
    </row>
    <row r="784" spans="1:21" ht="15.75" customHeight="1" x14ac:dyDescent="0.2">
      <c r="A784" t="str">
        <f>CONCATENATE(B776,B784)</f>
        <v>26a</v>
      </c>
      <c r="B784" t="s">
        <v>26</v>
      </c>
      <c r="C784" s="1"/>
      <c r="D784" s="2" t="str">
        <f>INDEX('5 tm 12 bkr Data'!L:L,MATCH('5 tm 12 bkr MV'!A784,'5 tm 12 bkr Data'!J:J,0))</f>
        <v>a</v>
      </c>
      <c r="E784" s="3"/>
      <c r="F784" s="3"/>
      <c r="G784" s="3"/>
      <c r="H784" s="4"/>
      <c r="I784" s="80"/>
      <c r="J784" s="80"/>
      <c r="K784" s="80"/>
      <c r="L784" s="80"/>
      <c r="M784" s="80"/>
      <c r="N784" s="80"/>
      <c r="O784" s="80"/>
      <c r="P784" s="80"/>
      <c r="Q784" s="80"/>
      <c r="R784" s="80"/>
      <c r="S784" s="80"/>
      <c r="T784" s="80"/>
      <c r="U784" s="1"/>
    </row>
    <row r="785" spans="1:21" ht="15.75" customHeight="1" x14ac:dyDescent="0.2">
      <c r="A785" t="str">
        <f>CONCATENATE(B776,B785)</f>
        <v>26b</v>
      </c>
      <c r="B785" t="s">
        <v>27</v>
      </c>
      <c r="C785" s="1"/>
      <c r="D785" s="2" t="str">
        <f>INDEX('5 tm 12 bkr Data'!L:L,MATCH('5 tm 12 bkr MV'!A785,'5 tm 12 bkr Data'!J:J,0))</f>
        <v>b</v>
      </c>
      <c r="E785" s="3"/>
      <c r="F785" s="3"/>
      <c r="G785" s="3"/>
      <c r="H785" s="4"/>
      <c r="I785" s="80"/>
      <c r="J785" s="80"/>
      <c r="K785" s="80"/>
      <c r="L785" s="80"/>
      <c r="M785" s="80"/>
      <c r="N785" s="80"/>
      <c r="O785" s="80"/>
      <c r="P785" s="80"/>
      <c r="Q785" s="80"/>
      <c r="R785" s="80"/>
      <c r="S785" s="80"/>
      <c r="T785" s="80"/>
      <c r="U785" s="1"/>
    </row>
    <row r="786" spans="1:21" ht="15.75" customHeight="1" x14ac:dyDescent="0.2">
      <c r="A786" t="str">
        <f>CONCATENATE(B776,B786)</f>
        <v>26c</v>
      </c>
      <c r="B786" t="s">
        <v>28</v>
      </c>
      <c r="C786" s="1"/>
      <c r="D786" s="2" t="str">
        <f>INDEX('5 tm 12 bkr Data'!L:L,MATCH('5 tm 12 bkr MV'!A786,'5 tm 12 bkr Data'!J:J,0))</f>
        <v>c</v>
      </c>
      <c r="E786" s="3"/>
      <c r="F786" s="3"/>
      <c r="G786" s="3"/>
      <c r="H786" s="4"/>
      <c r="I786" s="80"/>
      <c r="J786" s="80"/>
      <c r="K786" s="80"/>
      <c r="L786" s="80"/>
      <c r="M786" s="80"/>
      <c r="N786" s="80"/>
      <c r="O786" s="80"/>
      <c r="P786" s="80"/>
      <c r="Q786" s="80"/>
      <c r="R786" s="80"/>
      <c r="S786" s="80"/>
      <c r="T786" s="80"/>
      <c r="U786" s="1"/>
    </row>
    <row r="787" spans="1:21" ht="15.75" customHeight="1" x14ac:dyDescent="0.2">
      <c r="A787" t="str">
        <f>CONCATENATE(B776,B787)</f>
        <v>26d</v>
      </c>
      <c r="B787" t="s">
        <v>29</v>
      </c>
      <c r="C787" s="1"/>
      <c r="D787" s="2" t="str">
        <f>INDEX('5 tm 12 bkr Data'!L:L,MATCH('5 tm 12 bkr MV'!A787,'5 tm 12 bkr Data'!J:J,0))</f>
        <v>d</v>
      </c>
      <c r="E787" s="3"/>
      <c r="F787" s="3"/>
      <c r="G787" s="3"/>
      <c r="H787" s="4"/>
      <c r="I787" s="80"/>
      <c r="J787" s="80"/>
      <c r="K787" s="80"/>
      <c r="L787" s="80"/>
      <c r="M787" s="80"/>
      <c r="N787" s="80"/>
      <c r="O787" s="80"/>
      <c r="P787" s="80"/>
      <c r="Q787" s="80"/>
      <c r="R787" s="80"/>
      <c r="S787" s="80"/>
      <c r="T787" s="80"/>
      <c r="U787" s="1"/>
    </row>
    <row r="788" spans="1:21" ht="15.75" customHeight="1" x14ac:dyDescent="0.2">
      <c r="A788" t="str">
        <f>CONCATENATE(B776,B788)</f>
        <v>26e</v>
      </c>
      <c r="B788" t="s">
        <v>30</v>
      </c>
      <c r="C788" s="1"/>
      <c r="D788" s="2" t="str">
        <f>INDEX('5 tm 12 bkr Data'!L:L,MATCH('5 tm 12 bkr MV'!A788,'5 tm 12 bkr Data'!J:J,0))</f>
        <v>e</v>
      </c>
      <c r="E788" s="3"/>
      <c r="F788" s="3"/>
      <c r="G788" s="3"/>
      <c r="H788" s="4"/>
      <c r="I788" s="80"/>
      <c r="J788" s="80"/>
      <c r="K788" s="80"/>
      <c r="L788" s="80"/>
      <c r="M788" s="80"/>
      <c r="N788" s="80"/>
      <c r="O788" s="80"/>
      <c r="P788" s="80"/>
      <c r="Q788" s="80"/>
      <c r="R788" s="80"/>
      <c r="S788" s="80"/>
      <c r="T788" s="80"/>
      <c r="U788" s="1"/>
    </row>
    <row r="789" spans="1:21" ht="15.75" customHeight="1" x14ac:dyDescent="0.2">
      <c r="A789" t="str">
        <f>CONCATENATE(B776,B789)</f>
        <v>26f</v>
      </c>
      <c r="B789" t="s">
        <v>31</v>
      </c>
      <c r="C789" s="1"/>
      <c r="D789" s="2" t="str">
        <f>INDEX('5 tm 12 bkr Data'!L:L,MATCH('5 tm 12 bkr MV'!A789,'5 tm 12 bkr Data'!J:J,0))</f>
        <v>f</v>
      </c>
      <c r="E789" s="3"/>
      <c r="F789" s="3"/>
      <c r="G789" s="3"/>
      <c r="H789" s="4"/>
      <c r="I789" s="80"/>
      <c r="J789" s="80"/>
      <c r="K789" s="80"/>
      <c r="L789" s="80"/>
      <c r="M789" s="80"/>
      <c r="N789" s="80"/>
      <c r="O789" s="80"/>
      <c r="P789" s="80"/>
      <c r="Q789" s="80"/>
      <c r="R789" s="80"/>
      <c r="S789" s="80"/>
      <c r="T789" s="80"/>
      <c r="U789" s="1"/>
    </row>
    <row r="790" spans="1:21" ht="15.75" customHeight="1" x14ac:dyDescent="0.2">
      <c r="A790" t="str">
        <f>CONCATENATE(B776,B790)</f>
        <v>26g</v>
      </c>
      <c r="B790" t="s">
        <v>32</v>
      </c>
      <c r="C790" s="1"/>
      <c r="D790" s="2" t="str">
        <f>INDEX('5 tm 12 bkr Data'!L:L,MATCH('5 tm 12 bkr MV'!A790,'5 tm 12 bkr Data'!J:J,0))</f>
        <v>g</v>
      </c>
      <c r="E790" s="3"/>
      <c r="F790" s="3"/>
      <c r="G790" s="3"/>
      <c r="H790" s="4"/>
      <c r="I790" s="80"/>
      <c r="J790" s="80"/>
      <c r="K790" s="80"/>
      <c r="L790" s="80"/>
      <c r="M790" s="80"/>
      <c r="N790" s="80"/>
      <c r="O790" s="80"/>
      <c r="P790" s="80"/>
      <c r="Q790" s="80"/>
      <c r="R790" s="80"/>
      <c r="S790" s="80"/>
      <c r="T790" s="80"/>
      <c r="U790" s="1"/>
    </row>
    <row r="791" spans="1:21" ht="15.75" customHeight="1" thickBot="1" x14ac:dyDescent="0.25">
      <c r="A791" t="str">
        <f>CONCATENATE(B776,B791)</f>
        <v>26h</v>
      </c>
      <c r="B791" t="s">
        <v>33</v>
      </c>
      <c r="C791" s="1"/>
      <c r="D791" s="2" t="str">
        <f>INDEX('5 tm 12 bkr Data'!L:L,MATCH('5 tm 12 bkr MV'!A791,'5 tm 12 bkr Data'!J:J,0))</f>
        <v>h</v>
      </c>
      <c r="E791" s="3"/>
      <c r="F791" s="3"/>
      <c r="G791" s="3"/>
      <c r="H791" s="36"/>
      <c r="I791" s="79"/>
      <c r="J791" s="79"/>
      <c r="K791" s="79"/>
      <c r="L791" s="79"/>
      <c r="M791" s="79"/>
      <c r="N791" s="79"/>
      <c r="O791" s="79"/>
      <c r="P791" s="79"/>
      <c r="Q791" s="79"/>
      <c r="R791" s="79"/>
      <c r="S791" s="79"/>
      <c r="T791" s="79"/>
      <c r="U791" s="1"/>
    </row>
    <row r="792" spans="1:21" ht="15.75" customHeight="1" thickTop="1" x14ac:dyDescent="0.2">
      <c r="C792" s="1"/>
      <c r="D792" s="1"/>
      <c r="E792" s="1"/>
      <c r="F792" s="1"/>
      <c r="G792" s="1"/>
      <c r="H792" s="37" t="s">
        <v>6</v>
      </c>
      <c r="I792" s="77"/>
      <c r="J792" s="78"/>
      <c r="K792" s="77"/>
      <c r="L792" s="78"/>
      <c r="M792" s="77"/>
      <c r="N792" s="78"/>
      <c r="O792" s="77"/>
      <c r="P792" s="78"/>
      <c r="Q792" s="77"/>
      <c r="R792" s="78"/>
      <c r="S792" s="77"/>
      <c r="T792" s="78"/>
      <c r="U792" s="1"/>
    </row>
    <row r="793" spans="1:21" ht="5.25" customHeight="1" x14ac:dyDescent="0.2">
      <c r="C793" s="1"/>
      <c r="D793" s="1"/>
      <c r="E793" s="1"/>
      <c r="F793" s="1"/>
      <c r="G793" s="1"/>
      <c r="H793" s="38"/>
      <c r="I793" s="39"/>
      <c r="J793" s="39"/>
      <c r="K793" s="39"/>
      <c r="L793" s="39"/>
      <c r="M793" s="39"/>
      <c r="N793" s="39"/>
      <c r="O793" s="39"/>
      <c r="P793" s="39"/>
      <c r="Q793" s="39"/>
      <c r="R793" s="39"/>
      <c r="S793" s="39"/>
      <c r="T793" s="40"/>
      <c r="U793" s="1"/>
    </row>
    <row r="794" spans="1:21" ht="15.75" customHeight="1" x14ac:dyDescent="0.2">
      <c r="C794" s="1"/>
      <c r="D794" s="1"/>
      <c r="E794" s="74" t="s">
        <v>0</v>
      </c>
      <c r="F794" s="75"/>
      <c r="G794" s="76"/>
      <c r="H794" s="19" t="s">
        <v>1</v>
      </c>
      <c r="I794" s="19" t="s">
        <v>2</v>
      </c>
      <c r="J794" s="19" t="s">
        <v>3</v>
      </c>
      <c r="K794" s="15" t="s">
        <v>4</v>
      </c>
      <c r="L794" s="16" t="s">
        <v>5</v>
      </c>
      <c r="M794" s="19" t="s">
        <v>7</v>
      </c>
      <c r="N794" s="19" t="s">
        <v>8</v>
      </c>
      <c r="O794" s="15" t="s">
        <v>9</v>
      </c>
      <c r="P794" s="16" t="s">
        <v>10</v>
      </c>
      <c r="Q794" s="19" t="s">
        <v>11</v>
      </c>
      <c r="R794" s="19" t="s">
        <v>12</v>
      </c>
      <c r="S794" s="15" t="s">
        <v>13</v>
      </c>
      <c r="T794" s="1"/>
      <c r="U794" s="1"/>
    </row>
    <row r="795" spans="1:21" ht="15.75" customHeight="1" x14ac:dyDescent="0.2">
      <c r="C795" s="1"/>
      <c r="D795" s="1"/>
      <c r="E795" s="64" t="str">
        <f t="shared" si="11"/>
        <v>a</v>
      </c>
      <c r="F795" s="65"/>
      <c r="G795" s="66"/>
      <c r="H795" s="5"/>
      <c r="I795" s="5"/>
      <c r="J795" s="5"/>
      <c r="K795" s="13"/>
      <c r="L795" s="10"/>
      <c r="M795" s="5"/>
      <c r="N795" s="5"/>
      <c r="O795" s="13"/>
      <c r="P795" s="10"/>
      <c r="Q795" s="5"/>
      <c r="R795" s="5"/>
      <c r="S795" s="13"/>
      <c r="T795" s="1"/>
      <c r="U795" s="1"/>
    </row>
    <row r="796" spans="1:21" ht="15.75" customHeight="1" x14ac:dyDescent="0.2">
      <c r="C796" s="1"/>
      <c r="D796" s="1"/>
      <c r="E796" s="64" t="str">
        <f t="shared" si="11"/>
        <v>b</v>
      </c>
      <c r="F796" s="65"/>
      <c r="G796" s="66"/>
      <c r="H796" s="5"/>
      <c r="I796" s="5"/>
      <c r="J796" s="5"/>
      <c r="K796" s="13"/>
      <c r="L796" s="10"/>
      <c r="M796" s="5"/>
      <c r="N796" s="5"/>
      <c r="O796" s="13"/>
      <c r="P796" s="10"/>
      <c r="Q796" s="5"/>
      <c r="R796" s="5"/>
      <c r="S796" s="13"/>
      <c r="T796" s="1"/>
      <c r="U796" s="1"/>
    </row>
    <row r="797" spans="1:21" ht="15.75" customHeight="1" x14ac:dyDescent="0.2">
      <c r="C797" s="1"/>
      <c r="D797" s="1"/>
      <c r="E797" s="64" t="str">
        <f t="shared" si="11"/>
        <v>c</v>
      </c>
      <c r="F797" s="65"/>
      <c r="G797" s="66"/>
      <c r="H797" s="5"/>
      <c r="I797" s="5"/>
      <c r="J797" s="5"/>
      <c r="K797" s="13"/>
      <c r="L797" s="10"/>
      <c r="M797" s="5"/>
      <c r="N797" s="5"/>
      <c r="O797" s="13"/>
      <c r="P797" s="10"/>
      <c r="Q797" s="5"/>
      <c r="R797" s="5"/>
      <c r="S797" s="13"/>
      <c r="T797" s="1"/>
      <c r="U797" s="1"/>
    </row>
    <row r="798" spans="1:21" ht="15.75" customHeight="1" x14ac:dyDescent="0.2">
      <c r="C798" s="1"/>
      <c r="D798" s="1"/>
      <c r="E798" s="64" t="str">
        <f t="shared" si="11"/>
        <v>d</v>
      </c>
      <c r="F798" s="65"/>
      <c r="G798" s="66"/>
      <c r="H798" s="5"/>
      <c r="I798" s="5"/>
      <c r="J798" s="5"/>
      <c r="K798" s="13"/>
      <c r="L798" s="10"/>
      <c r="M798" s="5"/>
      <c r="N798" s="5"/>
      <c r="O798" s="13"/>
      <c r="P798" s="10"/>
      <c r="Q798" s="5"/>
      <c r="R798" s="5"/>
      <c r="S798" s="13"/>
      <c r="T798" s="1"/>
      <c r="U798" s="1"/>
    </row>
    <row r="799" spans="1:21" ht="15.75" customHeight="1" x14ac:dyDescent="0.2">
      <c r="C799" s="1"/>
      <c r="D799" s="1"/>
      <c r="E799" s="64" t="str">
        <f t="shared" si="11"/>
        <v>e</v>
      </c>
      <c r="F799" s="65"/>
      <c r="G799" s="66"/>
      <c r="H799" s="5"/>
      <c r="I799" s="5"/>
      <c r="J799" s="5"/>
      <c r="K799" s="13"/>
      <c r="L799" s="10"/>
      <c r="M799" s="5"/>
      <c r="N799" s="5"/>
      <c r="O799" s="13"/>
      <c r="P799" s="10"/>
      <c r="Q799" s="5"/>
      <c r="R799" s="5"/>
      <c r="S799" s="13"/>
      <c r="T799" s="1"/>
      <c r="U799" s="1"/>
    </row>
    <row r="800" spans="1:21" ht="15.75" customHeight="1" x14ac:dyDescent="0.2">
      <c r="C800" s="1"/>
      <c r="D800" s="1"/>
      <c r="E800" s="64" t="str">
        <f t="shared" si="11"/>
        <v>f</v>
      </c>
      <c r="F800" s="65"/>
      <c r="G800" s="66"/>
      <c r="H800" s="5"/>
      <c r="I800" s="5"/>
      <c r="J800" s="5"/>
      <c r="K800" s="13"/>
      <c r="L800" s="10"/>
      <c r="M800" s="5"/>
      <c r="N800" s="5"/>
      <c r="O800" s="13"/>
      <c r="P800" s="10"/>
      <c r="Q800" s="5"/>
      <c r="R800" s="5"/>
      <c r="S800" s="13"/>
      <c r="T800" s="1"/>
      <c r="U800" s="1"/>
    </row>
    <row r="801" spans="1:21" ht="15.75" customHeight="1" x14ac:dyDescent="0.2">
      <c r="C801" s="1"/>
      <c r="D801" s="1"/>
      <c r="E801" s="64" t="str">
        <f t="shared" ref="E801:E864" si="12">IF(D790&gt;0,D790,"")</f>
        <v>g</v>
      </c>
      <c r="F801" s="65"/>
      <c r="G801" s="66"/>
      <c r="H801" s="5"/>
      <c r="I801" s="5"/>
      <c r="J801" s="5"/>
      <c r="K801" s="13"/>
      <c r="L801" s="10"/>
      <c r="M801" s="5"/>
      <c r="N801" s="5"/>
      <c r="O801" s="13"/>
      <c r="P801" s="10"/>
      <c r="Q801" s="5"/>
      <c r="R801" s="5"/>
      <c r="S801" s="13"/>
      <c r="T801" s="1"/>
      <c r="U801" s="1"/>
    </row>
    <row r="802" spans="1:21" ht="15.75" customHeight="1" thickBot="1" x14ac:dyDescent="0.25">
      <c r="C802" s="1"/>
      <c r="D802" s="1"/>
      <c r="E802" s="64" t="str">
        <f t="shared" si="12"/>
        <v>h</v>
      </c>
      <c r="F802" s="65"/>
      <c r="G802" s="66"/>
      <c r="H802" s="6"/>
      <c r="I802" s="6"/>
      <c r="J802" s="6"/>
      <c r="K802" s="14"/>
      <c r="L802" s="11"/>
      <c r="M802" s="6"/>
      <c r="N802" s="6"/>
      <c r="O802" s="14"/>
      <c r="P802" s="11"/>
      <c r="Q802" s="6"/>
      <c r="R802" s="6"/>
      <c r="S802" s="14"/>
      <c r="T802" s="1"/>
      <c r="U802" s="1"/>
    </row>
    <row r="803" spans="1:21" ht="15.75" customHeight="1" thickTop="1" thickBot="1" x14ac:dyDescent="0.25">
      <c r="C803" s="1"/>
      <c r="D803" s="1"/>
      <c r="E803" s="67" t="s">
        <v>14</v>
      </c>
      <c r="F803" s="68"/>
      <c r="G803" s="69"/>
      <c r="H803" s="7"/>
      <c r="I803" s="7"/>
      <c r="J803" s="7"/>
      <c r="K803" s="8"/>
      <c r="L803" s="12"/>
      <c r="M803" s="7"/>
      <c r="N803" s="7"/>
      <c r="O803" s="8"/>
      <c r="P803" s="12"/>
      <c r="Q803" s="7"/>
      <c r="R803" s="7"/>
      <c r="S803" s="8"/>
      <c r="T803" s="1"/>
      <c r="U803" s="1"/>
    </row>
    <row r="804" spans="1:21" ht="15.75" customHeight="1" thickTop="1" thickBot="1" x14ac:dyDescent="0.25">
      <c r="C804" s="1"/>
      <c r="D804" s="1"/>
      <c r="E804" s="70" t="s">
        <v>15</v>
      </c>
      <c r="F804" s="71"/>
      <c r="G804" s="72"/>
      <c r="H804" s="1"/>
      <c r="I804" s="1"/>
      <c r="J804" s="1"/>
      <c r="K804" s="9"/>
      <c r="L804" s="1"/>
      <c r="M804" s="1"/>
      <c r="N804" s="1"/>
      <c r="O804" s="9"/>
      <c r="P804" s="1"/>
      <c r="Q804" s="1"/>
      <c r="R804" s="1"/>
      <c r="S804" s="9"/>
      <c r="T804" s="1"/>
      <c r="U804" s="1"/>
    </row>
    <row r="805" spans="1:21" ht="11.25" customHeight="1" x14ac:dyDescent="0.2">
      <c r="C805" s="1"/>
      <c r="D805" s="1"/>
      <c r="E805" s="1"/>
      <c r="F805" s="1"/>
      <c r="G805" s="1"/>
      <c r="H805" s="73" t="s">
        <v>34</v>
      </c>
      <c r="I805" s="73"/>
      <c r="J805" s="73"/>
      <c r="K805" s="73"/>
      <c r="L805" s="73"/>
      <c r="M805" s="73"/>
      <c r="N805" s="73"/>
      <c r="O805" s="73"/>
      <c r="P805" s="73"/>
      <c r="Q805" s="73"/>
      <c r="R805" s="73"/>
      <c r="S805" s="1"/>
      <c r="T805" s="1"/>
      <c r="U805" s="1"/>
    </row>
    <row r="806" spans="1:21" ht="11.25" customHeight="1" x14ac:dyDescent="0.2">
      <c r="C806" s="1"/>
      <c r="D806" s="1"/>
      <c r="E806" s="1"/>
      <c r="F806" s="1"/>
      <c r="G806" s="1"/>
      <c r="H806" s="73"/>
      <c r="I806" s="73"/>
      <c r="J806" s="73"/>
      <c r="K806" s="73"/>
      <c r="L806" s="73"/>
      <c r="M806" s="73"/>
      <c r="N806" s="73"/>
      <c r="O806" s="73"/>
      <c r="P806" s="73"/>
      <c r="Q806" s="73"/>
      <c r="R806" s="73"/>
      <c r="S806" s="1"/>
      <c r="T806" s="1"/>
      <c r="U806" s="1"/>
    </row>
    <row r="807" spans="1:21" ht="10.5" customHeight="1" x14ac:dyDescent="0.15">
      <c r="A807" t="s">
        <v>35</v>
      </c>
      <c r="B807">
        <v>27</v>
      </c>
      <c r="C807" s="81" t="str">
        <f>'5 tm 12 bkr Data'!$A$2</f>
        <v>Jayhawk Collegiate Challenge</v>
      </c>
      <c r="D807" s="81"/>
      <c r="E807" s="81"/>
      <c r="F807" s="81"/>
      <c r="G807" s="81"/>
      <c r="H807" s="81"/>
      <c r="I807" s="81"/>
      <c r="J807" s="81"/>
      <c r="K807" s="81"/>
      <c r="L807" s="81"/>
      <c r="M807" s="81"/>
      <c r="N807" s="81"/>
      <c r="O807" s="81"/>
      <c r="P807" s="81"/>
      <c r="Q807" s="81"/>
      <c r="R807" s="81"/>
      <c r="S807" s="81"/>
      <c r="T807" s="81"/>
      <c r="U807" s="81"/>
    </row>
    <row r="808" spans="1:21" ht="10.5" customHeight="1" x14ac:dyDescent="0.15">
      <c r="C808" s="81"/>
      <c r="D808" s="81"/>
      <c r="E808" s="81"/>
      <c r="F808" s="81"/>
      <c r="G808" s="81"/>
      <c r="H808" s="81"/>
      <c r="I808" s="81"/>
      <c r="J808" s="81"/>
      <c r="K808" s="81"/>
      <c r="L808" s="81"/>
      <c r="M808" s="81"/>
      <c r="N808" s="81"/>
      <c r="O808" s="81"/>
      <c r="P808" s="81"/>
      <c r="Q808" s="81"/>
      <c r="R808" s="81"/>
      <c r="S808" s="81"/>
      <c r="T808" s="81"/>
      <c r="U808" s="81"/>
    </row>
    <row r="809" spans="1:21" ht="10.5" customHeight="1" x14ac:dyDescent="0.15">
      <c r="C809" s="81"/>
      <c r="D809" s="81"/>
      <c r="E809" s="81"/>
      <c r="F809" s="81"/>
      <c r="G809" s="81"/>
      <c r="H809" s="81"/>
      <c r="I809" s="81"/>
      <c r="J809" s="81"/>
      <c r="K809" s="81"/>
      <c r="L809" s="81"/>
      <c r="M809" s="81"/>
      <c r="N809" s="81"/>
      <c r="O809" s="81"/>
      <c r="P809" s="81"/>
      <c r="Q809" s="81"/>
      <c r="R809" s="81"/>
      <c r="S809" s="81"/>
      <c r="T809" s="81"/>
      <c r="U809" s="81"/>
    </row>
    <row r="810" spans="1:21" ht="8.25" customHeight="1" x14ac:dyDescent="0.2"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</row>
    <row r="811" spans="1:21" ht="11.25" customHeight="1" x14ac:dyDescent="0.2">
      <c r="C811" s="1"/>
      <c r="D811" s="1"/>
      <c r="E811" s="1"/>
      <c r="F811" s="82">
        <f>INDEX('5 tm 12 bkr Data'!C:C,MATCH('5 tm 12 bkr MV'!B807,'5 tm 12 bkr Data'!B:B,0))</f>
        <v>28</v>
      </c>
      <c r="G811" s="82"/>
      <c r="H811" s="82"/>
      <c r="I811" s="82"/>
      <c r="J811" s="82"/>
      <c r="K811" s="82"/>
      <c r="L811" s="82"/>
      <c r="M811" s="82"/>
      <c r="N811" s="82"/>
      <c r="O811" s="82"/>
      <c r="P811" s="82"/>
      <c r="Q811" s="82"/>
      <c r="R811" s="82"/>
      <c r="S811" s="1"/>
      <c r="T811" s="1"/>
      <c r="U811" s="1"/>
    </row>
    <row r="812" spans="1:21" ht="11.25" customHeight="1" x14ac:dyDescent="0.2">
      <c r="C812" s="1"/>
      <c r="D812" s="1"/>
      <c r="E812" s="1"/>
      <c r="F812" s="82"/>
      <c r="G812" s="82"/>
      <c r="H812" s="82"/>
      <c r="I812" s="82"/>
      <c r="J812" s="82"/>
      <c r="K812" s="82"/>
      <c r="L812" s="82"/>
      <c r="M812" s="82"/>
      <c r="N812" s="82"/>
      <c r="O812" s="82"/>
      <c r="P812" s="82"/>
      <c r="Q812" s="82"/>
      <c r="R812" s="82"/>
      <c r="S812" s="1"/>
      <c r="T812" s="1"/>
      <c r="U812" s="1"/>
    </row>
    <row r="813" spans="1:21" ht="8.25" customHeight="1" x14ac:dyDescent="0.2"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</row>
    <row r="814" spans="1:21" ht="15.75" customHeight="1" x14ac:dyDescent="0.2">
      <c r="C814" s="1"/>
      <c r="D814" s="80" t="s">
        <v>0</v>
      </c>
      <c r="E814" s="80"/>
      <c r="F814" s="80"/>
      <c r="G814" s="80"/>
      <c r="H814" s="80"/>
      <c r="I814" s="80" t="s">
        <v>1</v>
      </c>
      <c r="J814" s="80"/>
      <c r="K814" s="80" t="s">
        <v>2</v>
      </c>
      <c r="L814" s="80"/>
      <c r="M814" s="80" t="s">
        <v>3</v>
      </c>
      <c r="N814" s="80"/>
      <c r="O814" s="80" t="s">
        <v>4</v>
      </c>
      <c r="P814" s="80"/>
      <c r="Q814" s="80" t="s">
        <v>5</v>
      </c>
      <c r="R814" s="80"/>
      <c r="S814" s="80" t="s">
        <v>6</v>
      </c>
      <c r="T814" s="80"/>
      <c r="U814" s="1"/>
    </row>
    <row r="815" spans="1:21" ht="15.75" customHeight="1" x14ac:dyDescent="0.2">
      <c r="A815" t="str">
        <f>CONCATENATE(B807,B815)</f>
        <v>27a</v>
      </c>
      <c r="B815" t="s">
        <v>26</v>
      </c>
      <c r="C815" s="1"/>
      <c r="D815" s="2" t="str">
        <f>INDEX('5 tm 12 bkr Data'!L:L,MATCH('5 tm 12 bkr MV'!A815,'5 tm 12 bkr Data'!J:J,0))</f>
        <v>a</v>
      </c>
      <c r="E815" s="3"/>
      <c r="F815" s="3"/>
      <c r="G815" s="3"/>
      <c r="H815" s="4"/>
      <c r="I815" s="80"/>
      <c r="J815" s="80"/>
      <c r="K815" s="80"/>
      <c r="L815" s="80"/>
      <c r="M815" s="80"/>
      <c r="N815" s="80"/>
      <c r="O815" s="80"/>
      <c r="P815" s="80"/>
      <c r="Q815" s="80"/>
      <c r="R815" s="80"/>
      <c r="S815" s="80"/>
      <c r="T815" s="80"/>
      <c r="U815" s="1"/>
    </row>
    <row r="816" spans="1:21" ht="15.75" customHeight="1" x14ac:dyDescent="0.2">
      <c r="A816" t="str">
        <f>CONCATENATE(B807,B816)</f>
        <v>27b</v>
      </c>
      <c r="B816" t="s">
        <v>27</v>
      </c>
      <c r="C816" s="1"/>
      <c r="D816" s="2" t="str">
        <f>INDEX('5 tm 12 bkr Data'!L:L,MATCH('5 tm 12 bkr MV'!A816,'5 tm 12 bkr Data'!J:J,0))</f>
        <v>b</v>
      </c>
      <c r="E816" s="3"/>
      <c r="F816" s="3"/>
      <c r="G816" s="3"/>
      <c r="H816" s="4"/>
      <c r="I816" s="80"/>
      <c r="J816" s="80"/>
      <c r="K816" s="80"/>
      <c r="L816" s="80"/>
      <c r="M816" s="80"/>
      <c r="N816" s="80"/>
      <c r="O816" s="80"/>
      <c r="P816" s="80"/>
      <c r="Q816" s="80"/>
      <c r="R816" s="80"/>
      <c r="S816" s="80"/>
      <c r="T816" s="80"/>
      <c r="U816" s="1"/>
    </row>
    <row r="817" spans="1:21" ht="15.75" customHeight="1" x14ac:dyDescent="0.2">
      <c r="A817" t="str">
        <f>CONCATENATE(B807,B817)</f>
        <v>27c</v>
      </c>
      <c r="B817" t="s">
        <v>28</v>
      </c>
      <c r="C817" s="1"/>
      <c r="D817" s="2" t="str">
        <f>INDEX('5 tm 12 bkr Data'!L:L,MATCH('5 tm 12 bkr MV'!A817,'5 tm 12 bkr Data'!J:J,0))</f>
        <v>c</v>
      </c>
      <c r="E817" s="3"/>
      <c r="F817" s="3"/>
      <c r="G817" s="3"/>
      <c r="H817" s="4"/>
      <c r="I817" s="80"/>
      <c r="J817" s="80"/>
      <c r="K817" s="80"/>
      <c r="L817" s="80"/>
      <c r="M817" s="80"/>
      <c r="N817" s="80"/>
      <c r="O817" s="80"/>
      <c r="P817" s="80"/>
      <c r="Q817" s="80"/>
      <c r="R817" s="80"/>
      <c r="S817" s="80"/>
      <c r="T817" s="80"/>
      <c r="U817" s="1"/>
    </row>
    <row r="818" spans="1:21" ht="15.75" customHeight="1" x14ac:dyDescent="0.2">
      <c r="A818" t="str">
        <f>CONCATENATE(B807,B818)</f>
        <v>27d</v>
      </c>
      <c r="B818" t="s">
        <v>29</v>
      </c>
      <c r="C818" s="1"/>
      <c r="D818" s="2" t="str">
        <f>INDEX('5 tm 12 bkr Data'!L:L,MATCH('5 tm 12 bkr MV'!A818,'5 tm 12 bkr Data'!J:J,0))</f>
        <v>d</v>
      </c>
      <c r="E818" s="3"/>
      <c r="F818" s="3"/>
      <c r="G818" s="3"/>
      <c r="H818" s="4"/>
      <c r="I818" s="80"/>
      <c r="J818" s="80"/>
      <c r="K818" s="80"/>
      <c r="L818" s="80"/>
      <c r="M818" s="80"/>
      <c r="N818" s="80"/>
      <c r="O818" s="80"/>
      <c r="P818" s="80"/>
      <c r="Q818" s="80"/>
      <c r="R818" s="80"/>
      <c r="S818" s="80"/>
      <c r="T818" s="80"/>
      <c r="U818" s="1"/>
    </row>
    <row r="819" spans="1:21" ht="15.75" customHeight="1" x14ac:dyDescent="0.2">
      <c r="A819" t="str">
        <f>CONCATENATE(B807,B819)</f>
        <v>27e</v>
      </c>
      <c r="B819" t="s">
        <v>30</v>
      </c>
      <c r="C819" s="1"/>
      <c r="D819" s="2" t="str">
        <f>INDEX('5 tm 12 bkr Data'!L:L,MATCH('5 tm 12 bkr MV'!A819,'5 tm 12 bkr Data'!J:J,0))</f>
        <v>e</v>
      </c>
      <c r="E819" s="3"/>
      <c r="F819" s="3"/>
      <c r="G819" s="3"/>
      <c r="H819" s="4"/>
      <c r="I819" s="80"/>
      <c r="J819" s="80"/>
      <c r="K819" s="80"/>
      <c r="L819" s="80"/>
      <c r="M819" s="80"/>
      <c r="N819" s="80"/>
      <c r="O819" s="80"/>
      <c r="P819" s="80"/>
      <c r="Q819" s="80"/>
      <c r="R819" s="80"/>
      <c r="S819" s="80"/>
      <c r="T819" s="80"/>
      <c r="U819" s="1"/>
    </row>
    <row r="820" spans="1:21" ht="15.75" customHeight="1" x14ac:dyDescent="0.2">
      <c r="A820" t="str">
        <f>CONCATENATE(B807,B820)</f>
        <v>27f</v>
      </c>
      <c r="B820" t="s">
        <v>31</v>
      </c>
      <c r="C820" s="1"/>
      <c r="D820" s="2" t="str">
        <f>INDEX('5 tm 12 bkr Data'!L:L,MATCH('5 tm 12 bkr MV'!A820,'5 tm 12 bkr Data'!J:J,0))</f>
        <v>f</v>
      </c>
      <c r="E820" s="3"/>
      <c r="F820" s="3"/>
      <c r="G820" s="3"/>
      <c r="H820" s="4"/>
      <c r="I820" s="80"/>
      <c r="J820" s="80"/>
      <c r="K820" s="80"/>
      <c r="L820" s="80"/>
      <c r="M820" s="80"/>
      <c r="N820" s="80"/>
      <c r="O820" s="80"/>
      <c r="P820" s="80"/>
      <c r="Q820" s="80"/>
      <c r="R820" s="80"/>
      <c r="S820" s="80"/>
      <c r="T820" s="80"/>
      <c r="U820" s="1"/>
    </row>
    <row r="821" spans="1:21" ht="15.75" customHeight="1" x14ac:dyDescent="0.2">
      <c r="A821" t="str">
        <f>CONCATENATE(B807,B821)</f>
        <v>27g</v>
      </c>
      <c r="B821" t="s">
        <v>32</v>
      </c>
      <c r="C821" s="1"/>
      <c r="D821" s="2" t="str">
        <f>INDEX('5 tm 12 bkr Data'!L:L,MATCH('5 tm 12 bkr MV'!A821,'5 tm 12 bkr Data'!J:J,0))</f>
        <v>g</v>
      </c>
      <c r="E821" s="3"/>
      <c r="F821" s="3"/>
      <c r="G821" s="3"/>
      <c r="H821" s="4"/>
      <c r="I821" s="80"/>
      <c r="J821" s="80"/>
      <c r="K821" s="80"/>
      <c r="L821" s="80"/>
      <c r="M821" s="80"/>
      <c r="N821" s="80"/>
      <c r="O821" s="80"/>
      <c r="P821" s="80"/>
      <c r="Q821" s="80"/>
      <c r="R821" s="80"/>
      <c r="S821" s="80"/>
      <c r="T821" s="80"/>
      <c r="U821" s="1"/>
    </row>
    <row r="822" spans="1:21" ht="15.75" customHeight="1" thickBot="1" x14ac:dyDescent="0.25">
      <c r="A822" t="str">
        <f>CONCATENATE(B807,B822)</f>
        <v>27h</v>
      </c>
      <c r="B822" t="s">
        <v>33</v>
      </c>
      <c r="C822" s="1"/>
      <c r="D822" s="2" t="str">
        <f>INDEX('5 tm 12 bkr Data'!L:L,MATCH('5 tm 12 bkr MV'!A822,'5 tm 12 bkr Data'!J:J,0))</f>
        <v>h</v>
      </c>
      <c r="E822" s="3"/>
      <c r="F822" s="3"/>
      <c r="G822" s="3"/>
      <c r="H822" s="36"/>
      <c r="I822" s="79"/>
      <c r="J822" s="79"/>
      <c r="K822" s="79"/>
      <c r="L822" s="79"/>
      <c r="M822" s="79"/>
      <c r="N822" s="79"/>
      <c r="O822" s="79"/>
      <c r="P822" s="79"/>
      <c r="Q822" s="79"/>
      <c r="R822" s="79"/>
      <c r="S822" s="79"/>
      <c r="T822" s="79"/>
      <c r="U822" s="1"/>
    </row>
    <row r="823" spans="1:21" ht="15.75" customHeight="1" thickTop="1" x14ac:dyDescent="0.2">
      <c r="C823" s="1"/>
      <c r="D823" s="1"/>
      <c r="E823" s="1"/>
      <c r="F823" s="1"/>
      <c r="G823" s="1"/>
      <c r="H823" s="37" t="s">
        <v>6</v>
      </c>
      <c r="I823" s="77"/>
      <c r="J823" s="78"/>
      <c r="K823" s="77"/>
      <c r="L823" s="78"/>
      <c r="M823" s="77"/>
      <c r="N823" s="78"/>
      <c r="O823" s="77"/>
      <c r="P823" s="78"/>
      <c r="Q823" s="77"/>
      <c r="R823" s="78"/>
      <c r="S823" s="77"/>
      <c r="T823" s="78"/>
      <c r="U823" s="1"/>
    </row>
    <row r="824" spans="1:21" ht="5.25" customHeight="1" x14ac:dyDescent="0.2">
      <c r="C824" s="1"/>
      <c r="D824" s="1"/>
      <c r="E824" s="1"/>
      <c r="F824" s="1"/>
      <c r="G824" s="1"/>
      <c r="H824" s="38"/>
      <c r="I824" s="39"/>
      <c r="J824" s="39"/>
      <c r="K824" s="39"/>
      <c r="L824" s="39"/>
      <c r="M824" s="39"/>
      <c r="N824" s="39"/>
      <c r="O824" s="39"/>
      <c r="P824" s="39"/>
      <c r="Q824" s="39"/>
      <c r="R824" s="39"/>
      <c r="S824" s="39"/>
      <c r="T824" s="40"/>
      <c r="U824" s="1"/>
    </row>
    <row r="825" spans="1:21" ht="15.75" customHeight="1" x14ac:dyDescent="0.2">
      <c r="C825" s="1"/>
      <c r="D825" s="1"/>
      <c r="E825" s="74" t="s">
        <v>0</v>
      </c>
      <c r="F825" s="75"/>
      <c r="G825" s="76"/>
      <c r="H825" s="19" t="s">
        <v>1</v>
      </c>
      <c r="I825" s="19" t="s">
        <v>2</v>
      </c>
      <c r="J825" s="19" t="s">
        <v>3</v>
      </c>
      <c r="K825" s="15" t="s">
        <v>4</v>
      </c>
      <c r="L825" s="16" t="s">
        <v>5</v>
      </c>
      <c r="M825" s="19" t="s">
        <v>7</v>
      </c>
      <c r="N825" s="19" t="s">
        <v>8</v>
      </c>
      <c r="O825" s="15" t="s">
        <v>9</v>
      </c>
      <c r="P825" s="16" t="s">
        <v>10</v>
      </c>
      <c r="Q825" s="19" t="s">
        <v>11</v>
      </c>
      <c r="R825" s="19" t="s">
        <v>12</v>
      </c>
      <c r="S825" s="15" t="s">
        <v>13</v>
      </c>
      <c r="T825" s="1"/>
      <c r="U825" s="1"/>
    </row>
    <row r="826" spans="1:21" ht="15.75" customHeight="1" x14ac:dyDescent="0.2">
      <c r="C826" s="1"/>
      <c r="D826" s="1"/>
      <c r="E826" s="64" t="str">
        <f t="shared" si="12"/>
        <v>a</v>
      </c>
      <c r="F826" s="65"/>
      <c r="G826" s="66"/>
      <c r="H826" s="5"/>
      <c r="I826" s="5"/>
      <c r="J826" s="5"/>
      <c r="K826" s="13"/>
      <c r="L826" s="10"/>
      <c r="M826" s="5"/>
      <c r="N826" s="5"/>
      <c r="O826" s="13"/>
      <c r="P826" s="10"/>
      <c r="Q826" s="5"/>
      <c r="R826" s="5"/>
      <c r="S826" s="13"/>
      <c r="T826" s="1"/>
      <c r="U826" s="1"/>
    </row>
    <row r="827" spans="1:21" ht="15.75" customHeight="1" x14ac:dyDescent="0.2">
      <c r="C827" s="1"/>
      <c r="D827" s="1"/>
      <c r="E827" s="64" t="str">
        <f t="shared" si="12"/>
        <v>b</v>
      </c>
      <c r="F827" s="65"/>
      <c r="G827" s="66"/>
      <c r="H827" s="5"/>
      <c r="I827" s="5"/>
      <c r="J827" s="5"/>
      <c r="K827" s="13"/>
      <c r="L827" s="10"/>
      <c r="M827" s="5"/>
      <c r="N827" s="5"/>
      <c r="O827" s="13"/>
      <c r="P827" s="10"/>
      <c r="Q827" s="5"/>
      <c r="R827" s="5"/>
      <c r="S827" s="13"/>
      <c r="T827" s="1"/>
      <c r="U827" s="1"/>
    </row>
    <row r="828" spans="1:21" ht="15.75" customHeight="1" x14ac:dyDescent="0.2">
      <c r="C828" s="1"/>
      <c r="D828" s="1"/>
      <c r="E828" s="64" t="str">
        <f t="shared" si="12"/>
        <v>c</v>
      </c>
      <c r="F828" s="65"/>
      <c r="G828" s="66"/>
      <c r="H828" s="5"/>
      <c r="I828" s="5"/>
      <c r="J828" s="5"/>
      <c r="K828" s="13"/>
      <c r="L828" s="10"/>
      <c r="M828" s="5"/>
      <c r="N828" s="5"/>
      <c r="O828" s="13"/>
      <c r="P828" s="10"/>
      <c r="Q828" s="5"/>
      <c r="R828" s="5"/>
      <c r="S828" s="13"/>
      <c r="T828" s="1"/>
      <c r="U828" s="1"/>
    </row>
    <row r="829" spans="1:21" ht="15.75" customHeight="1" x14ac:dyDescent="0.2">
      <c r="C829" s="1"/>
      <c r="D829" s="1"/>
      <c r="E829" s="64" t="str">
        <f t="shared" si="12"/>
        <v>d</v>
      </c>
      <c r="F829" s="65"/>
      <c r="G829" s="66"/>
      <c r="H829" s="5"/>
      <c r="I829" s="5"/>
      <c r="J829" s="5"/>
      <c r="K829" s="13"/>
      <c r="L829" s="10"/>
      <c r="M829" s="5"/>
      <c r="N829" s="5"/>
      <c r="O829" s="13"/>
      <c r="P829" s="10"/>
      <c r="Q829" s="5"/>
      <c r="R829" s="5"/>
      <c r="S829" s="13"/>
      <c r="T829" s="1"/>
      <c r="U829" s="1"/>
    </row>
    <row r="830" spans="1:21" ht="15.75" customHeight="1" x14ac:dyDescent="0.2">
      <c r="C830" s="1"/>
      <c r="D830" s="1"/>
      <c r="E830" s="64" t="str">
        <f t="shared" si="12"/>
        <v>e</v>
      </c>
      <c r="F830" s="65"/>
      <c r="G830" s="66"/>
      <c r="H830" s="5"/>
      <c r="I830" s="5"/>
      <c r="J830" s="5"/>
      <c r="K830" s="13"/>
      <c r="L830" s="10"/>
      <c r="M830" s="5"/>
      <c r="N830" s="5"/>
      <c r="O830" s="13"/>
      <c r="P830" s="10"/>
      <c r="Q830" s="5"/>
      <c r="R830" s="5"/>
      <c r="S830" s="13"/>
      <c r="T830" s="1"/>
      <c r="U830" s="1"/>
    </row>
    <row r="831" spans="1:21" ht="15.75" customHeight="1" x14ac:dyDescent="0.2">
      <c r="C831" s="1"/>
      <c r="D831" s="1"/>
      <c r="E831" s="64" t="str">
        <f t="shared" si="12"/>
        <v>f</v>
      </c>
      <c r="F831" s="65"/>
      <c r="G831" s="66"/>
      <c r="H831" s="5"/>
      <c r="I831" s="5"/>
      <c r="J831" s="5"/>
      <c r="K831" s="13"/>
      <c r="L831" s="10"/>
      <c r="M831" s="5"/>
      <c r="N831" s="5"/>
      <c r="O831" s="13"/>
      <c r="P831" s="10"/>
      <c r="Q831" s="5"/>
      <c r="R831" s="5"/>
      <c r="S831" s="13"/>
      <c r="T831" s="1"/>
      <c r="U831" s="1"/>
    </row>
    <row r="832" spans="1:21" ht="15.75" customHeight="1" x14ac:dyDescent="0.2">
      <c r="C832" s="1"/>
      <c r="D832" s="1"/>
      <c r="E832" s="64" t="str">
        <f t="shared" si="12"/>
        <v>g</v>
      </c>
      <c r="F832" s="65"/>
      <c r="G832" s="66"/>
      <c r="H832" s="5"/>
      <c r="I832" s="5"/>
      <c r="J832" s="5"/>
      <c r="K832" s="13"/>
      <c r="L832" s="10"/>
      <c r="M832" s="5"/>
      <c r="N832" s="5"/>
      <c r="O832" s="13"/>
      <c r="P832" s="10"/>
      <c r="Q832" s="5"/>
      <c r="R832" s="5"/>
      <c r="S832" s="13"/>
      <c r="T832" s="1"/>
      <c r="U832" s="1"/>
    </row>
    <row r="833" spans="1:21" ht="15.75" customHeight="1" thickBot="1" x14ac:dyDescent="0.25">
      <c r="C833" s="1"/>
      <c r="D833" s="1"/>
      <c r="E833" s="64" t="str">
        <f t="shared" si="12"/>
        <v>h</v>
      </c>
      <c r="F833" s="65"/>
      <c r="G833" s="66"/>
      <c r="H833" s="6"/>
      <c r="I833" s="6"/>
      <c r="J833" s="6"/>
      <c r="K833" s="14"/>
      <c r="L833" s="11"/>
      <c r="M833" s="6"/>
      <c r="N833" s="6"/>
      <c r="O833" s="14"/>
      <c r="P833" s="11"/>
      <c r="Q833" s="6"/>
      <c r="R833" s="6"/>
      <c r="S833" s="14"/>
      <c r="T833" s="1"/>
      <c r="U833" s="1"/>
    </row>
    <row r="834" spans="1:21" ht="15.75" customHeight="1" thickTop="1" thickBot="1" x14ac:dyDescent="0.25">
      <c r="C834" s="1"/>
      <c r="D834" s="1"/>
      <c r="E834" s="67" t="s">
        <v>14</v>
      </c>
      <c r="F834" s="68"/>
      <c r="G834" s="69"/>
      <c r="H834" s="7"/>
      <c r="I834" s="7"/>
      <c r="J834" s="7"/>
      <c r="K834" s="8"/>
      <c r="L834" s="12"/>
      <c r="M834" s="7"/>
      <c r="N834" s="7"/>
      <c r="O834" s="8"/>
      <c r="P834" s="12"/>
      <c r="Q834" s="7"/>
      <c r="R834" s="7"/>
      <c r="S834" s="8"/>
      <c r="T834" s="1"/>
      <c r="U834" s="1"/>
    </row>
    <row r="835" spans="1:21" ht="15.75" customHeight="1" thickTop="1" thickBot="1" x14ac:dyDescent="0.25">
      <c r="C835" s="1"/>
      <c r="D835" s="1"/>
      <c r="E835" s="70" t="s">
        <v>15</v>
      </c>
      <c r="F835" s="71"/>
      <c r="G835" s="72"/>
      <c r="H835" s="1"/>
      <c r="I835" s="1"/>
      <c r="J835" s="1"/>
      <c r="K835" s="9"/>
      <c r="L835" s="1"/>
      <c r="M835" s="1"/>
      <c r="N835" s="1"/>
      <c r="O835" s="9"/>
      <c r="P835" s="1"/>
      <c r="Q835" s="1"/>
      <c r="R835" s="1"/>
      <c r="S835" s="9"/>
      <c r="T835" s="1"/>
      <c r="U835" s="1"/>
    </row>
    <row r="836" spans="1:21" ht="11.25" customHeight="1" x14ac:dyDescent="0.2">
      <c r="C836" s="1"/>
      <c r="D836" s="1"/>
      <c r="E836" s="1"/>
      <c r="F836" s="1"/>
      <c r="G836" s="1"/>
      <c r="H836" s="73" t="s">
        <v>34</v>
      </c>
      <c r="I836" s="73"/>
      <c r="J836" s="73"/>
      <c r="K836" s="73"/>
      <c r="L836" s="73"/>
      <c r="M836" s="73"/>
      <c r="N836" s="73"/>
      <c r="O836" s="73"/>
      <c r="P836" s="73"/>
      <c r="Q836" s="73"/>
      <c r="R836" s="73"/>
      <c r="S836" s="1"/>
      <c r="T836" s="1"/>
      <c r="U836" s="1"/>
    </row>
    <row r="837" spans="1:21" ht="11.25" customHeight="1" x14ac:dyDescent="0.2">
      <c r="C837" s="1"/>
      <c r="D837" s="1"/>
      <c r="E837" s="1"/>
      <c r="F837" s="1"/>
      <c r="G837" s="1"/>
      <c r="H837" s="73"/>
      <c r="I837" s="73"/>
      <c r="J837" s="73"/>
      <c r="K837" s="73"/>
      <c r="L837" s="73"/>
      <c r="M837" s="73"/>
      <c r="N837" s="73"/>
      <c r="O837" s="73"/>
      <c r="P837" s="73"/>
      <c r="Q837" s="73"/>
      <c r="R837" s="73"/>
      <c r="S837" s="1"/>
      <c r="T837" s="1"/>
      <c r="U837" s="1"/>
    </row>
    <row r="838" spans="1:21" ht="10.5" customHeight="1" x14ac:dyDescent="0.15">
      <c r="A838" t="s">
        <v>35</v>
      </c>
      <c r="B838">
        <v>28</v>
      </c>
      <c r="C838" s="81" t="str">
        <f>'5 tm 12 bkr Data'!$A$2</f>
        <v>Jayhawk Collegiate Challenge</v>
      </c>
      <c r="D838" s="81"/>
      <c r="E838" s="81"/>
      <c r="F838" s="81"/>
      <c r="G838" s="81"/>
      <c r="H838" s="81"/>
      <c r="I838" s="81"/>
      <c r="J838" s="81"/>
      <c r="K838" s="81"/>
      <c r="L838" s="81"/>
      <c r="M838" s="81"/>
      <c r="N838" s="81"/>
      <c r="O838" s="81"/>
      <c r="P838" s="81"/>
      <c r="Q838" s="81"/>
      <c r="R838" s="81"/>
      <c r="S838" s="81"/>
      <c r="T838" s="81"/>
      <c r="U838" s="81"/>
    </row>
    <row r="839" spans="1:21" ht="10.5" customHeight="1" x14ac:dyDescent="0.15">
      <c r="C839" s="81"/>
      <c r="D839" s="81"/>
      <c r="E839" s="81"/>
      <c r="F839" s="81"/>
      <c r="G839" s="81"/>
      <c r="H839" s="81"/>
      <c r="I839" s="81"/>
      <c r="J839" s="81"/>
      <c r="K839" s="81"/>
      <c r="L839" s="81"/>
      <c r="M839" s="81"/>
      <c r="N839" s="81"/>
      <c r="O839" s="81"/>
      <c r="P839" s="81"/>
      <c r="Q839" s="81"/>
      <c r="R839" s="81"/>
      <c r="S839" s="81"/>
      <c r="T839" s="81"/>
      <c r="U839" s="81"/>
    </row>
    <row r="840" spans="1:21" ht="10.5" customHeight="1" x14ac:dyDescent="0.15">
      <c r="C840" s="81"/>
      <c r="D840" s="81"/>
      <c r="E840" s="81"/>
      <c r="F840" s="81"/>
      <c r="G840" s="81"/>
      <c r="H840" s="81"/>
      <c r="I840" s="81"/>
      <c r="J840" s="81"/>
      <c r="K840" s="81"/>
      <c r="L840" s="81"/>
      <c r="M840" s="81"/>
      <c r="N840" s="81"/>
      <c r="O840" s="81"/>
      <c r="P840" s="81"/>
      <c r="Q840" s="81"/>
      <c r="R840" s="81"/>
      <c r="S840" s="81"/>
      <c r="T840" s="81"/>
      <c r="U840" s="81"/>
    </row>
    <row r="841" spans="1:21" ht="8.25" customHeight="1" x14ac:dyDescent="0.2"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</row>
    <row r="842" spans="1:21" ht="11.25" customHeight="1" x14ac:dyDescent="0.2">
      <c r="C842" s="1"/>
      <c r="D842" s="1"/>
      <c r="E842" s="1"/>
      <c r="F842" s="82">
        <f>INDEX('5 tm 12 bkr Data'!C:C,MATCH('5 tm 12 bkr MV'!B838,'5 tm 12 bkr Data'!B:B,0))</f>
        <v>29</v>
      </c>
      <c r="G842" s="82"/>
      <c r="H842" s="82"/>
      <c r="I842" s="82"/>
      <c r="J842" s="82"/>
      <c r="K842" s="82"/>
      <c r="L842" s="82"/>
      <c r="M842" s="82"/>
      <c r="N842" s="82"/>
      <c r="O842" s="82"/>
      <c r="P842" s="82"/>
      <c r="Q842" s="82"/>
      <c r="R842" s="82"/>
      <c r="S842" s="1"/>
      <c r="T842" s="1"/>
      <c r="U842" s="1"/>
    </row>
    <row r="843" spans="1:21" ht="11.25" customHeight="1" x14ac:dyDescent="0.2">
      <c r="C843" s="1"/>
      <c r="D843" s="1"/>
      <c r="E843" s="1"/>
      <c r="F843" s="82"/>
      <c r="G843" s="82"/>
      <c r="H843" s="82"/>
      <c r="I843" s="82"/>
      <c r="J843" s="82"/>
      <c r="K843" s="82"/>
      <c r="L843" s="82"/>
      <c r="M843" s="82"/>
      <c r="N843" s="82"/>
      <c r="O843" s="82"/>
      <c r="P843" s="82"/>
      <c r="Q843" s="82"/>
      <c r="R843" s="82"/>
      <c r="S843" s="1"/>
      <c r="T843" s="1"/>
      <c r="U843" s="1"/>
    </row>
    <row r="844" spans="1:21" ht="8.25" customHeight="1" x14ac:dyDescent="0.2"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</row>
    <row r="845" spans="1:21" ht="15.75" customHeight="1" x14ac:dyDescent="0.2">
      <c r="C845" s="1"/>
      <c r="D845" s="80" t="s">
        <v>0</v>
      </c>
      <c r="E845" s="80"/>
      <c r="F845" s="80"/>
      <c r="G845" s="80"/>
      <c r="H845" s="80"/>
      <c r="I845" s="80" t="s">
        <v>1</v>
      </c>
      <c r="J845" s="80"/>
      <c r="K845" s="80" t="s">
        <v>2</v>
      </c>
      <c r="L845" s="80"/>
      <c r="M845" s="80" t="s">
        <v>3</v>
      </c>
      <c r="N845" s="80"/>
      <c r="O845" s="80" t="s">
        <v>4</v>
      </c>
      <c r="P845" s="80"/>
      <c r="Q845" s="80" t="s">
        <v>5</v>
      </c>
      <c r="R845" s="80"/>
      <c r="S845" s="80" t="s">
        <v>6</v>
      </c>
      <c r="T845" s="80"/>
      <c r="U845" s="1"/>
    </row>
    <row r="846" spans="1:21" ht="15.75" customHeight="1" x14ac:dyDescent="0.2">
      <c r="A846" t="str">
        <f>CONCATENATE(B838,B846)</f>
        <v>28a</v>
      </c>
      <c r="B846" t="s">
        <v>26</v>
      </c>
      <c r="C846" s="1"/>
      <c r="D846" s="2" t="str">
        <f>INDEX('5 tm 12 bkr Data'!L:L,MATCH('5 tm 12 bkr MV'!A846,'5 tm 12 bkr Data'!J:J,0))</f>
        <v>a</v>
      </c>
      <c r="E846" s="3"/>
      <c r="F846" s="3"/>
      <c r="G846" s="3"/>
      <c r="H846" s="4"/>
      <c r="I846" s="80"/>
      <c r="J846" s="80"/>
      <c r="K846" s="80"/>
      <c r="L846" s="80"/>
      <c r="M846" s="80"/>
      <c r="N846" s="80"/>
      <c r="O846" s="80"/>
      <c r="P846" s="80"/>
      <c r="Q846" s="80"/>
      <c r="R846" s="80"/>
      <c r="S846" s="80"/>
      <c r="T846" s="80"/>
      <c r="U846" s="1"/>
    </row>
    <row r="847" spans="1:21" ht="15.75" customHeight="1" x14ac:dyDescent="0.2">
      <c r="A847" t="str">
        <f>CONCATENATE(B838,B847)</f>
        <v>28b</v>
      </c>
      <c r="B847" t="s">
        <v>27</v>
      </c>
      <c r="C847" s="1"/>
      <c r="D847" s="2" t="str">
        <f>INDEX('5 tm 12 bkr Data'!L:L,MATCH('5 tm 12 bkr MV'!A847,'5 tm 12 bkr Data'!J:J,0))</f>
        <v>b</v>
      </c>
      <c r="E847" s="3"/>
      <c r="F847" s="3"/>
      <c r="G847" s="3"/>
      <c r="H847" s="4"/>
      <c r="I847" s="80"/>
      <c r="J847" s="80"/>
      <c r="K847" s="80"/>
      <c r="L847" s="80"/>
      <c r="M847" s="80"/>
      <c r="N847" s="80"/>
      <c r="O847" s="80"/>
      <c r="P847" s="80"/>
      <c r="Q847" s="80"/>
      <c r="R847" s="80"/>
      <c r="S847" s="80"/>
      <c r="T847" s="80"/>
      <c r="U847" s="1"/>
    </row>
    <row r="848" spans="1:21" ht="15.75" customHeight="1" x14ac:dyDescent="0.2">
      <c r="A848" t="str">
        <f>CONCATENATE(B838,B848)</f>
        <v>28c</v>
      </c>
      <c r="B848" t="s">
        <v>28</v>
      </c>
      <c r="C848" s="1"/>
      <c r="D848" s="2" t="str">
        <f>INDEX('5 tm 12 bkr Data'!L:L,MATCH('5 tm 12 bkr MV'!A848,'5 tm 12 bkr Data'!J:J,0))</f>
        <v>c</v>
      </c>
      <c r="E848" s="3"/>
      <c r="F848" s="3"/>
      <c r="G848" s="3"/>
      <c r="H848" s="4"/>
      <c r="I848" s="80"/>
      <c r="J848" s="80"/>
      <c r="K848" s="80"/>
      <c r="L848" s="80"/>
      <c r="M848" s="80"/>
      <c r="N848" s="80"/>
      <c r="O848" s="80"/>
      <c r="P848" s="80"/>
      <c r="Q848" s="80"/>
      <c r="R848" s="80"/>
      <c r="S848" s="80"/>
      <c r="T848" s="80"/>
      <c r="U848" s="1"/>
    </row>
    <row r="849" spans="1:21" ht="15.75" customHeight="1" x14ac:dyDescent="0.2">
      <c r="A849" t="str">
        <f>CONCATENATE(B838,B849)</f>
        <v>28d</v>
      </c>
      <c r="B849" t="s">
        <v>29</v>
      </c>
      <c r="C849" s="1"/>
      <c r="D849" s="2" t="str">
        <f>INDEX('5 tm 12 bkr Data'!L:L,MATCH('5 tm 12 bkr MV'!A849,'5 tm 12 bkr Data'!J:J,0))</f>
        <v>d</v>
      </c>
      <c r="E849" s="3"/>
      <c r="F849" s="3"/>
      <c r="G849" s="3"/>
      <c r="H849" s="4"/>
      <c r="I849" s="80"/>
      <c r="J849" s="80"/>
      <c r="K849" s="80"/>
      <c r="L849" s="80"/>
      <c r="M849" s="80"/>
      <c r="N849" s="80"/>
      <c r="O849" s="80"/>
      <c r="P849" s="80"/>
      <c r="Q849" s="80"/>
      <c r="R849" s="80"/>
      <c r="S849" s="80"/>
      <c r="T849" s="80"/>
      <c r="U849" s="1"/>
    </row>
    <row r="850" spans="1:21" ht="15.75" customHeight="1" x14ac:dyDescent="0.2">
      <c r="A850" t="str">
        <f>CONCATENATE(B838,B850)</f>
        <v>28e</v>
      </c>
      <c r="B850" t="s">
        <v>30</v>
      </c>
      <c r="C850" s="1"/>
      <c r="D850" s="2" t="str">
        <f>INDEX('5 tm 12 bkr Data'!L:L,MATCH('5 tm 12 bkr MV'!A850,'5 tm 12 bkr Data'!J:J,0))</f>
        <v>e</v>
      </c>
      <c r="E850" s="3"/>
      <c r="F850" s="3"/>
      <c r="G850" s="3"/>
      <c r="H850" s="4"/>
      <c r="I850" s="80"/>
      <c r="J850" s="80"/>
      <c r="K850" s="80"/>
      <c r="L850" s="80"/>
      <c r="M850" s="80"/>
      <c r="N850" s="80"/>
      <c r="O850" s="80"/>
      <c r="P850" s="80"/>
      <c r="Q850" s="80"/>
      <c r="R850" s="80"/>
      <c r="S850" s="80"/>
      <c r="T850" s="80"/>
      <c r="U850" s="1"/>
    </row>
    <row r="851" spans="1:21" ht="15.75" customHeight="1" x14ac:dyDescent="0.2">
      <c r="A851" t="str">
        <f>CONCATENATE(B838,B851)</f>
        <v>28f</v>
      </c>
      <c r="B851" t="s">
        <v>31</v>
      </c>
      <c r="C851" s="1"/>
      <c r="D851" s="2" t="str">
        <f>INDEX('5 tm 12 bkr Data'!L:L,MATCH('5 tm 12 bkr MV'!A851,'5 tm 12 bkr Data'!J:J,0))</f>
        <v>f</v>
      </c>
      <c r="E851" s="3"/>
      <c r="F851" s="3"/>
      <c r="G851" s="3"/>
      <c r="H851" s="4"/>
      <c r="I851" s="80"/>
      <c r="J851" s="80"/>
      <c r="K851" s="80"/>
      <c r="L851" s="80"/>
      <c r="M851" s="80"/>
      <c r="N851" s="80"/>
      <c r="O851" s="80"/>
      <c r="P851" s="80"/>
      <c r="Q851" s="80"/>
      <c r="R851" s="80"/>
      <c r="S851" s="80"/>
      <c r="T851" s="80"/>
      <c r="U851" s="1"/>
    </row>
    <row r="852" spans="1:21" ht="15.75" customHeight="1" x14ac:dyDescent="0.2">
      <c r="A852" t="str">
        <f>CONCATENATE(B838,B852)</f>
        <v>28g</v>
      </c>
      <c r="B852" t="s">
        <v>32</v>
      </c>
      <c r="C852" s="1"/>
      <c r="D852" s="2" t="str">
        <f>INDEX('5 tm 12 bkr Data'!L:L,MATCH('5 tm 12 bkr MV'!A852,'5 tm 12 bkr Data'!J:J,0))</f>
        <v>g</v>
      </c>
      <c r="E852" s="3"/>
      <c r="F852" s="3"/>
      <c r="G852" s="3"/>
      <c r="H852" s="4"/>
      <c r="I852" s="80"/>
      <c r="J852" s="80"/>
      <c r="K852" s="80"/>
      <c r="L852" s="80"/>
      <c r="M852" s="80"/>
      <c r="N852" s="80"/>
      <c r="O852" s="80"/>
      <c r="P852" s="80"/>
      <c r="Q852" s="80"/>
      <c r="R852" s="80"/>
      <c r="S852" s="80"/>
      <c r="T852" s="80"/>
      <c r="U852" s="1"/>
    </row>
    <row r="853" spans="1:21" ht="15.75" customHeight="1" thickBot="1" x14ac:dyDescent="0.25">
      <c r="A853" t="str">
        <f>CONCATENATE(B838,B853)</f>
        <v>28h</v>
      </c>
      <c r="B853" t="s">
        <v>33</v>
      </c>
      <c r="C853" s="1"/>
      <c r="D853" s="2" t="str">
        <f>INDEX('5 tm 12 bkr Data'!L:L,MATCH('5 tm 12 bkr MV'!A853,'5 tm 12 bkr Data'!J:J,0))</f>
        <v>h</v>
      </c>
      <c r="E853" s="3"/>
      <c r="F853" s="3"/>
      <c r="G853" s="3"/>
      <c r="H853" s="36"/>
      <c r="I853" s="79"/>
      <c r="J853" s="79"/>
      <c r="K853" s="79"/>
      <c r="L853" s="79"/>
      <c r="M853" s="79"/>
      <c r="N853" s="79"/>
      <c r="O853" s="79"/>
      <c r="P853" s="79"/>
      <c r="Q853" s="79"/>
      <c r="R853" s="79"/>
      <c r="S853" s="79"/>
      <c r="T853" s="79"/>
      <c r="U853" s="1"/>
    </row>
    <row r="854" spans="1:21" ht="15.75" customHeight="1" thickTop="1" x14ac:dyDescent="0.2">
      <c r="C854" s="1"/>
      <c r="D854" s="1"/>
      <c r="E854" s="1"/>
      <c r="F854" s="1"/>
      <c r="G854" s="1"/>
      <c r="H854" s="37" t="s">
        <v>6</v>
      </c>
      <c r="I854" s="77"/>
      <c r="J854" s="78"/>
      <c r="K854" s="77"/>
      <c r="L854" s="78"/>
      <c r="M854" s="77"/>
      <c r="N854" s="78"/>
      <c r="O854" s="77"/>
      <c r="P854" s="78"/>
      <c r="Q854" s="77"/>
      <c r="R854" s="78"/>
      <c r="S854" s="77"/>
      <c r="T854" s="78"/>
      <c r="U854" s="1"/>
    </row>
    <row r="855" spans="1:21" ht="5.25" customHeight="1" x14ac:dyDescent="0.2">
      <c r="C855" s="1"/>
      <c r="D855" s="1"/>
      <c r="E855" s="1"/>
      <c r="F855" s="1"/>
      <c r="G855" s="1"/>
      <c r="H855" s="38"/>
      <c r="I855" s="39"/>
      <c r="J855" s="39"/>
      <c r="K855" s="39"/>
      <c r="L855" s="39"/>
      <c r="M855" s="39"/>
      <c r="N855" s="39"/>
      <c r="O855" s="39"/>
      <c r="P855" s="39"/>
      <c r="Q855" s="39"/>
      <c r="R855" s="39"/>
      <c r="S855" s="39"/>
      <c r="T855" s="40"/>
      <c r="U855" s="1"/>
    </row>
    <row r="856" spans="1:21" ht="15.75" customHeight="1" x14ac:dyDescent="0.2">
      <c r="C856" s="1"/>
      <c r="D856" s="1"/>
      <c r="E856" s="74" t="s">
        <v>0</v>
      </c>
      <c r="F856" s="75"/>
      <c r="G856" s="76"/>
      <c r="H856" s="19" t="s">
        <v>1</v>
      </c>
      <c r="I856" s="19" t="s">
        <v>2</v>
      </c>
      <c r="J856" s="19" t="s">
        <v>3</v>
      </c>
      <c r="K856" s="15" t="s">
        <v>4</v>
      </c>
      <c r="L856" s="16" t="s">
        <v>5</v>
      </c>
      <c r="M856" s="19" t="s">
        <v>7</v>
      </c>
      <c r="N856" s="19" t="s">
        <v>8</v>
      </c>
      <c r="O856" s="15" t="s">
        <v>9</v>
      </c>
      <c r="P856" s="16" t="s">
        <v>10</v>
      </c>
      <c r="Q856" s="19" t="s">
        <v>11</v>
      </c>
      <c r="R856" s="19" t="s">
        <v>12</v>
      </c>
      <c r="S856" s="15" t="s">
        <v>13</v>
      </c>
      <c r="T856" s="1"/>
      <c r="U856" s="1"/>
    </row>
    <row r="857" spans="1:21" ht="15.75" customHeight="1" x14ac:dyDescent="0.2">
      <c r="C857" s="1"/>
      <c r="D857" s="1"/>
      <c r="E857" s="64" t="str">
        <f t="shared" si="12"/>
        <v>a</v>
      </c>
      <c r="F857" s="65"/>
      <c r="G857" s="66"/>
      <c r="H857" s="5"/>
      <c r="I857" s="5"/>
      <c r="J857" s="5"/>
      <c r="K857" s="13"/>
      <c r="L857" s="10"/>
      <c r="M857" s="5"/>
      <c r="N857" s="5"/>
      <c r="O857" s="13"/>
      <c r="P857" s="10"/>
      <c r="Q857" s="5"/>
      <c r="R857" s="5"/>
      <c r="S857" s="13"/>
      <c r="T857" s="1"/>
      <c r="U857" s="1"/>
    </row>
    <row r="858" spans="1:21" ht="15.75" customHeight="1" x14ac:dyDescent="0.2">
      <c r="C858" s="1"/>
      <c r="D858" s="1"/>
      <c r="E858" s="64" t="str">
        <f t="shared" si="12"/>
        <v>b</v>
      </c>
      <c r="F858" s="65"/>
      <c r="G858" s="66"/>
      <c r="H858" s="5"/>
      <c r="I858" s="5"/>
      <c r="J858" s="5"/>
      <c r="K858" s="13"/>
      <c r="L858" s="10"/>
      <c r="M858" s="5"/>
      <c r="N858" s="5"/>
      <c r="O858" s="13"/>
      <c r="P858" s="10"/>
      <c r="Q858" s="5"/>
      <c r="R858" s="5"/>
      <c r="S858" s="13"/>
      <c r="T858" s="1"/>
      <c r="U858" s="1"/>
    </row>
    <row r="859" spans="1:21" ht="15.75" customHeight="1" x14ac:dyDescent="0.2">
      <c r="C859" s="1"/>
      <c r="D859" s="1"/>
      <c r="E859" s="64" t="str">
        <f t="shared" si="12"/>
        <v>c</v>
      </c>
      <c r="F859" s="65"/>
      <c r="G859" s="66"/>
      <c r="H859" s="5"/>
      <c r="I859" s="5"/>
      <c r="J859" s="5"/>
      <c r="K859" s="13"/>
      <c r="L859" s="10"/>
      <c r="M859" s="5"/>
      <c r="N859" s="5"/>
      <c r="O859" s="13"/>
      <c r="P859" s="10"/>
      <c r="Q859" s="5"/>
      <c r="R859" s="5"/>
      <c r="S859" s="13"/>
      <c r="T859" s="1"/>
      <c r="U859" s="1"/>
    </row>
    <row r="860" spans="1:21" ht="15.75" customHeight="1" x14ac:dyDescent="0.2">
      <c r="C860" s="1"/>
      <c r="D860" s="1"/>
      <c r="E860" s="64" t="str">
        <f t="shared" si="12"/>
        <v>d</v>
      </c>
      <c r="F860" s="65"/>
      <c r="G860" s="66"/>
      <c r="H860" s="5"/>
      <c r="I860" s="5"/>
      <c r="J860" s="5"/>
      <c r="K860" s="13"/>
      <c r="L860" s="10"/>
      <c r="M860" s="5"/>
      <c r="N860" s="5"/>
      <c r="O860" s="13"/>
      <c r="P860" s="10"/>
      <c r="Q860" s="5"/>
      <c r="R860" s="5"/>
      <c r="S860" s="13"/>
      <c r="T860" s="1"/>
      <c r="U860" s="1"/>
    </row>
    <row r="861" spans="1:21" ht="15.75" customHeight="1" x14ac:dyDescent="0.2">
      <c r="C861" s="1"/>
      <c r="D861" s="1"/>
      <c r="E861" s="64" t="str">
        <f t="shared" si="12"/>
        <v>e</v>
      </c>
      <c r="F861" s="65"/>
      <c r="G861" s="66"/>
      <c r="H861" s="5"/>
      <c r="I861" s="5"/>
      <c r="J861" s="5"/>
      <c r="K861" s="13"/>
      <c r="L861" s="10"/>
      <c r="M861" s="5"/>
      <c r="N861" s="5"/>
      <c r="O861" s="13"/>
      <c r="P861" s="10"/>
      <c r="Q861" s="5"/>
      <c r="R861" s="5"/>
      <c r="S861" s="13"/>
      <c r="T861" s="1"/>
      <c r="U861" s="1"/>
    </row>
    <row r="862" spans="1:21" ht="15.75" customHeight="1" x14ac:dyDescent="0.2">
      <c r="C862" s="1"/>
      <c r="D862" s="1"/>
      <c r="E862" s="64" t="str">
        <f t="shared" si="12"/>
        <v>f</v>
      </c>
      <c r="F862" s="65"/>
      <c r="G862" s="66"/>
      <c r="H862" s="5"/>
      <c r="I862" s="5"/>
      <c r="J862" s="5"/>
      <c r="K862" s="13"/>
      <c r="L862" s="10"/>
      <c r="M862" s="5"/>
      <c r="N862" s="5"/>
      <c r="O862" s="13"/>
      <c r="P862" s="10"/>
      <c r="Q862" s="5"/>
      <c r="R862" s="5"/>
      <c r="S862" s="13"/>
      <c r="T862" s="1"/>
      <c r="U862" s="1"/>
    </row>
    <row r="863" spans="1:21" ht="15.75" customHeight="1" x14ac:dyDescent="0.2">
      <c r="C863" s="1"/>
      <c r="D863" s="1"/>
      <c r="E863" s="64" t="str">
        <f t="shared" si="12"/>
        <v>g</v>
      </c>
      <c r="F863" s="65"/>
      <c r="G863" s="66"/>
      <c r="H863" s="5"/>
      <c r="I863" s="5"/>
      <c r="J863" s="5"/>
      <c r="K863" s="13"/>
      <c r="L863" s="10"/>
      <c r="M863" s="5"/>
      <c r="N863" s="5"/>
      <c r="O863" s="13"/>
      <c r="P863" s="10"/>
      <c r="Q863" s="5"/>
      <c r="R863" s="5"/>
      <c r="S863" s="13"/>
      <c r="T863" s="1"/>
      <c r="U863" s="1"/>
    </row>
    <row r="864" spans="1:21" ht="15.75" customHeight="1" thickBot="1" x14ac:dyDescent="0.25">
      <c r="C864" s="1"/>
      <c r="D864" s="1"/>
      <c r="E864" s="64" t="str">
        <f t="shared" si="12"/>
        <v>h</v>
      </c>
      <c r="F864" s="65"/>
      <c r="G864" s="66"/>
      <c r="H864" s="6"/>
      <c r="I864" s="6"/>
      <c r="J864" s="6"/>
      <c r="K864" s="14"/>
      <c r="L864" s="11"/>
      <c r="M864" s="6"/>
      <c r="N864" s="6"/>
      <c r="O864" s="14"/>
      <c r="P864" s="11"/>
      <c r="Q864" s="6"/>
      <c r="R864" s="6"/>
      <c r="S864" s="14"/>
      <c r="T864" s="1"/>
      <c r="U864" s="1"/>
    </row>
    <row r="865" spans="1:21" ht="15.75" customHeight="1" thickTop="1" thickBot="1" x14ac:dyDescent="0.25">
      <c r="C865" s="1"/>
      <c r="D865" s="1"/>
      <c r="E865" s="67" t="s">
        <v>14</v>
      </c>
      <c r="F865" s="68"/>
      <c r="G865" s="69"/>
      <c r="H865" s="7"/>
      <c r="I865" s="7"/>
      <c r="J865" s="7"/>
      <c r="K865" s="8"/>
      <c r="L865" s="12"/>
      <c r="M865" s="7"/>
      <c r="N865" s="7"/>
      <c r="O865" s="8"/>
      <c r="P865" s="12"/>
      <c r="Q865" s="7"/>
      <c r="R865" s="7"/>
      <c r="S865" s="8"/>
      <c r="T865" s="1"/>
      <c r="U865" s="1"/>
    </row>
    <row r="866" spans="1:21" ht="15.75" customHeight="1" thickTop="1" thickBot="1" x14ac:dyDescent="0.25">
      <c r="C866" s="1"/>
      <c r="D866" s="1"/>
      <c r="E866" s="70" t="s">
        <v>15</v>
      </c>
      <c r="F866" s="71"/>
      <c r="G866" s="72"/>
      <c r="H866" s="1"/>
      <c r="I866" s="1"/>
      <c r="J866" s="1"/>
      <c r="K866" s="9"/>
      <c r="L866" s="1"/>
      <c r="M866" s="1"/>
      <c r="N866" s="1"/>
      <c r="O866" s="9"/>
      <c r="P866" s="1"/>
      <c r="Q866" s="1"/>
      <c r="R866" s="1"/>
      <c r="S866" s="9"/>
      <c r="T866" s="1"/>
      <c r="U866" s="1"/>
    </row>
    <row r="867" spans="1:21" ht="11.25" customHeight="1" x14ac:dyDescent="0.2">
      <c r="C867" s="1"/>
      <c r="D867" s="1"/>
      <c r="E867" s="1"/>
      <c r="F867" s="1"/>
      <c r="G867" s="1"/>
      <c r="H867" s="73" t="s">
        <v>34</v>
      </c>
      <c r="I867" s="73"/>
      <c r="J867" s="73"/>
      <c r="K867" s="73"/>
      <c r="L867" s="73"/>
      <c r="M867" s="73"/>
      <c r="N867" s="73"/>
      <c r="O867" s="73"/>
      <c r="P867" s="73"/>
      <c r="Q867" s="73"/>
      <c r="R867" s="73"/>
      <c r="S867" s="1"/>
      <c r="T867" s="1"/>
      <c r="U867" s="1"/>
    </row>
    <row r="868" spans="1:21" ht="11.25" customHeight="1" x14ac:dyDescent="0.2">
      <c r="C868" s="1"/>
      <c r="D868" s="1"/>
      <c r="E868" s="1"/>
      <c r="F868" s="1"/>
      <c r="G868" s="1"/>
      <c r="H868" s="73"/>
      <c r="I868" s="73"/>
      <c r="J868" s="73"/>
      <c r="K868" s="73"/>
      <c r="L868" s="73"/>
      <c r="M868" s="73"/>
      <c r="N868" s="73"/>
      <c r="O868" s="73"/>
      <c r="P868" s="73"/>
      <c r="Q868" s="73"/>
      <c r="R868" s="73"/>
      <c r="S868" s="1"/>
      <c r="T868" s="1"/>
      <c r="U868" s="1"/>
    </row>
    <row r="869" spans="1:21" ht="10.5" customHeight="1" x14ac:dyDescent="0.15">
      <c r="A869" t="s">
        <v>35</v>
      </c>
      <c r="B869">
        <v>29</v>
      </c>
      <c r="C869" s="81" t="str">
        <f>'5 tm 12 bkr Data'!$A$2</f>
        <v>Jayhawk Collegiate Challenge</v>
      </c>
      <c r="D869" s="81"/>
      <c r="E869" s="81"/>
      <c r="F869" s="81"/>
      <c r="G869" s="81"/>
      <c r="H869" s="81"/>
      <c r="I869" s="81"/>
      <c r="J869" s="81"/>
      <c r="K869" s="81"/>
      <c r="L869" s="81"/>
      <c r="M869" s="81"/>
      <c r="N869" s="81"/>
      <c r="O869" s="81"/>
      <c r="P869" s="81"/>
      <c r="Q869" s="81"/>
      <c r="R869" s="81"/>
      <c r="S869" s="81"/>
      <c r="T869" s="81"/>
      <c r="U869" s="81"/>
    </row>
    <row r="870" spans="1:21" ht="10.5" customHeight="1" x14ac:dyDescent="0.15">
      <c r="C870" s="81"/>
      <c r="D870" s="81"/>
      <c r="E870" s="81"/>
      <c r="F870" s="81"/>
      <c r="G870" s="81"/>
      <c r="H870" s="81"/>
      <c r="I870" s="81"/>
      <c r="J870" s="81"/>
      <c r="K870" s="81"/>
      <c r="L870" s="81"/>
      <c r="M870" s="81"/>
      <c r="N870" s="81"/>
      <c r="O870" s="81"/>
      <c r="P870" s="81"/>
      <c r="Q870" s="81"/>
      <c r="R870" s="81"/>
      <c r="S870" s="81"/>
      <c r="T870" s="81"/>
      <c r="U870" s="81"/>
    </row>
    <row r="871" spans="1:21" ht="10.5" customHeight="1" x14ac:dyDescent="0.15">
      <c r="C871" s="81"/>
      <c r="D871" s="81"/>
      <c r="E871" s="81"/>
      <c r="F871" s="81"/>
      <c r="G871" s="81"/>
      <c r="H871" s="81"/>
      <c r="I871" s="81"/>
      <c r="J871" s="81"/>
      <c r="K871" s="81"/>
      <c r="L871" s="81"/>
      <c r="M871" s="81"/>
      <c r="N871" s="81"/>
      <c r="O871" s="81"/>
      <c r="P871" s="81"/>
      <c r="Q871" s="81"/>
      <c r="R871" s="81"/>
      <c r="S871" s="81"/>
      <c r="T871" s="81"/>
      <c r="U871" s="81"/>
    </row>
    <row r="872" spans="1:21" ht="8.25" customHeight="1" x14ac:dyDescent="0.2"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</row>
    <row r="873" spans="1:21" ht="11.25" customHeight="1" x14ac:dyDescent="0.2">
      <c r="C873" s="1"/>
      <c r="D873" s="1"/>
      <c r="E873" s="1"/>
      <c r="F873" s="82">
        <f>INDEX('5 tm 12 bkr Data'!C:C,MATCH('5 tm 12 bkr MV'!B869,'5 tm 12 bkr Data'!B:B,0))</f>
        <v>30</v>
      </c>
      <c r="G873" s="82"/>
      <c r="H873" s="82"/>
      <c r="I873" s="82"/>
      <c r="J873" s="82"/>
      <c r="K873" s="82"/>
      <c r="L873" s="82"/>
      <c r="M873" s="82"/>
      <c r="N873" s="82"/>
      <c r="O873" s="82"/>
      <c r="P873" s="82"/>
      <c r="Q873" s="82"/>
      <c r="R873" s="82"/>
      <c r="S873" s="1"/>
      <c r="T873" s="1"/>
      <c r="U873" s="1"/>
    </row>
    <row r="874" spans="1:21" ht="11.25" customHeight="1" x14ac:dyDescent="0.2">
      <c r="C874" s="1"/>
      <c r="D874" s="1"/>
      <c r="E874" s="1"/>
      <c r="F874" s="82"/>
      <c r="G874" s="82"/>
      <c r="H874" s="82"/>
      <c r="I874" s="82"/>
      <c r="J874" s="82"/>
      <c r="K874" s="82"/>
      <c r="L874" s="82"/>
      <c r="M874" s="82"/>
      <c r="N874" s="82"/>
      <c r="O874" s="82"/>
      <c r="P874" s="82"/>
      <c r="Q874" s="82"/>
      <c r="R874" s="82"/>
      <c r="S874" s="1"/>
      <c r="T874" s="1"/>
      <c r="U874" s="1"/>
    </row>
    <row r="875" spans="1:21" ht="8.25" customHeight="1" x14ac:dyDescent="0.2"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</row>
    <row r="876" spans="1:21" ht="15.75" customHeight="1" x14ac:dyDescent="0.2">
      <c r="C876" s="1"/>
      <c r="D876" s="80" t="s">
        <v>0</v>
      </c>
      <c r="E876" s="80"/>
      <c r="F876" s="80"/>
      <c r="G876" s="80"/>
      <c r="H876" s="80"/>
      <c r="I876" s="80" t="s">
        <v>1</v>
      </c>
      <c r="J876" s="80"/>
      <c r="K876" s="80" t="s">
        <v>2</v>
      </c>
      <c r="L876" s="80"/>
      <c r="M876" s="80" t="s">
        <v>3</v>
      </c>
      <c r="N876" s="80"/>
      <c r="O876" s="80" t="s">
        <v>4</v>
      </c>
      <c r="P876" s="80"/>
      <c r="Q876" s="80" t="s">
        <v>5</v>
      </c>
      <c r="R876" s="80"/>
      <c r="S876" s="80" t="s">
        <v>6</v>
      </c>
      <c r="T876" s="80"/>
      <c r="U876" s="1"/>
    </row>
    <row r="877" spans="1:21" ht="15.75" customHeight="1" x14ac:dyDescent="0.2">
      <c r="A877" t="str">
        <f>CONCATENATE(B869,B877)</f>
        <v>29a</v>
      </c>
      <c r="B877" t="s">
        <v>26</v>
      </c>
      <c r="C877" s="1"/>
      <c r="D877" s="2" t="str">
        <f>INDEX('5 tm 12 bkr Data'!L:L,MATCH('5 tm 12 bkr MV'!A877,'5 tm 12 bkr Data'!J:J,0))</f>
        <v>a</v>
      </c>
      <c r="E877" s="3"/>
      <c r="F877" s="3"/>
      <c r="G877" s="3"/>
      <c r="H877" s="4"/>
      <c r="I877" s="80"/>
      <c r="J877" s="80"/>
      <c r="K877" s="80"/>
      <c r="L877" s="80"/>
      <c r="M877" s="80"/>
      <c r="N877" s="80"/>
      <c r="O877" s="80"/>
      <c r="P877" s="80"/>
      <c r="Q877" s="80"/>
      <c r="R877" s="80"/>
      <c r="S877" s="80"/>
      <c r="T877" s="80"/>
      <c r="U877" s="1"/>
    </row>
    <row r="878" spans="1:21" ht="15.75" customHeight="1" x14ac:dyDescent="0.2">
      <c r="A878" t="str">
        <f>CONCATENATE(B869,B878)</f>
        <v>29b</v>
      </c>
      <c r="B878" t="s">
        <v>27</v>
      </c>
      <c r="C878" s="1"/>
      <c r="D878" s="2" t="str">
        <f>INDEX('5 tm 12 bkr Data'!L:L,MATCH('5 tm 12 bkr MV'!A878,'5 tm 12 bkr Data'!J:J,0))</f>
        <v>b</v>
      </c>
      <c r="E878" s="3"/>
      <c r="F878" s="3"/>
      <c r="G878" s="3"/>
      <c r="H878" s="4"/>
      <c r="I878" s="80"/>
      <c r="J878" s="80"/>
      <c r="K878" s="80"/>
      <c r="L878" s="80"/>
      <c r="M878" s="80"/>
      <c r="N878" s="80"/>
      <c r="O878" s="80"/>
      <c r="P878" s="80"/>
      <c r="Q878" s="80"/>
      <c r="R878" s="80"/>
      <c r="S878" s="80"/>
      <c r="T878" s="80"/>
      <c r="U878" s="1"/>
    </row>
    <row r="879" spans="1:21" ht="15.75" customHeight="1" x14ac:dyDescent="0.2">
      <c r="A879" t="str">
        <f>CONCATENATE(B869,B879)</f>
        <v>29c</v>
      </c>
      <c r="B879" t="s">
        <v>28</v>
      </c>
      <c r="C879" s="1"/>
      <c r="D879" s="2" t="str">
        <f>INDEX('5 tm 12 bkr Data'!L:L,MATCH('5 tm 12 bkr MV'!A879,'5 tm 12 bkr Data'!J:J,0))</f>
        <v>c</v>
      </c>
      <c r="E879" s="3"/>
      <c r="F879" s="3"/>
      <c r="G879" s="3"/>
      <c r="H879" s="4"/>
      <c r="I879" s="80"/>
      <c r="J879" s="80"/>
      <c r="K879" s="80"/>
      <c r="L879" s="80"/>
      <c r="M879" s="80"/>
      <c r="N879" s="80"/>
      <c r="O879" s="80"/>
      <c r="P879" s="80"/>
      <c r="Q879" s="80"/>
      <c r="R879" s="80"/>
      <c r="S879" s="80"/>
      <c r="T879" s="80"/>
      <c r="U879" s="1"/>
    </row>
    <row r="880" spans="1:21" ht="15.75" customHeight="1" x14ac:dyDescent="0.2">
      <c r="A880" t="str">
        <f>CONCATENATE(B869,B880)</f>
        <v>29d</v>
      </c>
      <c r="B880" t="s">
        <v>29</v>
      </c>
      <c r="C880" s="1"/>
      <c r="D880" s="2" t="str">
        <f>INDEX('5 tm 12 bkr Data'!L:L,MATCH('5 tm 12 bkr MV'!A880,'5 tm 12 bkr Data'!J:J,0))</f>
        <v>d</v>
      </c>
      <c r="E880" s="3"/>
      <c r="F880" s="3"/>
      <c r="G880" s="3"/>
      <c r="H880" s="4"/>
      <c r="I880" s="80"/>
      <c r="J880" s="80"/>
      <c r="K880" s="80"/>
      <c r="L880" s="80"/>
      <c r="M880" s="80"/>
      <c r="N880" s="80"/>
      <c r="O880" s="80"/>
      <c r="P880" s="80"/>
      <c r="Q880" s="80"/>
      <c r="R880" s="80"/>
      <c r="S880" s="80"/>
      <c r="T880" s="80"/>
      <c r="U880" s="1"/>
    </row>
    <row r="881" spans="1:21" ht="15.75" customHeight="1" x14ac:dyDescent="0.2">
      <c r="A881" t="str">
        <f>CONCATENATE(B869,B881)</f>
        <v>29e</v>
      </c>
      <c r="B881" t="s">
        <v>30</v>
      </c>
      <c r="C881" s="1"/>
      <c r="D881" s="2" t="str">
        <f>INDEX('5 tm 12 bkr Data'!L:L,MATCH('5 tm 12 bkr MV'!A881,'5 tm 12 bkr Data'!J:J,0))</f>
        <v>e</v>
      </c>
      <c r="E881" s="3"/>
      <c r="F881" s="3"/>
      <c r="G881" s="3"/>
      <c r="H881" s="4"/>
      <c r="I881" s="80"/>
      <c r="J881" s="80"/>
      <c r="K881" s="80"/>
      <c r="L881" s="80"/>
      <c r="M881" s="80"/>
      <c r="N881" s="80"/>
      <c r="O881" s="80"/>
      <c r="P881" s="80"/>
      <c r="Q881" s="80"/>
      <c r="R881" s="80"/>
      <c r="S881" s="80"/>
      <c r="T881" s="80"/>
      <c r="U881" s="1"/>
    </row>
    <row r="882" spans="1:21" ht="15.75" customHeight="1" x14ac:dyDescent="0.2">
      <c r="A882" t="str">
        <f>CONCATENATE(B869,B882)</f>
        <v>29f</v>
      </c>
      <c r="B882" t="s">
        <v>31</v>
      </c>
      <c r="C882" s="1"/>
      <c r="D882" s="2" t="str">
        <f>INDEX('5 tm 12 bkr Data'!L:L,MATCH('5 tm 12 bkr MV'!A882,'5 tm 12 bkr Data'!J:J,0))</f>
        <v>f</v>
      </c>
      <c r="E882" s="3"/>
      <c r="F882" s="3"/>
      <c r="G882" s="3"/>
      <c r="H882" s="4"/>
      <c r="I882" s="80"/>
      <c r="J882" s="80"/>
      <c r="K882" s="80"/>
      <c r="L882" s="80"/>
      <c r="M882" s="80"/>
      <c r="N882" s="80"/>
      <c r="O882" s="80"/>
      <c r="P882" s="80"/>
      <c r="Q882" s="80"/>
      <c r="R882" s="80"/>
      <c r="S882" s="80"/>
      <c r="T882" s="80"/>
      <c r="U882" s="1"/>
    </row>
    <row r="883" spans="1:21" ht="15.75" customHeight="1" x14ac:dyDescent="0.2">
      <c r="A883" t="str">
        <f>CONCATENATE(B869,B883)</f>
        <v>29g</v>
      </c>
      <c r="B883" t="s">
        <v>32</v>
      </c>
      <c r="C883" s="1"/>
      <c r="D883" s="2" t="str">
        <f>INDEX('5 tm 12 bkr Data'!L:L,MATCH('5 tm 12 bkr MV'!A883,'5 tm 12 bkr Data'!J:J,0))</f>
        <v>g</v>
      </c>
      <c r="E883" s="3"/>
      <c r="F883" s="3"/>
      <c r="G883" s="3"/>
      <c r="H883" s="4"/>
      <c r="I883" s="80"/>
      <c r="J883" s="80"/>
      <c r="K883" s="80"/>
      <c r="L883" s="80"/>
      <c r="M883" s="80"/>
      <c r="N883" s="80"/>
      <c r="O883" s="80"/>
      <c r="P883" s="80"/>
      <c r="Q883" s="80"/>
      <c r="R883" s="80"/>
      <c r="S883" s="80"/>
      <c r="T883" s="80"/>
      <c r="U883" s="1"/>
    </row>
    <row r="884" spans="1:21" ht="15.75" customHeight="1" thickBot="1" x14ac:dyDescent="0.25">
      <c r="A884" t="str">
        <f>CONCATENATE(B869,B884)</f>
        <v>29h</v>
      </c>
      <c r="B884" t="s">
        <v>33</v>
      </c>
      <c r="C884" s="1"/>
      <c r="D884" s="2" t="str">
        <f>INDEX('5 tm 12 bkr Data'!L:L,MATCH('5 tm 12 bkr MV'!A884,'5 tm 12 bkr Data'!J:J,0))</f>
        <v>h</v>
      </c>
      <c r="E884" s="3"/>
      <c r="F884" s="3"/>
      <c r="G884" s="3"/>
      <c r="H884" s="36"/>
      <c r="I884" s="79"/>
      <c r="J884" s="79"/>
      <c r="K884" s="79"/>
      <c r="L884" s="79"/>
      <c r="M884" s="79"/>
      <c r="N884" s="79"/>
      <c r="O884" s="79"/>
      <c r="P884" s="79"/>
      <c r="Q884" s="79"/>
      <c r="R884" s="79"/>
      <c r="S884" s="79"/>
      <c r="T884" s="79"/>
      <c r="U884" s="1"/>
    </row>
    <row r="885" spans="1:21" ht="15.75" customHeight="1" thickTop="1" x14ac:dyDescent="0.2">
      <c r="C885" s="1"/>
      <c r="D885" s="1"/>
      <c r="E885" s="1"/>
      <c r="F885" s="1"/>
      <c r="G885" s="1"/>
      <c r="H885" s="37" t="s">
        <v>6</v>
      </c>
      <c r="I885" s="77"/>
      <c r="J885" s="78"/>
      <c r="K885" s="77"/>
      <c r="L885" s="78"/>
      <c r="M885" s="77"/>
      <c r="N885" s="78"/>
      <c r="O885" s="77"/>
      <c r="P885" s="78"/>
      <c r="Q885" s="77"/>
      <c r="R885" s="78"/>
      <c r="S885" s="77"/>
      <c r="T885" s="78"/>
      <c r="U885" s="1"/>
    </row>
    <row r="886" spans="1:21" ht="5.25" customHeight="1" x14ac:dyDescent="0.2">
      <c r="C886" s="1"/>
      <c r="D886" s="1"/>
      <c r="E886" s="1"/>
      <c r="F886" s="1"/>
      <c r="G886" s="1"/>
      <c r="H886" s="38"/>
      <c r="I886" s="39"/>
      <c r="J886" s="39"/>
      <c r="K886" s="39"/>
      <c r="L886" s="39"/>
      <c r="M886" s="39"/>
      <c r="N886" s="39"/>
      <c r="O886" s="39"/>
      <c r="P886" s="39"/>
      <c r="Q886" s="39"/>
      <c r="R886" s="39"/>
      <c r="S886" s="39"/>
      <c r="T886" s="40"/>
      <c r="U886" s="1"/>
    </row>
    <row r="887" spans="1:21" ht="15.75" customHeight="1" x14ac:dyDescent="0.2">
      <c r="C887" s="1"/>
      <c r="D887" s="1"/>
      <c r="E887" s="74" t="s">
        <v>0</v>
      </c>
      <c r="F887" s="75"/>
      <c r="G887" s="76"/>
      <c r="H887" s="19" t="s">
        <v>1</v>
      </c>
      <c r="I887" s="19" t="s">
        <v>2</v>
      </c>
      <c r="J887" s="19" t="s">
        <v>3</v>
      </c>
      <c r="K887" s="15" t="s">
        <v>4</v>
      </c>
      <c r="L887" s="16" t="s">
        <v>5</v>
      </c>
      <c r="M887" s="19" t="s">
        <v>7</v>
      </c>
      <c r="N887" s="19" t="s">
        <v>8</v>
      </c>
      <c r="O887" s="15" t="s">
        <v>9</v>
      </c>
      <c r="P887" s="16" t="s">
        <v>10</v>
      </c>
      <c r="Q887" s="19" t="s">
        <v>11</v>
      </c>
      <c r="R887" s="19" t="s">
        <v>12</v>
      </c>
      <c r="S887" s="15" t="s">
        <v>13</v>
      </c>
      <c r="T887" s="1"/>
      <c r="U887" s="1"/>
    </row>
    <row r="888" spans="1:21" ht="15.75" customHeight="1" x14ac:dyDescent="0.2">
      <c r="C888" s="1"/>
      <c r="D888" s="1"/>
      <c r="E888" s="64" t="str">
        <f t="shared" ref="E888:E951" si="13">IF(D877&gt;0,D877,"")</f>
        <v>a</v>
      </c>
      <c r="F888" s="65"/>
      <c r="G888" s="66"/>
      <c r="H888" s="5"/>
      <c r="I888" s="5"/>
      <c r="J888" s="5"/>
      <c r="K888" s="13"/>
      <c r="L888" s="10"/>
      <c r="M888" s="5"/>
      <c r="N888" s="5"/>
      <c r="O888" s="13"/>
      <c r="P888" s="10"/>
      <c r="Q888" s="5"/>
      <c r="R888" s="5"/>
      <c r="S888" s="13"/>
      <c r="T888" s="1"/>
      <c r="U888" s="1"/>
    </row>
    <row r="889" spans="1:21" ht="15.75" customHeight="1" x14ac:dyDescent="0.2">
      <c r="C889" s="1"/>
      <c r="D889" s="1"/>
      <c r="E889" s="64" t="str">
        <f t="shared" si="13"/>
        <v>b</v>
      </c>
      <c r="F889" s="65"/>
      <c r="G889" s="66"/>
      <c r="H889" s="5"/>
      <c r="I889" s="5"/>
      <c r="J889" s="5"/>
      <c r="K889" s="13"/>
      <c r="L889" s="10"/>
      <c r="M889" s="5"/>
      <c r="N889" s="5"/>
      <c r="O889" s="13"/>
      <c r="P889" s="10"/>
      <c r="Q889" s="5"/>
      <c r="R889" s="5"/>
      <c r="S889" s="13"/>
      <c r="T889" s="1"/>
      <c r="U889" s="1"/>
    </row>
    <row r="890" spans="1:21" ht="15.75" customHeight="1" x14ac:dyDescent="0.2">
      <c r="C890" s="1"/>
      <c r="D890" s="1"/>
      <c r="E890" s="64" t="str">
        <f t="shared" si="13"/>
        <v>c</v>
      </c>
      <c r="F890" s="65"/>
      <c r="G890" s="66"/>
      <c r="H890" s="5"/>
      <c r="I890" s="5"/>
      <c r="J890" s="5"/>
      <c r="K890" s="13"/>
      <c r="L890" s="10"/>
      <c r="M890" s="5"/>
      <c r="N890" s="5"/>
      <c r="O890" s="13"/>
      <c r="P890" s="10"/>
      <c r="Q890" s="5"/>
      <c r="R890" s="5"/>
      <c r="S890" s="13"/>
      <c r="T890" s="1"/>
      <c r="U890" s="1"/>
    </row>
    <row r="891" spans="1:21" ht="15.75" customHeight="1" x14ac:dyDescent="0.2">
      <c r="C891" s="1"/>
      <c r="D891" s="1"/>
      <c r="E891" s="64" t="str">
        <f t="shared" si="13"/>
        <v>d</v>
      </c>
      <c r="F891" s="65"/>
      <c r="G891" s="66"/>
      <c r="H891" s="5"/>
      <c r="I891" s="5"/>
      <c r="J891" s="5"/>
      <c r="K891" s="13"/>
      <c r="L891" s="10"/>
      <c r="M891" s="5"/>
      <c r="N891" s="5"/>
      <c r="O891" s="13"/>
      <c r="P891" s="10"/>
      <c r="Q891" s="5"/>
      <c r="R891" s="5"/>
      <c r="S891" s="13"/>
      <c r="T891" s="1"/>
      <c r="U891" s="1"/>
    </row>
    <row r="892" spans="1:21" ht="15.75" customHeight="1" x14ac:dyDescent="0.2">
      <c r="C892" s="1"/>
      <c r="D892" s="1"/>
      <c r="E892" s="64" t="str">
        <f t="shared" si="13"/>
        <v>e</v>
      </c>
      <c r="F892" s="65"/>
      <c r="G892" s="66"/>
      <c r="H892" s="5"/>
      <c r="I892" s="5"/>
      <c r="J892" s="5"/>
      <c r="K892" s="13"/>
      <c r="L892" s="10"/>
      <c r="M892" s="5"/>
      <c r="N892" s="5"/>
      <c r="O892" s="13"/>
      <c r="P892" s="10"/>
      <c r="Q892" s="5"/>
      <c r="R892" s="5"/>
      <c r="S892" s="13"/>
      <c r="T892" s="1"/>
      <c r="U892" s="1"/>
    </row>
    <row r="893" spans="1:21" ht="15.75" customHeight="1" x14ac:dyDescent="0.2">
      <c r="C893" s="1"/>
      <c r="D893" s="1"/>
      <c r="E893" s="64" t="str">
        <f t="shared" si="13"/>
        <v>f</v>
      </c>
      <c r="F893" s="65"/>
      <c r="G893" s="66"/>
      <c r="H893" s="5"/>
      <c r="I893" s="5"/>
      <c r="J893" s="5"/>
      <c r="K893" s="13"/>
      <c r="L893" s="10"/>
      <c r="M893" s="5"/>
      <c r="N893" s="5"/>
      <c r="O893" s="13"/>
      <c r="P893" s="10"/>
      <c r="Q893" s="5"/>
      <c r="R893" s="5"/>
      <c r="S893" s="13"/>
      <c r="T893" s="1"/>
      <c r="U893" s="1"/>
    </row>
    <row r="894" spans="1:21" ht="15.75" customHeight="1" x14ac:dyDescent="0.2">
      <c r="C894" s="1"/>
      <c r="D894" s="1"/>
      <c r="E894" s="64" t="str">
        <f t="shared" si="13"/>
        <v>g</v>
      </c>
      <c r="F894" s="65"/>
      <c r="G894" s="66"/>
      <c r="H894" s="5"/>
      <c r="I894" s="5"/>
      <c r="J894" s="5"/>
      <c r="K894" s="13"/>
      <c r="L894" s="10"/>
      <c r="M894" s="5"/>
      <c r="N894" s="5"/>
      <c r="O894" s="13"/>
      <c r="P894" s="10"/>
      <c r="Q894" s="5"/>
      <c r="R894" s="5"/>
      <c r="S894" s="13"/>
      <c r="T894" s="1"/>
      <c r="U894" s="1"/>
    </row>
    <row r="895" spans="1:21" ht="15.75" customHeight="1" thickBot="1" x14ac:dyDescent="0.25">
      <c r="C895" s="1"/>
      <c r="D895" s="1"/>
      <c r="E895" s="64" t="str">
        <f t="shared" si="13"/>
        <v>h</v>
      </c>
      <c r="F895" s="65"/>
      <c r="G895" s="66"/>
      <c r="H895" s="6"/>
      <c r="I895" s="6"/>
      <c r="J895" s="6"/>
      <c r="K895" s="14"/>
      <c r="L895" s="11"/>
      <c r="M895" s="6"/>
      <c r="N895" s="6"/>
      <c r="O895" s="14"/>
      <c r="P895" s="11"/>
      <c r="Q895" s="6"/>
      <c r="R895" s="6"/>
      <c r="S895" s="14"/>
      <c r="T895" s="1"/>
      <c r="U895" s="1"/>
    </row>
    <row r="896" spans="1:21" ht="15.75" customHeight="1" thickTop="1" thickBot="1" x14ac:dyDescent="0.25">
      <c r="C896" s="1"/>
      <c r="D896" s="1"/>
      <c r="E896" s="67" t="s">
        <v>14</v>
      </c>
      <c r="F896" s="68"/>
      <c r="G896" s="69"/>
      <c r="H896" s="7"/>
      <c r="I896" s="7"/>
      <c r="J896" s="7"/>
      <c r="K896" s="8"/>
      <c r="L896" s="12"/>
      <c r="M896" s="7"/>
      <c r="N896" s="7"/>
      <c r="O896" s="8"/>
      <c r="P896" s="12"/>
      <c r="Q896" s="7"/>
      <c r="R896" s="7"/>
      <c r="S896" s="8"/>
      <c r="T896" s="1"/>
      <c r="U896" s="1"/>
    </row>
    <row r="897" spans="1:21" ht="15.75" customHeight="1" thickTop="1" thickBot="1" x14ac:dyDescent="0.25">
      <c r="C897" s="1"/>
      <c r="D897" s="1"/>
      <c r="E897" s="70" t="s">
        <v>15</v>
      </c>
      <c r="F897" s="71"/>
      <c r="G897" s="72"/>
      <c r="H897" s="1"/>
      <c r="I897" s="1"/>
      <c r="J897" s="1"/>
      <c r="K897" s="9"/>
      <c r="L897" s="1"/>
      <c r="M897" s="1"/>
      <c r="N897" s="1"/>
      <c r="O897" s="9"/>
      <c r="P897" s="1"/>
      <c r="Q897" s="1"/>
      <c r="R897" s="1"/>
      <c r="S897" s="9"/>
      <c r="T897" s="1"/>
      <c r="U897" s="1"/>
    </row>
    <row r="898" spans="1:21" ht="11.25" customHeight="1" x14ac:dyDescent="0.2">
      <c r="C898" s="1"/>
      <c r="D898" s="1"/>
      <c r="E898" s="1"/>
      <c r="F898" s="1"/>
      <c r="G898" s="1"/>
      <c r="H898" s="73" t="s">
        <v>34</v>
      </c>
      <c r="I898" s="73"/>
      <c r="J898" s="73"/>
      <c r="K898" s="73"/>
      <c r="L898" s="73"/>
      <c r="M898" s="73"/>
      <c r="N898" s="73"/>
      <c r="O898" s="73"/>
      <c r="P898" s="73"/>
      <c r="Q898" s="73"/>
      <c r="R898" s="73"/>
      <c r="S898" s="1"/>
      <c r="T898" s="1"/>
      <c r="U898" s="1"/>
    </row>
    <row r="899" spans="1:21" ht="11.25" customHeight="1" x14ac:dyDescent="0.2">
      <c r="C899" s="1"/>
      <c r="D899" s="1"/>
      <c r="E899" s="1"/>
      <c r="F899" s="1"/>
      <c r="G899" s="1"/>
      <c r="H899" s="73"/>
      <c r="I899" s="73"/>
      <c r="J899" s="73"/>
      <c r="K899" s="73"/>
      <c r="L899" s="73"/>
      <c r="M899" s="73"/>
      <c r="N899" s="73"/>
      <c r="O899" s="73"/>
      <c r="P899" s="73"/>
      <c r="Q899" s="73"/>
      <c r="R899" s="73"/>
      <c r="S899" s="1"/>
      <c r="T899" s="1"/>
      <c r="U899" s="1"/>
    </row>
    <row r="900" spans="1:21" ht="10.5" customHeight="1" x14ac:dyDescent="0.15">
      <c r="A900" t="s">
        <v>35</v>
      </c>
      <c r="B900">
        <v>30</v>
      </c>
      <c r="C900" s="81" t="str">
        <f>'5 tm 12 bkr Data'!$A$2</f>
        <v>Jayhawk Collegiate Challenge</v>
      </c>
      <c r="D900" s="81"/>
      <c r="E900" s="81"/>
      <c r="F900" s="81"/>
      <c r="G900" s="81"/>
      <c r="H900" s="81"/>
      <c r="I900" s="81"/>
      <c r="J900" s="81"/>
      <c r="K900" s="81"/>
      <c r="L900" s="81"/>
      <c r="M900" s="81"/>
      <c r="N900" s="81"/>
      <c r="O900" s="81"/>
      <c r="P900" s="81"/>
      <c r="Q900" s="81"/>
      <c r="R900" s="81"/>
      <c r="S900" s="81"/>
      <c r="T900" s="81"/>
      <c r="U900" s="81"/>
    </row>
    <row r="901" spans="1:21" ht="10.5" customHeight="1" x14ac:dyDescent="0.15">
      <c r="C901" s="81"/>
      <c r="D901" s="81"/>
      <c r="E901" s="81"/>
      <c r="F901" s="81"/>
      <c r="G901" s="81"/>
      <c r="H901" s="81"/>
      <c r="I901" s="81"/>
      <c r="J901" s="81"/>
      <c r="K901" s="81"/>
      <c r="L901" s="81"/>
      <c r="M901" s="81"/>
      <c r="N901" s="81"/>
      <c r="O901" s="81"/>
      <c r="P901" s="81"/>
      <c r="Q901" s="81"/>
      <c r="R901" s="81"/>
      <c r="S901" s="81"/>
      <c r="T901" s="81"/>
      <c r="U901" s="81"/>
    </row>
    <row r="902" spans="1:21" ht="10.5" customHeight="1" x14ac:dyDescent="0.15">
      <c r="C902" s="81"/>
      <c r="D902" s="81"/>
      <c r="E902" s="81"/>
      <c r="F902" s="81"/>
      <c r="G902" s="81"/>
      <c r="H902" s="81"/>
      <c r="I902" s="81"/>
      <c r="J902" s="81"/>
      <c r="K902" s="81"/>
      <c r="L902" s="81"/>
      <c r="M902" s="81"/>
      <c r="N902" s="81"/>
      <c r="O902" s="81"/>
      <c r="P902" s="81"/>
      <c r="Q902" s="81"/>
      <c r="R902" s="81"/>
      <c r="S902" s="81"/>
      <c r="T902" s="81"/>
      <c r="U902" s="81"/>
    </row>
    <row r="903" spans="1:21" ht="8.25" customHeight="1" x14ac:dyDescent="0.2"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</row>
    <row r="904" spans="1:21" ht="11.25" customHeight="1" x14ac:dyDescent="0.2">
      <c r="C904" s="1"/>
      <c r="D904" s="1"/>
      <c r="E904" s="1"/>
      <c r="F904" s="82">
        <f>INDEX('5 tm 12 bkr Data'!C:C,MATCH('5 tm 12 bkr MV'!B900,'5 tm 12 bkr Data'!B:B,0))</f>
        <v>31</v>
      </c>
      <c r="G904" s="82"/>
      <c r="H904" s="82"/>
      <c r="I904" s="82"/>
      <c r="J904" s="82"/>
      <c r="K904" s="82"/>
      <c r="L904" s="82"/>
      <c r="M904" s="82"/>
      <c r="N904" s="82"/>
      <c r="O904" s="82"/>
      <c r="P904" s="82"/>
      <c r="Q904" s="82"/>
      <c r="R904" s="82"/>
      <c r="S904" s="1"/>
      <c r="T904" s="1"/>
      <c r="U904" s="1"/>
    </row>
    <row r="905" spans="1:21" ht="11.25" customHeight="1" x14ac:dyDescent="0.2">
      <c r="C905" s="1"/>
      <c r="D905" s="1"/>
      <c r="E905" s="1"/>
      <c r="F905" s="82"/>
      <c r="G905" s="82"/>
      <c r="H905" s="82"/>
      <c r="I905" s="82"/>
      <c r="J905" s="82"/>
      <c r="K905" s="82"/>
      <c r="L905" s="82"/>
      <c r="M905" s="82"/>
      <c r="N905" s="82"/>
      <c r="O905" s="82"/>
      <c r="P905" s="82"/>
      <c r="Q905" s="82"/>
      <c r="R905" s="82"/>
      <c r="S905" s="1"/>
      <c r="T905" s="1"/>
      <c r="U905" s="1"/>
    </row>
    <row r="906" spans="1:21" ht="8.25" customHeight="1" x14ac:dyDescent="0.2"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</row>
    <row r="907" spans="1:21" ht="15.75" customHeight="1" x14ac:dyDescent="0.2">
      <c r="C907" s="1"/>
      <c r="D907" s="80" t="s">
        <v>0</v>
      </c>
      <c r="E907" s="80"/>
      <c r="F907" s="80"/>
      <c r="G907" s="80"/>
      <c r="H907" s="80"/>
      <c r="I907" s="80" t="s">
        <v>1</v>
      </c>
      <c r="J907" s="80"/>
      <c r="K907" s="80" t="s">
        <v>2</v>
      </c>
      <c r="L907" s="80"/>
      <c r="M907" s="80" t="s">
        <v>3</v>
      </c>
      <c r="N907" s="80"/>
      <c r="O907" s="80" t="s">
        <v>4</v>
      </c>
      <c r="P907" s="80"/>
      <c r="Q907" s="80" t="s">
        <v>5</v>
      </c>
      <c r="R907" s="80"/>
      <c r="S907" s="80" t="s">
        <v>6</v>
      </c>
      <c r="T907" s="80"/>
      <c r="U907" s="1"/>
    </row>
    <row r="908" spans="1:21" ht="15.75" customHeight="1" x14ac:dyDescent="0.2">
      <c r="A908" t="str">
        <f>CONCATENATE(B900,B908)</f>
        <v>30a</v>
      </c>
      <c r="B908" t="s">
        <v>26</v>
      </c>
      <c r="C908" s="1"/>
      <c r="D908" s="2" t="str">
        <f>INDEX('5 tm 12 bkr Data'!L:L,MATCH('5 tm 12 bkr MV'!A908,'5 tm 12 bkr Data'!J:J,0))</f>
        <v>a</v>
      </c>
      <c r="E908" s="3"/>
      <c r="F908" s="3"/>
      <c r="G908" s="3"/>
      <c r="H908" s="4"/>
      <c r="I908" s="80"/>
      <c r="J908" s="80"/>
      <c r="K908" s="80"/>
      <c r="L908" s="80"/>
      <c r="M908" s="80"/>
      <c r="N908" s="80"/>
      <c r="O908" s="80"/>
      <c r="P908" s="80"/>
      <c r="Q908" s="80"/>
      <c r="R908" s="80"/>
      <c r="S908" s="80"/>
      <c r="T908" s="80"/>
      <c r="U908" s="1"/>
    </row>
    <row r="909" spans="1:21" ht="15.75" customHeight="1" x14ac:dyDescent="0.2">
      <c r="A909" t="str">
        <f>CONCATENATE(B900,B909)</f>
        <v>30b</v>
      </c>
      <c r="B909" t="s">
        <v>27</v>
      </c>
      <c r="C909" s="1"/>
      <c r="D909" s="2" t="str">
        <f>INDEX('5 tm 12 bkr Data'!L:L,MATCH('5 tm 12 bkr MV'!A909,'5 tm 12 bkr Data'!J:J,0))</f>
        <v>b</v>
      </c>
      <c r="E909" s="3"/>
      <c r="F909" s="3"/>
      <c r="G909" s="3"/>
      <c r="H909" s="4"/>
      <c r="I909" s="80"/>
      <c r="J909" s="80"/>
      <c r="K909" s="80"/>
      <c r="L909" s="80"/>
      <c r="M909" s="80"/>
      <c r="N909" s="80"/>
      <c r="O909" s="80"/>
      <c r="P909" s="80"/>
      <c r="Q909" s="80"/>
      <c r="R909" s="80"/>
      <c r="S909" s="80"/>
      <c r="T909" s="80"/>
      <c r="U909" s="1"/>
    </row>
    <row r="910" spans="1:21" ht="15.75" customHeight="1" x14ac:dyDescent="0.2">
      <c r="A910" t="str">
        <f>CONCATENATE(B900,B910)</f>
        <v>30c</v>
      </c>
      <c r="B910" t="s">
        <v>28</v>
      </c>
      <c r="C910" s="1"/>
      <c r="D910" s="2" t="str">
        <f>INDEX('5 tm 12 bkr Data'!L:L,MATCH('5 tm 12 bkr MV'!A910,'5 tm 12 bkr Data'!J:J,0))</f>
        <v>c</v>
      </c>
      <c r="E910" s="3"/>
      <c r="F910" s="3"/>
      <c r="G910" s="3"/>
      <c r="H910" s="4"/>
      <c r="I910" s="80"/>
      <c r="J910" s="80"/>
      <c r="K910" s="80"/>
      <c r="L910" s="80"/>
      <c r="M910" s="80"/>
      <c r="N910" s="80"/>
      <c r="O910" s="80"/>
      <c r="P910" s="80"/>
      <c r="Q910" s="80"/>
      <c r="R910" s="80"/>
      <c r="S910" s="80"/>
      <c r="T910" s="80"/>
      <c r="U910" s="1"/>
    </row>
    <row r="911" spans="1:21" ht="15.75" customHeight="1" x14ac:dyDescent="0.2">
      <c r="A911" t="str">
        <f>CONCATENATE(B900,B911)</f>
        <v>30d</v>
      </c>
      <c r="B911" t="s">
        <v>29</v>
      </c>
      <c r="C911" s="1"/>
      <c r="D911" s="2" t="str">
        <f>INDEX('5 tm 12 bkr Data'!L:L,MATCH('5 tm 12 bkr MV'!A911,'5 tm 12 bkr Data'!J:J,0))</f>
        <v>d</v>
      </c>
      <c r="E911" s="3"/>
      <c r="F911" s="3"/>
      <c r="G911" s="3"/>
      <c r="H911" s="4"/>
      <c r="I911" s="80"/>
      <c r="J911" s="80"/>
      <c r="K911" s="80"/>
      <c r="L911" s="80"/>
      <c r="M911" s="80"/>
      <c r="N911" s="80"/>
      <c r="O911" s="80"/>
      <c r="P911" s="80"/>
      <c r="Q911" s="80"/>
      <c r="R911" s="80"/>
      <c r="S911" s="80"/>
      <c r="T911" s="80"/>
      <c r="U911" s="1"/>
    </row>
    <row r="912" spans="1:21" ht="15.75" customHeight="1" x14ac:dyDescent="0.2">
      <c r="A912" t="str">
        <f>CONCATENATE(B900,B912)</f>
        <v>30e</v>
      </c>
      <c r="B912" t="s">
        <v>30</v>
      </c>
      <c r="C912" s="1"/>
      <c r="D912" s="2" t="str">
        <f>INDEX('5 tm 12 bkr Data'!L:L,MATCH('5 tm 12 bkr MV'!A912,'5 tm 12 bkr Data'!J:J,0))</f>
        <v>e</v>
      </c>
      <c r="E912" s="3"/>
      <c r="F912" s="3"/>
      <c r="G912" s="3"/>
      <c r="H912" s="4"/>
      <c r="I912" s="80"/>
      <c r="J912" s="80"/>
      <c r="K912" s="80"/>
      <c r="L912" s="80"/>
      <c r="M912" s="80"/>
      <c r="N912" s="80"/>
      <c r="O912" s="80"/>
      <c r="P912" s="80"/>
      <c r="Q912" s="80"/>
      <c r="R912" s="80"/>
      <c r="S912" s="80"/>
      <c r="T912" s="80"/>
      <c r="U912" s="1"/>
    </row>
    <row r="913" spans="1:21" ht="15.75" customHeight="1" x14ac:dyDescent="0.2">
      <c r="A913" t="str">
        <f>CONCATENATE(B900,B913)</f>
        <v>30f</v>
      </c>
      <c r="B913" t="s">
        <v>31</v>
      </c>
      <c r="C913" s="1"/>
      <c r="D913" s="2" t="str">
        <f>INDEX('5 tm 12 bkr Data'!L:L,MATCH('5 tm 12 bkr MV'!A913,'5 tm 12 bkr Data'!J:J,0))</f>
        <v>f</v>
      </c>
      <c r="E913" s="3"/>
      <c r="F913" s="3"/>
      <c r="G913" s="3"/>
      <c r="H913" s="4"/>
      <c r="I913" s="80"/>
      <c r="J913" s="80"/>
      <c r="K913" s="80"/>
      <c r="L913" s="80"/>
      <c r="M913" s="80"/>
      <c r="N913" s="80"/>
      <c r="O913" s="80"/>
      <c r="P913" s="80"/>
      <c r="Q913" s="80"/>
      <c r="R913" s="80"/>
      <c r="S913" s="80"/>
      <c r="T913" s="80"/>
      <c r="U913" s="1"/>
    </row>
    <row r="914" spans="1:21" ht="15.75" customHeight="1" x14ac:dyDescent="0.2">
      <c r="A914" t="str">
        <f>CONCATENATE(B900,B914)</f>
        <v>30g</v>
      </c>
      <c r="B914" t="s">
        <v>32</v>
      </c>
      <c r="C914" s="1"/>
      <c r="D914" s="2" t="str">
        <f>INDEX('5 tm 12 bkr Data'!L:L,MATCH('5 tm 12 bkr MV'!A914,'5 tm 12 bkr Data'!J:J,0))</f>
        <v>g</v>
      </c>
      <c r="E914" s="3"/>
      <c r="F914" s="3"/>
      <c r="G914" s="3"/>
      <c r="H914" s="4"/>
      <c r="I914" s="80"/>
      <c r="J914" s="80"/>
      <c r="K914" s="80"/>
      <c r="L914" s="80"/>
      <c r="M914" s="80"/>
      <c r="N914" s="80"/>
      <c r="O914" s="80"/>
      <c r="P914" s="80"/>
      <c r="Q914" s="80"/>
      <c r="R914" s="80"/>
      <c r="S914" s="80"/>
      <c r="T914" s="80"/>
      <c r="U914" s="1"/>
    </row>
    <row r="915" spans="1:21" ht="15.75" customHeight="1" thickBot="1" x14ac:dyDescent="0.25">
      <c r="A915" t="str">
        <f>CONCATENATE(B900,B915)</f>
        <v>30h</v>
      </c>
      <c r="B915" t="s">
        <v>33</v>
      </c>
      <c r="C915" s="1"/>
      <c r="D915" s="2" t="str">
        <f>INDEX('5 tm 12 bkr Data'!L:L,MATCH('5 tm 12 bkr MV'!A915,'5 tm 12 bkr Data'!J:J,0))</f>
        <v>h</v>
      </c>
      <c r="E915" s="3"/>
      <c r="F915" s="3"/>
      <c r="G915" s="3"/>
      <c r="H915" s="36"/>
      <c r="I915" s="79"/>
      <c r="J915" s="79"/>
      <c r="K915" s="79"/>
      <c r="L915" s="79"/>
      <c r="M915" s="79"/>
      <c r="N915" s="79"/>
      <c r="O915" s="79"/>
      <c r="P915" s="79"/>
      <c r="Q915" s="79"/>
      <c r="R915" s="79"/>
      <c r="S915" s="79"/>
      <c r="T915" s="79"/>
      <c r="U915" s="1"/>
    </row>
    <row r="916" spans="1:21" ht="15.75" customHeight="1" thickTop="1" x14ac:dyDescent="0.2">
      <c r="C916" s="1"/>
      <c r="D916" s="1"/>
      <c r="E916" s="1"/>
      <c r="F916" s="1"/>
      <c r="G916" s="1"/>
      <c r="H916" s="37" t="s">
        <v>6</v>
      </c>
      <c r="I916" s="77"/>
      <c r="J916" s="78"/>
      <c r="K916" s="77"/>
      <c r="L916" s="78"/>
      <c r="M916" s="77"/>
      <c r="N916" s="78"/>
      <c r="O916" s="77"/>
      <c r="P916" s="78"/>
      <c r="Q916" s="77"/>
      <c r="R916" s="78"/>
      <c r="S916" s="77"/>
      <c r="T916" s="78"/>
      <c r="U916" s="1"/>
    </row>
    <row r="917" spans="1:21" ht="5.25" customHeight="1" x14ac:dyDescent="0.2">
      <c r="C917" s="1"/>
      <c r="D917" s="1"/>
      <c r="E917" s="1"/>
      <c r="F917" s="1"/>
      <c r="G917" s="1"/>
      <c r="H917" s="38"/>
      <c r="I917" s="39"/>
      <c r="J917" s="39"/>
      <c r="K917" s="39"/>
      <c r="L917" s="39"/>
      <c r="M917" s="39"/>
      <c r="N917" s="39"/>
      <c r="O917" s="39"/>
      <c r="P917" s="39"/>
      <c r="Q917" s="39"/>
      <c r="R917" s="39"/>
      <c r="S917" s="39"/>
      <c r="T917" s="40"/>
      <c r="U917" s="1"/>
    </row>
    <row r="918" spans="1:21" ht="15.75" customHeight="1" x14ac:dyDescent="0.2">
      <c r="C918" s="1"/>
      <c r="D918" s="1"/>
      <c r="E918" s="74" t="s">
        <v>0</v>
      </c>
      <c r="F918" s="75"/>
      <c r="G918" s="76"/>
      <c r="H918" s="19" t="s">
        <v>1</v>
      </c>
      <c r="I918" s="19" t="s">
        <v>2</v>
      </c>
      <c r="J918" s="19" t="s">
        <v>3</v>
      </c>
      <c r="K918" s="15" t="s">
        <v>4</v>
      </c>
      <c r="L918" s="16" t="s">
        <v>5</v>
      </c>
      <c r="M918" s="19" t="s">
        <v>7</v>
      </c>
      <c r="N918" s="19" t="s">
        <v>8</v>
      </c>
      <c r="O918" s="15" t="s">
        <v>9</v>
      </c>
      <c r="P918" s="16" t="s">
        <v>10</v>
      </c>
      <c r="Q918" s="19" t="s">
        <v>11</v>
      </c>
      <c r="R918" s="19" t="s">
        <v>12</v>
      </c>
      <c r="S918" s="15" t="s">
        <v>13</v>
      </c>
      <c r="T918" s="1"/>
      <c r="U918" s="1"/>
    </row>
    <row r="919" spans="1:21" ht="15.75" customHeight="1" x14ac:dyDescent="0.2">
      <c r="C919" s="1"/>
      <c r="D919" s="1"/>
      <c r="E919" s="64" t="str">
        <f t="shared" si="13"/>
        <v>a</v>
      </c>
      <c r="F919" s="65"/>
      <c r="G919" s="66"/>
      <c r="H919" s="5"/>
      <c r="I919" s="5"/>
      <c r="J919" s="5"/>
      <c r="K919" s="13"/>
      <c r="L919" s="10"/>
      <c r="M919" s="5"/>
      <c r="N919" s="5"/>
      <c r="O919" s="13"/>
      <c r="P919" s="10"/>
      <c r="Q919" s="5"/>
      <c r="R919" s="5"/>
      <c r="S919" s="13"/>
      <c r="T919" s="1"/>
      <c r="U919" s="1"/>
    </row>
    <row r="920" spans="1:21" ht="15.75" customHeight="1" x14ac:dyDescent="0.2">
      <c r="C920" s="1"/>
      <c r="D920" s="1"/>
      <c r="E920" s="64" t="str">
        <f t="shared" si="13"/>
        <v>b</v>
      </c>
      <c r="F920" s="65"/>
      <c r="G920" s="66"/>
      <c r="H920" s="5"/>
      <c r="I920" s="5"/>
      <c r="J920" s="5"/>
      <c r="K920" s="13"/>
      <c r="L920" s="10"/>
      <c r="M920" s="5"/>
      <c r="N920" s="5"/>
      <c r="O920" s="13"/>
      <c r="P920" s="10"/>
      <c r="Q920" s="5"/>
      <c r="R920" s="5"/>
      <c r="S920" s="13"/>
      <c r="T920" s="1"/>
      <c r="U920" s="1"/>
    </row>
    <row r="921" spans="1:21" ht="15.75" customHeight="1" x14ac:dyDescent="0.2">
      <c r="C921" s="1"/>
      <c r="D921" s="1"/>
      <c r="E921" s="64" t="str">
        <f t="shared" si="13"/>
        <v>c</v>
      </c>
      <c r="F921" s="65"/>
      <c r="G921" s="66"/>
      <c r="H921" s="5"/>
      <c r="I921" s="5"/>
      <c r="J921" s="5"/>
      <c r="K921" s="13"/>
      <c r="L921" s="10"/>
      <c r="M921" s="5"/>
      <c r="N921" s="5"/>
      <c r="O921" s="13"/>
      <c r="P921" s="10"/>
      <c r="Q921" s="5"/>
      <c r="R921" s="5"/>
      <c r="S921" s="13"/>
      <c r="T921" s="1"/>
      <c r="U921" s="1"/>
    </row>
    <row r="922" spans="1:21" ht="15.75" customHeight="1" x14ac:dyDescent="0.2">
      <c r="C922" s="1"/>
      <c r="D922" s="1"/>
      <c r="E922" s="64" t="str">
        <f t="shared" si="13"/>
        <v>d</v>
      </c>
      <c r="F922" s="65"/>
      <c r="G922" s="66"/>
      <c r="H922" s="5"/>
      <c r="I922" s="5"/>
      <c r="J922" s="5"/>
      <c r="K922" s="13"/>
      <c r="L922" s="10"/>
      <c r="M922" s="5"/>
      <c r="N922" s="5"/>
      <c r="O922" s="13"/>
      <c r="P922" s="10"/>
      <c r="Q922" s="5"/>
      <c r="R922" s="5"/>
      <c r="S922" s="13"/>
      <c r="T922" s="1"/>
      <c r="U922" s="1"/>
    </row>
    <row r="923" spans="1:21" ht="15.75" customHeight="1" x14ac:dyDescent="0.2">
      <c r="C923" s="1"/>
      <c r="D923" s="1"/>
      <c r="E923" s="64" t="str">
        <f t="shared" si="13"/>
        <v>e</v>
      </c>
      <c r="F923" s="65"/>
      <c r="G923" s="66"/>
      <c r="H923" s="5"/>
      <c r="I923" s="5"/>
      <c r="J923" s="5"/>
      <c r="K923" s="13"/>
      <c r="L923" s="10"/>
      <c r="M923" s="5"/>
      <c r="N923" s="5"/>
      <c r="O923" s="13"/>
      <c r="P923" s="10"/>
      <c r="Q923" s="5"/>
      <c r="R923" s="5"/>
      <c r="S923" s="13"/>
      <c r="T923" s="1"/>
      <c r="U923" s="1"/>
    </row>
    <row r="924" spans="1:21" ht="15.75" customHeight="1" x14ac:dyDescent="0.2">
      <c r="C924" s="1"/>
      <c r="D924" s="1"/>
      <c r="E924" s="64" t="str">
        <f t="shared" si="13"/>
        <v>f</v>
      </c>
      <c r="F924" s="65"/>
      <c r="G924" s="66"/>
      <c r="H924" s="5"/>
      <c r="I924" s="5"/>
      <c r="J924" s="5"/>
      <c r="K924" s="13"/>
      <c r="L924" s="10"/>
      <c r="M924" s="5"/>
      <c r="N924" s="5"/>
      <c r="O924" s="13"/>
      <c r="P924" s="10"/>
      <c r="Q924" s="5"/>
      <c r="R924" s="5"/>
      <c r="S924" s="13"/>
      <c r="T924" s="1"/>
      <c r="U924" s="1"/>
    </row>
    <row r="925" spans="1:21" ht="15.75" customHeight="1" x14ac:dyDescent="0.2">
      <c r="C925" s="1"/>
      <c r="D925" s="1"/>
      <c r="E925" s="64" t="str">
        <f t="shared" si="13"/>
        <v>g</v>
      </c>
      <c r="F925" s="65"/>
      <c r="G925" s="66"/>
      <c r="H925" s="5"/>
      <c r="I925" s="5"/>
      <c r="J925" s="5"/>
      <c r="K925" s="13"/>
      <c r="L925" s="10"/>
      <c r="M925" s="5"/>
      <c r="N925" s="5"/>
      <c r="O925" s="13"/>
      <c r="P925" s="10"/>
      <c r="Q925" s="5"/>
      <c r="R925" s="5"/>
      <c r="S925" s="13"/>
      <c r="T925" s="1"/>
      <c r="U925" s="1"/>
    </row>
    <row r="926" spans="1:21" ht="15.75" customHeight="1" thickBot="1" x14ac:dyDescent="0.25">
      <c r="C926" s="1"/>
      <c r="D926" s="1"/>
      <c r="E926" s="64" t="str">
        <f t="shared" si="13"/>
        <v>h</v>
      </c>
      <c r="F926" s="65"/>
      <c r="G926" s="66"/>
      <c r="H926" s="6"/>
      <c r="I926" s="6"/>
      <c r="J926" s="6"/>
      <c r="K926" s="14"/>
      <c r="L926" s="11"/>
      <c r="M926" s="6"/>
      <c r="N926" s="6"/>
      <c r="O926" s="14"/>
      <c r="P926" s="11"/>
      <c r="Q926" s="6"/>
      <c r="R926" s="6"/>
      <c r="S926" s="14"/>
      <c r="T926" s="1"/>
      <c r="U926" s="1"/>
    </row>
    <row r="927" spans="1:21" ht="15.75" customHeight="1" thickTop="1" thickBot="1" x14ac:dyDescent="0.25">
      <c r="C927" s="1"/>
      <c r="D927" s="1"/>
      <c r="E927" s="67" t="s">
        <v>14</v>
      </c>
      <c r="F927" s="68"/>
      <c r="G927" s="69"/>
      <c r="H927" s="7"/>
      <c r="I927" s="7"/>
      <c r="J927" s="7"/>
      <c r="K927" s="8"/>
      <c r="L927" s="12"/>
      <c r="M927" s="7"/>
      <c r="N927" s="7"/>
      <c r="O927" s="8"/>
      <c r="P927" s="12"/>
      <c r="Q927" s="7"/>
      <c r="R927" s="7"/>
      <c r="S927" s="8"/>
      <c r="T927" s="1"/>
      <c r="U927" s="1"/>
    </row>
    <row r="928" spans="1:21" ht="15.75" customHeight="1" thickTop="1" thickBot="1" x14ac:dyDescent="0.25">
      <c r="C928" s="1"/>
      <c r="D928" s="1"/>
      <c r="E928" s="70" t="s">
        <v>15</v>
      </c>
      <c r="F928" s="71"/>
      <c r="G928" s="72"/>
      <c r="H928" s="1"/>
      <c r="I928" s="1"/>
      <c r="J928" s="1"/>
      <c r="K928" s="9"/>
      <c r="L928" s="1"/>
      <c r="M928" s="1"/>
      <c r="N928" s="1"/>
      <c r="O928" s="9"/>
      <c r="P928" s="1"/>
      <c r="Q928" s="1"/>
      <c r="R928" s="1"/>
      <c r="S928" s="9"/>
      <c r="T928" s="1"/>
      <c r="U928" s="1"/>
    </row>
    <row r="929" spans="1:21" ht="11.25" customHeight="1" x14ac:dyDescent="0.2">
      <c r="C929" s="1"/>
      <c r="D929" s="1"/>
      <c r="E929" s="1"/>
      <c r="F929" s="1"/>
      <c r="G929" s="1"/>
      <c r="H929" s="73" t="s">
        <v>34</v>
      </c>
      <c r="I929" s="73"/>
      <c r="J929" s="73"/>
      <c r="K929" s="73"/>
      <c r="L929" s="73"/>
      <c r="M929" s="73"/>
      <c r="N929" s="73"/>
      <c r="O929" s="73"/>
      <c r="P929" s="73"/>
      <c r="Q929" s="73"/>
      <c r="R929" s="73"/>
      <c r="S929" s="1"/>
      <c r="T929" s="1"/>
      <c r="U929" s="1"/>
    </row>
    <row r="930" spans="1:21" ht="11.25" customHeight="1" x14ac:dyDescent="0.2">
      <c r="C930" s="1"/>
      <c r="D930" s="1"/>
      <c r="E930" s="1"/>
      <c r="F930" s="1"/>
      <c r="G930" s="1"/>
      <c r="H930" s="73"/>
      <c r="I930" s="73"/>
      <c r="J930" s="73"/>
      <c r="K930" s="73"/>
      <c r="L930" s="73"/>
      <c r="M930" s="73"/>
      <c r="N930" s="73"/>
      <c r="O930" s="73"/>
      <c r="P930" s="73"/>
      <c r="Q930" s="73"/>
      <c r="R930" s="73"/>
      <c r="S930" s="1"/>
      <c r="T930" s="1"/>
      <c r="U930" s="1"/>
    </row>
    <row r="931" spans="1:21" ht="10.5" customHeight="1" x14ac:dyDescent="0.15">
      <c r="A931" t="s">
        <v>35</v>
      </c>
      <c r="B931">
        <v>31</v>
      </c>
      <c r="C931" s="81" t="str">
        <f>'5 tm 12 bkr Data'!$A$2</f>
        <v>Jayhawk Collegiate Challenge</v>
      </c>
      <c r="D931" s="81"/>
      <c r="E931" s="81"/>
      <c r="F931" s="81"/>
      <c r="G931" s="81"/>
      <c r="H931" s="81"/>
      <c r="I931" s="81"/>
      <c r="J931" s="81"/>
      <c r="K931" s="81"/>
      <c r="L931" s="81"/>
      <c r="M931" s="81"/>
      <c r="N931" s="81"/>
      <c r="O931" s="81"/>
      <c r="P931" s="81"/>
      <c r="Q931" s="81"/>
      <c r="R931" s="81"/>
      <c r="S931" s="81"/>
      <c r="T931" s="81"/>
      <c r="U931" s="81"/>
    </row>
    <row r="932" spans="1:21" ht="10.5" customHeight="1" x14ac:dyDescent="0.15">
      <c r="C932" s="81"/>
      <c r="D932" s="81"/>
      <c r="E932" s="81"/>
      <c r="F932" s="81"/>
      <c r="G932" s="81"/>
      <c r="H932" s="81"/>
      <c r="I932" s="81"/>
      <c r="J932" s="81"/>
      <c r="K932" s="81"/>
      <c r="L932" s="81"/>
      <c r="M932" s="81"/>
      <c r="N932" s="81"/>
      <c r="O932" s="81"/>
      <c r="P932" s="81"/>
      <c r="Q932" s="81"/>
      <c r="R932" s="81"/>
      <c r="S932" s="81"/>
      <c r="T932" s="81"/>
      <c r="U932" s="81"/>
    </row>
    <row r="933" spans="1:21" ht="10.5" customHeight="1" x14ac:dyDescent="0.15">
      <c r="C933" s="81"/>
      <c r="D933" s="81"/>
      <c r="E933" s="81"/>
      <c r="F933" s="81"/>
      <c r="G933" s="81"/>
      <c r="H933" s="81"/>
      <c r="I933" s="81"/>
      <c r="J933" s="81"/>
      <c r="K933" s="81"/>
      <c r="L933" s="81"/>
      <c r="M933" s="81"/>
      <c r="N933" s="81"/>
      <c r="O933" s="81"/>
      <c r="P933" s="81"/>
      <c r="Q933" s="81"/>
      <c r="R933" s="81"/>
      <c r="S933" s="81"/>
      <c r="T933" s="81"/>
      <c r="U933" s="81"/>
    </row>
    <row r="934" spans="1:21" ht="8.25" customHeight="1" x14ac:dyDescent="0.2"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</row>
    <row r="935" spans="1:21" ht="11.25" customHeight="1" x14ac:dyDescent="0.2">
      <c r="C935" s="1"/>
      <c r="D935" s="1"/>
      <c r="E935" s="1"/>
      <c r="F935" s="82">
        <f>INDEX('5 tm 12 bkr Data'!C:C,MATCH('5 tm 12 bkr MV'!B931,'5 tm 12 bkr Data'!B:B,0))</f>
        <v>32</v>
      </c>
      <c r="G935" s="82"/>
      <c r="H935" s="82"/>
      <c r="I935" s="82"/>
      <c r="J935" s="82"/>
      <c r="K935" s="82"/>
      <c r="L935" s="82"/>
      <c r="M935" s="82"/>
      <c r="N935" s="82"/>
      <c r="O935" s="82"/>
      <c r="P935" s="82"/>
      <c r="Q935" s="82"/>
      <c r="R935" s="82"/>
      <c r="S935" s="1"/>
      <c r="T935" s="1"/>
      <c r="U935" s="1"/>
    </row>
    <row r="936" spans="1:21" ht="11.25" customHeight="1" x14ac:dyDescent="0.2">
      <c r="C936" s="1"/>
      <c r="D936" s="1"/>
      <c r="E936" s="1"/>
      <c r="F936" s="82"/>
      <c r="G936" s="82"/>
      <c r="H936" s="82"/>
      <c r="I936" s="82"/>
      <c r="J936" s="82"/>
      <c r="K936" s="82"/>
      <c r="L936" s="82"/>
      <c r="M936" s="82"/>
      <c r="N936" s="82"/>
      <c r="O936" s="82"/>
      <c r="P936" s="82"/>
      <c r="Q936" s="82"/>
      <c r="R936" s="82"/>
      <c r="S936" s="1"/>
      <c r="T936" s="1"/>
      <c r="U936" s="1"/>
    </row>
    <row r="937" spans="1:21" ht="8.25" customHeight="1" x14ac:dyDescent="0.2"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</row>
    <row r="938" spans="1:21" ht="15.75" customHeight="1" x14ac:dyDescent="0.2">
      <c r="C938" s="1"/>
      <c r="D938" s="80" t="s">
        <v>0</v>
      </c>
      <c r="E938" s="80"/>
      <c r="F938" s="80"/>
      <c r="G938" s="80"/>
      <c r="H938" s="80"/>
      <c r="I938" s="80" t="s">
        <v>1</v>
      </c>
      <c r="J938" s="80"/>
      <c r="K938" s="80" t="s">
        <v>2</v>
      </c>
      <c r="L938" s="80"/>
      <c r="M938" s="80" t="s">
        <v>3</v>
      </c>
      <c r="N938" s="80"/>
      <c r="O938" s="80" t="s">
        <v>4</v>
      </c>
      <c r="P938" s="80"/>
      <c r="Q938" s="80" t="s">
        <v>5</v>
      </c>
      <c r="R938" s="80"/>
      <c r="S938" s="80" t="s">
        <v>6</v>
      </c>
      <c r="T938" s="80"/>
      <c r="U938" s="1"/>
    </row>
    <row r="939" spans="1:21" ht="15.75" customHeight="1" x14ac:dyDescent="0.2">
      <c r="A939" t="str">
        <f>CONCATENATE(B931,B939)</f>
        <v>31a</v>
      </c>
      <c r="B939" t="s">
        <v>26</v>
      </c>
      <c r="C939" s="1"/>
      <c r="D939" s="2" t="str">
        <f>INDEX('5 tm 12 bkr Data'!L:L,MATCH('5 tm 12 bkr MV'!A939,'5 tm 12 bkr Data'!J:J,0))</f>
        <v>a</v>
      </c>
      <c r="E939" s="3"/>
      <c r="F939" s="3"/>
      <c r="G939" s="3"/>
      <c r="H939" s="4"/>
      <c r="I939" s="80"/>
      <c r="J939" s="80"/>
      <c r="K939" s="80"/>
      <c r="L939" s="80"/>
      <c r="M939" s="80"/>
      <c r="N939" s="80"/>
      <c r="O939" s="80"/>
      <c r="P939" s="80"/>
      <c r="Q939" s="80"/>
      <c r="R939" s="80"/>
      <c r="S939" s="80"/>
      <c r="T939" s="80"/>
      <c r="U939" s="1"/>
    </row>
    <row r="940" spans="1:21" ht="15.75" customHeight="1" x14ac:dyDescent="0.2">
      <c r="A940" t="str">
        <f>CONCATENATE(B931,B940)</f>
        <v>31b</v>
      </c>
      <c r="B940" t="s">
        <v>27</v>
      </c>
      <c r="C940" s="1"/>
      <c r="D940" s="2" t="str">
        <f>INDEX('5 tm 12 bkr Data'!L:L,MATCH('5 tm 12 bkr MV'!A940,'5 tm 12 bkr Data'!J:J,0))</f>
        <v>b</v>
      </c>
      <c r="E940" s="3"/>
      <c r="F940" s="3"/>
      <c r="G940" s="3"/>
      <c r="H940" s="4"/>
      <c r="I940" s="80"/>
      <c r="J940" s="80"/>
      <c r="K940" s="80"/>
      <c r="L940" s="80"/>
      <c r="M940" s="80"/>
      <c r="N940" s="80"/>
      <c r="O940" s="80"/>
      <c r="P940" s="80"/>
      <c r="Q940" s="80"/>
      <c r="R940" s="80"/>
      <c r="S940" s="80"/>
      <c r="T940" s="80"/>
      <c r="U940" s="1"/>
    </row>
    <row r="941" spans="1:21" ht="15.75" customHeight="1" x14ac:dyDescent="0.2">
      <c r="A941" t="str">
        <f>CONCATENATE(B931,B941)</f>
        <v>31c</v>
      </c>
      <c r="B941" t="s">
        <v>28</v>
      </c>
      <c r="C941" s="1"/>
      <c r="D941" s="2" t="str">
        <f>INDEX('5 tm 12 bkr Data'!L:L,MATCH('5 tm 12 bkr MV'!A941,'5 tm 12 bkr Data'!J:J,0))</f>
        <v>c</v>
      </c>
      <c r="E941" s="3"/>
      <c r="F941" s="3"/>
      <c r="G941" s="3"/>
      <c r="H941" s="4"/>
      <c r="I941" s="80"/>
      <c r="J941" s="80"/>
      <c r="K941" s="80"/>
      <c r="L941" s="80"/>
      <c r="M941" s="80"/>
      <c r="N941" s="80"/>
      <c r="O941" s="80"/>
      <c r="P941" s="80"/>
      <c r="Q941" s="80"/>
      <c r="R941" s="80"/>
      <c r="S941" s="80"/>
      <c r="T941" s="80"/>
      <c r="U941" s="1"/>
    </row>
    <row r="942" spans="1:21" ht="15.75" customHeight="1" x14ac:dyDescent="0.2">
      <c r="A942" t="str">
        <f>CONCATENATE(B931,B942)</f>
        <v>31d</v>
      </c>
      <c r="B942" t="s">
        <v>29</v>
      </c>
      <c r="C942" s="1"/>
      <c r="D942" s="2" t="str">
        <f>INDEX('5 tm 12 bkr Data'!L:L,MATCH('5 tm 12 bkr MV'!A942,'5 tm 12 bkr Data'!J:J,0))</f>
        <v>d</v>
      </c>
      <c r="E942" s="3"/>
      <c r="F942" s="3"/>
      <c r="G942" s="3"/>
      <c r="H942" s="4"/>
      <c r="I942" s="80"/>
      <c r="J942" s="80"/>
      <c r="K942" s="80"/>
      <c r="L942" s="80"/>
      <c r="M942" s="80"/>
      <c r="N942" s="80"/>
      <c r="O942" s="80"/>
      <c r="P942" s="80"/>
      <c r="Q942" s="80"/>
      <c r="R942" s="80"/>
      <c r="S942" s="80"/>
      <c r="T942" s="80"/>
      <c r="U942" s="1"/>
    </row>
    <row r="943" spans="1:21" ht="15.75" customHeight="1" x14ac:dyDescent="0.2">
      <c r="A943" t="str">
        <f>CONCATENATE(B931,B943)</f>
        <v>31e</v>
      </c>
      <c r="B943" t="s">
        <v>30</v>
      </c>
      <c r="C943" s="1"/>
      <c r="D943" s="2" t="str">
        <f>INDEX('5 tm 12 bkr Data'!L:L,MATCH('5 tm 12 bkr MV'!A943,'5 tm 12 bkr Data'!J:J,0))</f>
        <v>e</v>
      </c>
      <c r="E943" s="3"/>
      <c r="F943" s="3"/>
      <c r="G943" s="3"/>
      <c r="H943" s="4"/>
      <c r="I943" s="80"/>
      <c r="J943" s="80"/>
      <c r="K943" s="80"/>
      <c r="L943" s="80"/>
      <c r="M943" s="80"/>
      <c r="N943" s="80"/>
      <c r="O943" s="80"/>
      <c r="P943" s="80"/>
      <c r="Q943" s="80"/>
      <c r="R943" s="80"/>
      <c r="S943" s="80"/>
      <c r="T943" s="80"/>
      <c r="U943" s="1"/>
    </row>
    <row r="944" spans="1:21" ht="15.75" customHeight="1" x14ac:dyDescent="0.2">
      <c r="A944" t="str">
        <f>CONCATENATE(B931,B944)</f>
        <v>31f</v>
      </c>
      <c r="B944" t="s">
        <v>31</v>
      </c>
      <c r="C944" s="1"/>
      <c r="D944" s="2" t="str">
        <f>INDEX('5 tm 12 bkr Data'!L:L,MATCH('5 tm 12 bkr MV'!A944,'5 tm 12 bkr Data'!J:J,0))</f>
        <v>f</v>
      </c>
      <c r="E944" s="3"/>
      <c r="F944" s="3"/>
      <c r="G944" s="3"/>
      <c r="H944" s="4"/>
      <c r="I944" s="80"/>
      <c r="J944" s="80"/>
      <c r="K944" s="80"/>
      <c r="L944" s="80"/>
      <c r="M944" s="80"/>
      <c r="N944" s="80"/>
      <c r="O944" s="80"/>
      <c r="P944" s="80"/>
      <c r="Q944" s="80"/>
      <c r="R944" s="80"/>
      <c r="S944" s="80"/>
      <c r="T944" s="80"/>
      <c r="U944" s="1"/>
    </row>
    <row r="945" spans="1:21" ht="15.75" customHeight="1" x14ac:dyDescent="0.2">
      <c r="A945" t="str">
        <f>CONCATENATE(B931,B945)</f>
        <v>31g</v>
      </c>
      <c r="B945" t="s">
        <v>32</v>
      </c>
      <c r="C945" s="1"/>
      <c r="D945" s="2" t="str">
        <f>INDEX('5 tm 12 bkr Data'!L:L,MATCH('5 tm 12 bkr MV'!A945,'5 tm 12 bkr Data'!J:J,0))</f>
        <v>g</v>
      </c>
      <c r="E945" s="3"/>
      <c r="F945" s="3"/>
      <c r="G945" s="3"/>
      <c r="H945" s="4"/>
      <c r="I945" s="80"/>
      <c r="J945" s="80"/>
      <c r="K945" s="80"/>
      <c r="L945" s="80"/>
      <c r="M945" s="80"/>
      <c r="N945" s="80"/>
      <c r="O945" s="80"/>
      <c r="P945" s="80"/>
      <c r="Q945" s="80"/>
      <c r="R945" s="80"/>
      <c r="S945" s="80"/>
      <c r="T945" s="80"/>
      <c r="U945" s="1"/>
    </row>
    <row r="946" spans="1:21" ht="15.75" customHeight="1" thickBot="1" x14ac:dyDescent="0.25">
      <c r="A946" t="str">
        <f>CONCATENATE(B931,B946)</f>
        <v>31h</v>
      </c>
      <c r="B946" t="s">
        <v>33</v>
      </c>
      <c r="C946" s="1"/>
      <c r="D946" s="2" t="str">
        <f>INDEX('5 tm 12 bkr Data'!L:L,MATCH('5 tm 12 bkr MV'!A946,'5 tm 12 bkr Data'!J:J,0))</f>
        <v>h</v>
      </c>
      <c r="E946" s="3"/>
      <c r="F946" s="3"/>
      <c r="G946" s="3"/>
      <c r="H946" s="36"/>
      <c r="I946" s="79"/>
      <c r="J946" s="79"/>
      <c r="K946" s="79"/>
      <c r="L946" s="79"/>
      <c r="M946" s="79"/>
      <c r="N946" s="79"/>
      <c r="O946" s="79"/>
      <c r="P946" s="79"/>
      <c r="Q946" s="79"/>
      <c r="R946" s="79"/>
      <c r="S946" s="79"/>
      <c r="T946" s="79"/>
      <c r="U946" s="1"/>
    </row>
    <row r="947" spans="1:21" ht="15.75" customHeight="1" thickTop="1" x14ac:dyDescent="0.2">
      <c r="C947" s="1"/>
      <c r="D947" s="1"/>
      <c r="E947" s="1"/>
      <c r="F947" s="1"/>
      <c r="G947" s="1"/>
      <c r="H947" s="37" t="s">
        <v>6</v>
      </c>
      <c r="I947" s="77"/>
      <c r="J947" s="78"/>
      <c r="K947" s="77"/>
      <c r="L947" s="78"/>
      <c r="M947" s="77"/>
      <c r="N947" s="78"/>
      <c r="O947" s="77"/>
      <c r="P947" s="78"/>
      <c r="Q947" s="77"/>
      <c r="R947" s="78"/>
      <c r="S947" s="77"/>
      <c r="T947" s="78"/>
      <c r="U947" s="1"/>
    </row>
    <row r="948" spans="1:21" ht="5.25" customHeight="1" x14ac:dyDescent="0.2">
      <c r="C948" s="1"/>
      <c r="D948" s="1"/>
      <c r="E948" s="1"/>
      <c r="F948" s="1"/>
      <c r="G948" s="1"/>
      <c r="H948" s="38"/>
      <c r="I948" s="39"/>
      <c r="J948" s="39"/>
      <c r="K948" s="39"/>
      <c r="L948" s="39"/>
      <c r="M948" s="39"/>
      <c r="N948" s="39"/>
      <c r="O948" s="39"/>
      <c r="P948" s="39"/>
      <c r="Q948" s="39"/>
      <c r="R948" s="39"/>
      <c r="S948" s="39"/>
      <c r="T948" s="40"/>
      <c r="U948" s="1"/>
    </row>
    <row r="949" spans="1:21" ht="15.75" customHeight="1" x14ac:dyDescent="0.2">
      <c r="C949" s="1"/>
      <c r="D949" s="1"/>
      <c r="E949" s="74" t="s">
        <v>0</v>
      </c>
      <c r="F949" s="75"/>
      <c r="G949" s="76"/>
      <c r="H949" s="19" t="s">
        <v>1</v>
      </c>
      <c r="I949" s="19" t="s">
        <v>2</v>
      </c>
      <c r="J949" s="19" t="s">
        <v>3</v>
      </c>
      <c r="K949" s="15" t="s">
        <v>4</v>
      </c>
      <c r="L949" s="16" t="s">
        <v>5</v>
      </c>
      <c r="M949" s="19" t="s">
        <v>7</v>
      </c>
      <c r="N949" s="19" t="s">
        <v>8</v>
      </c>
      <c r="O949" s="15" t="s">
        <v>9</v>
      </c>
      <c r="P949" s="16" t="s">
        <v>10</v>
      </c>
      <c r="Q949" s="19" t="s">
        <v>11</v>
      </c>
      <c r="R949" s="19" t="s">
        <v>12</v>
      </c>
      <c r="S949" s="15" t="s">
        <v>13</v>
      </c>
      <c r="T949" s="1"/>
      <c r="U949" s="1"/>
    </row>
    <row r="950" spans="1:21" ht="15.75" customHeight="1" x14ac:dyDescent="0.2">
      <c r="C950" s="1"/>
      <c r="D950" s="1"/>
      <c r="E950" s="64" t="str">
        <f t="shared" si="13"/>
        <v>a</v>
      </c>
      <c r="F950" s="65"/>
      <c r="G950" s="66"/>
      <c r="H950" s="5"/>
      <c r="I950" s="5"/>
      <c r="J950" s="5"/>
      <c r="K950" s="13"/>
      <c r="L950" s="10"/>
      <c r="M950" s="5"/>
      <c r="N950" s="5"/>
      <c r="O950" s="13"/>
      <c r="P950" s="10"/>
      <c r="Q950" s="5"/>
      <c r="R950" s="5"/>
      <c r="S950" s="13"/>
      <c r="T950" s="1"/>
      <c r="U950" s="1"/>
    </row>
    <row r="951" spans="1:21" ht="15.75" customHeight="1" x14ac:dyDescent="0.2">
      <c r="C951" s="1"/>
      <c r="D951" s="1"/>
      <c r="E951" s="64" t="str">
        <f t="shared" si="13"/>
        <v>b</v>
      </c>
      <c r="F951" s="65"/>
      <c r="G951" s="66"/>
      <c r="H951" s="5"/>
      <c r="I951" s="5"/>
      <c r="J951" s="5"/>
      <c r="K951" s="13"/>
      <c r="L951" s="10"/>
      <c r="M951" s="5"/>
      <c r="N951" s="5"/>
      <c r="O951" s="13"/>
      <c r="P951" s="10"/>
      <c r="Q951" s="5"/>
      <c r="R951" s="5"/>
      <c r="S951" s="13"/>
      <c r="T951" s="1"/>
      <c r="U951" s="1"/>
    </row>
    <row r="952" spans="1:21" ht="15.75" customHeight="1" x14ac:dyDescent="0.2">
      <c r="C952" s="1"/>
      <c r="D952" s="1"/>
      <c r="E952" s="64" t="str">
        <f t="shared" ref="E952:E1015" si="14">IF(D941&gt;0,D941,"")</f>
        <v>c</v>
      </c>
      <c r="F952" s="65"/>
      <c r="G952" s="66"/>
      <c r="H952" s="5"/>
      <c r="I952" s="5"/>
      <c r="J952" s="5"/>
      <c r="K952" s="13"/>
      <c r="L952" s="10"/>
      <c r="M952" s="5"/>
      <c r="N952" s="5"/>
      <c r="O952" s="13"/>
      <c r="P952" s="10"/>
      <c r="Q952" s="5"/>
      <c r="R952" s="5"/>
      <c r="S952" s="13"/>
      <c r="T952" s="1"/>
      <c r="U952" s="1"/>
    </row>
    <row r="953" spans="1:21" ht="15.75" customHeight="1" x14ac:dyDescent="0.2">
      <c r="C953" s="1"/>
      <c r="D953" s="1"/>
      <c r="E953" s="64" t="str">
        <f t="shared" si="14"/>
        <v>d</v>
      </c>
      <c r="F953" s="65"/>
      <c r="G953" s="66"/>
      <c r="H953" s="5"/>
      <c r="I953" s="5"/>
      <c r="J953" s="5"/>
      <c r="K953" s="13"/>
      <c r="L953" s="10"/>
      <c r="M953" s="5"/>
      <c r="N953" s="5"/>
      <c r="O953" s="13"/>
      <c r="P953" s="10"/>
      <c r="Q953" s="5"/>
      <c r="R953" s="5"/>
      <c r="S953" s="13"/>
      <c r="T953" s="1"/>
      <c r="U953" s="1"/>
    </row>
    <row r="954" spans="1:21" ht="15.75" customHeight="1" x14ac:dyDescent="0.2">
      <c r="C954" s="1"/>
      <c r="D954" s="1"/>
      <c r="E954" s="64" t="str">
        <f t="shared" si="14"/>
        <v>e</v>
      </c>
      <c r="F954" s="65"/>
      <c r="G954" s="66"/>
      <c r="H954" s="5"/>
      <c r="I954" s="5"/>
      <c r="J954" s="5"/>
      <c r="K954" s="13"/>
      <c r="L954" s="10"/>
      <c r="M954" s="5"/>
      <c r="N954" s="5"/>
      <c r="O954" s="13"/>
      <c r="P954" s="10"/>
      <c r="Q954" s="5"/>
      <c r="R954" s="5"/>
      <c r="S954" s="13"/>
      <c r="T954" s="1"/>
      <c r="U954" s="1"/>
    </row>
    <row r="955" spans="1:21" ht="15.75" customHeight="1" x14ac:dyDescent="0.2">
      <c r="C955" s="1"/>
      <c r="D955" s="1"/>
      <c r="E955" s="64" t="str">
        <f t="shared" si="14"/>
        <v>f</v>
      </c>
      <c r="F955" s="65"/>
      <c r="G955" s="66"/>
      <c r="H955" s="5"/>
      <c r="I955" s="5"/>
      <c r="J955" s="5"/>
      <c r="K955" s="13"/>
      <c r="L955" s="10"/>
      <c r="M955" s="5"/>
      <c r="N955" s="5"/>
      <c r="O955" s="13"/>
      <c r="P955" s="10"/>
      <c r="Q955" s="5"/>
      <c r="R955" s="5"/>
      <c r="S955" s="13"/>
      <c r="T955" s="1"/>
      <c r="U955" s="1"/>
    </row>
    <row r="956" spans="1:21" ht="15.75" customHeight="1" x14ac:dyDescent="0.2">
      <c r="C956" s="1"/>
      <c r="D956" s="1"/>
      <c r="E956" s="64" t="str">
        <f t="shared" si="14"/>
        <v>g</v>
      </c>
      <c r="F956" s="65"/>
      <c r="G956" s="66"/>
      <c r="H956" s="5"/>
      <c r="I956" s="5"/>
      <c r="J956" s="5"/>
      <c r="K956" s="13"/>
      <c r="L956" s="10"/>
      <c r="M956" s="5"/>
      <c r="N956" s="5"/>
      <c r="O956" s="13"/>
      <c r="P956" s="10"/>
      <c r="Q956" s="5"/>
      <c r="R956" s="5"/>
      <c r="S956" s="13"/>
      <c r="T956" s="1"/>
      <c r="U956" s="1"/>
    </row>
    <row r="957" spans="1:21" ht="15.75" customHeight="1" thickBot="1" x14ac:dyDescent="0.25">
      <c r="C957" s="1"/>
      <c r="D957" s="1"/>
      <c r="E957" s="64" t="str">
        <f t="shared" si="14"/>
        <v>h</v>
      </c>
      <c r="F957" s="65"/>
      <c r="G957" s="66"/>
      <c r="H957" s="6"/>
      <c r="I957" s="6"/>
      <c r="J957" s="6"/>
      <c r="K957" s="14"/>
      <c r="L957" s="11"/>
      <c r="M957" s="6"/>
      <c r="N957" s="6"/>
      <c r="O957" s="14"/>
      <c r="P957" s="11"/>
      <c r="Q957" s="6"/>
      <c r="R957" s="6"/>
      <c r="S957" s="14"/>
      <c r="T957" s="1"/>
      <c r="U957" s="1"/>
    </row>
    <row r="958" spans="1:21" ht="15.75" customHeight="1" thickTop="1" thickBot="1" x14ac:dyDescent="0.25">
      <c r="C958" s="1"/>
      <c r="D958" s="1"/>
      <c r="E958" s="67" t="s">
        <v>14</v>
      </c>
      <c r="F958" s="68"/>
      <c r="G958" s="69"/>
      <c r="H958" s="7"/>
      <c r="I958" s="7"/>
      <c r="J958" s="7"/>
      <c r="K958" s="8"/>
      <c r="L958" s="12"/>
      <c r="M958" s="7"/>
      <c r="N958" s="7"/>
      <c r="O958" s="8"/>
      <c r="P958" s="12"/>
      <c r="Q958" s="7"/>
      <c r="R958" s="7"/>
      <c r="S958" s="8"/>
      <c r="T958" s="1"/>
      <c r="U958" s="1"/>
    </row>
    <row r="959" spans="1:21" ht="15.75" customHeight="1" thickTop="1" thickBot="1" x14ac:dyDescent="0.25">
      <c r="C959" s="1"/>
      <c r="D959" s="1"/>
      <c r="E959" s="70" t="s">
        <v>15</v>
      </c>
      <c r="F959" s="71"/>
      <c r="G959" s="72"/>
      <c r="H959" s="1"/>
      <c r="I959" s="1"/>
      <c r="J959" s="1"/>
      <c r="K959" s="9"/>
      <c r="L959" s="1"/>
      <c r="M959" s="1"/>
      <c r="N959" s="1"/>
      <c r="O959" s="9"/>
      <c r="P959" s="1"/>
      <c r="Q959" s="1"/>
      <c r="R959" s="1"/>
      <c r="S959" s="9"/>
      <c r="T959" s="1"/>
      <c r="U959" s="1"/>
    </row>
    <row r="960" spans="1:21" ht="11.25" customHeight="1" x14ac:dyDescent="0.2">
      <c r="C960" s="1"/>
      <c r="D960" s="1"/>
      <c r="E960" s="1"/>
      <c r="F960" s="1"/>
      <c r="G960" s="1"/>
      <c r="H960" s="73" t="s">
        <v>34</v>
      </c>
      <c r="I960" s="73"/>
      <c r="J960" s="73"/>
      <c r="K960" s="73"/>
      <c r="L960" s="73"/>
      <c r="M960" s="73"/>
      <c r="N960" s="73"/>
      <c r="O960" s="73"/>
      <c r="P960" s="73"/>
      <c r="Q960" s="73"/>
      <c r="R960" s="73"/>
      <c r="S960" s="1"/>
      <c r="T960" s="1"/>
      <c r="U960" s="1"/>
    </row>
    <row r="961" spans="1:21" ht="11.25" customHeight="1" x14ac:dyDescent="0.2">
      <c r="C961" s="1"/>
      <c r="D961" s="1"/>
      <c r="E961" s="1"/>
      <c r="F961" s="1"/>
      <c r="G961" s="1"/>
      <c r="H961" s="73"/>
      <c r="I961" s="73"/>
      <c r="J961" s="73"/>
      <c r="K961" s="73"/>
      <c r="L961" s="73"/>
      <c r="M961" s="73"/>
      <c r="N961" s="73"/>
      <c r="O961" s="73"/>
      <c r="P961" s="73"/>
      <c r="Q961" s="73"/>
      <c r="R961" s="73"/>
      <c r="S961" s="1"/>
      <c r="T961" s="1"/>
      <c r="U961" s="1"/>
    </row>
    <row r="962" spans="1:21" ht="10.5" customHeight="1" x14ac:dyDescent="0.15">
      <c r="A962" t="s">
        <v>35</v>
      </c>
      <c r="B962">
        <v>32</v>
      </c>
      <c r="C962" s="81" t="str">
        <f>'5 tm 12 bkr Data'!$A$2</f>
        <v>Jayhawk Collegiate Challenge</v>
      </c>
      <c r="D962" s="81"/>
      <c r="E962" s="81"/>
      <c r="F962" s="81"/>
      <c r="G962" s="81"/>
      <c r="H962" s="81"/>
      <c r="I962" s="81"/>
      <c r="J962" s="81"/>
      <c r="K962" s="81"/>
      <c r="L962" s="81"/>
      <c r="M962" s="81"/>
      <c r="N962" s="81"/>
      <c r="O962" s="81"/>
      <c r="P962" s="81"/>
      <c r="Q962" s="81"/>
      <c r="R962" s="81"/>
      <c r="S962" s="81"/>
      <c r="T962" s="81"/>
      <c r="U962" s="81"/>
    </row>
    <row r="963" spans="1:21" ht="10.5" customHeight="1" x14ac:dyDescent="0.15">
      <c r="C963" s="81"/>
      <c r="D963" s="81"/>
      <c r="E963" s="81"/>
      <c r="F963" s="81"/>
      <c r="G963" s="81"/>
      <c r="H963" s="81"/>
      <c r="I963" s="81"/>
      <c r="J963" s="81"/>
      <c r="K963" s="81"/>
      <c r="L963" s="81"/>
      <c r="M963" s="81"/>
      <c r="N963" s="81"/>
      <c r="O963" s="81"/>
      <c r="P963" s="81"/>
      <c r="Q963" s="81"/>
      <c r="R963" s="81"/>
      <c r="S963" s="81"/>
      <c r="T963" s="81"/>
      <c r="U963" s="81"/>
    </row>
    <row r="964" spans="1:21" ht="10.5" customHeight="1" x14ac:dyDescent="0.15">
      <c r="C964" s="81"/>
      <c r="D964" s="81"/>
      <c r="E964" s="81"/>
      <c r="F964" s="81"/>
      <c r="G964" s="81"/>
      <c r="H964" s="81"/>
      <c r="I964" s="81"/>
      <c r="J964" s="81"/>
      <c r="K964" s="81"/>
      <c r="L964" s="81"/>
      <c r="M964" s="81"/>
      <c r="N964" s="81"/>
      <c r="O964" s="81"/>
      <c r="P964" s="81"/>
      <c r="Q964" s="81"/>
      <c r="R964" s="81"/>
      <c r="S964" s="81"/>
      <c r="T964" s="81"/>
      <c r="U964" s="81"/>
    </row>
    <row r="965" spans="1:21" ht="8.25" customHeight="1" x14ac:dyDescent="0.2"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</row>
    <row r="966" spans="1:21" ht="11.25" customHeight="1" x14ac:dyDescent="0.2">
      <c r="C966" s="1"/>
      <c r="D966" s="1"/>
      <c r="E966" s="1"/>
      <c r="F966" s="82">
        <f>INDEX('5 tm 12 bkr Data'!C:C,MATCH('5 tm 12 bkr MV'!B962,'5 tm 12 bkr Data'!B:B,0))</f>
        <v>33</v>
      </c>
      <c r="G966" s="82"/>
      <c r="H966" s="82"/>
      <c r="I966" s="82"/>
      <c r="J966" s="82"/>
      <c r="K966" s="82"/>
      <c r="L966" s="82"/>
      <c r="M966" s="82"/>
      <c r="N966" s="82"/>
      <c r="O966" s="82"/>
      <c r="P966" s="82"/>
      <c r="Q966" s="82"/>
      <c r="R966" s="82"/>
      <c r="S966" s="1"/>
      <c r="T966" s="1"/>
      <c r="U966" s="1"/>
    </row>
    <row r="967" spans="1:21" ht="11.25" customHeight="1" x14ac:dyDescent="0.2">
      <c r="C967" s="1"/>
      <c r="D967" s="1"/>
      <c r="E967" s="1"/>
      <c r="F967" s="82"/>
      <c r="G967" s="82"/>
      <c r="H967" s="82"/>
      <c r="I967" s="82"/>
      <c r="J967" s="82"/>
      <c r="K967" s="82"/>
      <c r="L967" s="82"/>
      <c r="M967" s="82"/>
      <c r="N967" s="82"/>
      <c r="O967" s="82"/>
      <c r="P967" s="82"/>
      <c r="Q967" s="82"/>
      <c r="R967" s="82"/>
      <c r="S967" s="1"/>
      <c r="T967" s="1"/>
      <c r="U967" s="1"/>
    </row>
    <row r="968" spans="1:21" ht="8.25" customHeight="1" x14ac:dyDescent="0.2"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</row>
    <row r="969" spans="1:21" ht="15.75" customHeight="1" x14ac:dyDescent="0.2">
      <c r="C969" s="1"/>
      <c r="D969" s="80" t="s">
        <v>0</v>
      </c>
      <c r="E969" s="80"/>
      <c r="F969" s="80"/>
      <c r="G969" s="80"/>
      <c r="H969" s="80"/>
      <c r="I969" s="80" t="s">
        <v>1</v>
      </c>
      <c r="J969" s="80"/>
      <c r="K969" s="80" t="s">
        <v>2</v>
      </c>
      <c r="L969" s="80"/>
      <c r="M969" s="80" t="s">
        <v>3</v>
      </c>
      <c r="N969" s="80"/>
      <c r="O969" s="80" t="s">
        <v>4</v>
      </c>
      <c r="P969" s="80"/>
      <c r="Q969" s="80" t="s">
        <v>5</v>
      </c>
      <c r="R969" s="80"/>
      <c r="S969" s="80" t="s">
        <v>6</v>
      </c>
      <c r="T969" s="80"/>
      <c r="U969" s="1"/>
    </row>
    <row r="970" spans="1:21" ht="15.75" customHeight="1" x14ac:dyDescent="0.2">
      <c r="A970" t="str">
        <f>CONCATENATE(B962,B970)</f>
        <v>32a</v>
      </c>
      <c r="B970" t="s">
        <v>26</v>
      </c>
      <c r="C970" s="1"/>
      <c r="D970" s="2" t="str">
        <f>INDEX('5 tm 12 bkr Data'!L:L,MATCH('5 tm 12 bkr MV'!A970,'5 tm 12 bkr Data'!J:J,0))</f>
        <v>a</v>
      </c>
      <c r="E970" s="3"/>
      <c r="F970" s="3"/>
      <c r="G970" s="3"/>
      <c r="H970" s="4"/>
      <c r="I970" s="80"/>
      <c r="J970" s="80"/>
      <c r="K970" s="80"/>
      <c r="L970" s="80"/>
      <c r="M970" s="80"/>
      <c r="N970" s="80"/>
      <c r="O970" s="80"/>
      <c r="P970" s="80"/>
      <c r="Q970" s="80"/>
      <c r="R970" s="80"/>
      <c r="S970" s="80"/>
      <c r="T970" s="80"/>
      <c r="U970" s="1"/>
    </row>
    <row r="971" spans="1:21" ht="15.75" customHeight="1" x14ac:dyDescent="0.2">
      <c r="A971" t="str">
        <f>CONCATENATE(B962,B971)</f>
        <v>32b</v>
      </c>
      <c r="B971" t="s">
        <v>27</v>
      </c>
      <c r="C971" s="1"/>
      <c r="D971" s="2" t="str">
        <f>INDEX('5 tm 12 bkr Data'!L:L,MATCH('5 tm 12 bkr MV'!A971,'5 tm 12 bkr Data'!J:J,0))</f>
        <v>b</v>
      </c>
      <c r="E971" s="3"/>
      <c r="F971" s="3"/>
      <c r="G971" s="3"/>
      <c r="H971" s="4"/>
      <c r="I971" s="80"/>
      <c r="J971" s="80"/>
      <c r="K971" s="80"/>
      <c r="L971" s="80"/>
      <c r="M971" s="80"/>
      <c r="N971" s="80"/>
      <c r="O971" s="80"/>
      <c r="P971" s="80"/>
      <c r="Q971" s="80"/>
      <c r="R971" s="80"/>
      <c r="S971" s="80"/>
      <c r="T971" s="80"/>
      <c r="U971" s="1"/>
    </row>
    <row r="972" spans="1:21" ht="15.75" customHeight="1" x14ac:dyDescent="0.2">
      <c r="A972" t="str">
        <f>CONCATENATE(B962,B972)</f>
        <v>32c</v>
      </c>
      <c r="B972" t="s">
        <v>28</v>
      </c>
      <c r="C972" s="1"/>
      <c r="D972" s="2" t="str">
        <f>INDEX('5 tm 12 bkr Data'!L:L,MATCH('5 tm 12 bkr MV'!A972,'5 tm 12 bkr Data'!J:J,0))</f>
        <v>c</v>
      </c>
      <c r="E972" s="3"/>
      <c r="F972" s="3"/>
      <c r="G972" s="3"/>
      <c r="H972" s="4"/>
      <c r="I972" s="80"/>
      <c r="J972" s="80"/>
      <c r="K972" s="80"/>
      <c r="L972" s="80"/>
      <c r="M972" s="80"/>
      <c r="N972" s="80"/>
      <c r="O972" s="80"/>
      <c r="P972" s="80"/>
      <c r="Q972" s="80"/>
      <c r="R972" s="80"/>
      <c r="S972" s="80"/>
      <c r="T972" s="80"/>
      <c r="U972" s="1"/>
    </row>
    <row r="973" spans="1:21" ht="15.75" customHeight="1" x14ac:dyDescent="0.2">
      <c r="A973" t="str">
        <f>CONCATENATE(B962,B973)</f>
        <v>32d</v>
      </c>
      <c r="B973" t="s">
        <v>29</v>
      </c>
      <c r="C973" s="1"/>
      <c r="D973" s="2" t="str">
        <f>INDEX('5 tm 12 bkr Data'!L:L,MATCH('5 tm 12 bkr MV'!A973,'5 tm 12 bkr Data'!J:J,0))</f>
        <v>d</v>
      </c>
      <c r="E973" s="3"/>
      <c r="F973" s="3"/>
      <c r="G973" s="3"/>
      <c r="H973" s="4"/>
      <c r="I973" s="80"/>
      <c r="J973" s="80"/>
      <c r="K973" s="80"/>
      <c r="L973" s="80"/>
      <c r="M973" s="80"/>
      <c r="N973" s="80"/>
      <c r="O973" s="80"/>
      <c r="P973" s="80"/>
      <c r="Q973" s="80"/>
      <c r="R973" s="80"/>
      <c r="S973" s="80"/>
      <c r="T973" s="80"/>
      <c r="U973" s="1"/>
    </row>
    <row r="974" spans="1:21" ht="15.75" customHeight="1" x14ac:dyDescent="0.2">
      <c r="A974" t="str">
        <f>CONCATENATE(B962,B974)</f>
        <v>32e</v>
      </c>
      <c r="B974" t="s">
        <v>30</v>
      </c>
      <c r="C974" s="1"/>
      <c r="D974" s="2" t="str">
        <f>INDEX('5 tm 12 bkr Data'!L:L,MATCH('5 tm 12 bkr MV'!A974,'5 tm 12 bkr Data'!J:J,0))</f>
        <v>e</v>
      </c>
      <c r="E974" s="3"/>
      <c r="F974" s="3"/>
      <c r="G974" s="3"/>
      <c r="H974" s="4"/>
      <c r="I974" s="80"/>
      <c r="J974" s="80"/>
      <c r="K974" s="80"/>
      <c r="L974" s="80"/>
      <c r="M974" s="80"/>
      <c r="N974" s="80"/>
      <c r="O974" s="80"/>
      <c r="P974" s="80"/>
      <c r="Q974" s="80"/>
      <c r="R974" s="80"/>
      <c r="S974" s="80"/>
      <c r="T974" s="80"/>
      <c r="U974" s="1"/>
    </row>
    <row r="975" spans="1:21" ht="15.75" customHeight="1" x14ac:dyDescent="0.2">
      <c r="A975" t="str">
        <f>CONCATENATE(B962,B975)</f>
        <v>32f</v>
      </c>
      <c r="B975" t="s">
        <v>31</v>
      </c>
      <c r="C975" s="1"/>
      <c r="D975" s="2" t="str">
        <f>INDEX('5 tm 12 bkr Data'!L:L,MATCH('5 tm 12 bkr MV'!A975,'5 tm 12 bkr Data'!J:J,0))</f>
        <v>f</v>
      </c>
      <c r="E975" s="3"/>
      <c r="F975" s="3"/>
      <c r="G975" s="3"/>
      <c r="H975" s="4"/>
      <c r="I975" s="80"/>
      <c r="J975" s="80"/>
      <c r="K975" s="80"/>
      <c r="L975" s="80"/>
      <c r="M975" s="80"/>
      <c r="N975" s="80"/>
      <c r="O975" s="80"/>
      <c r="P975" s="80"/>
      <c r="Q975" s="80"/>
      <c r="R975" s="80"/>
      <c r="S975" s="80"/>
      <c r="T975" s="80"/>
      <c r="U975" s="1"/>
    </row>
    <row r="976" spans="1:21" ht="15.75" customHeight="1" x14ac:dyDescent="0.2">
      <c r="A976" t="str">
        <f>CONCATENATE(B962,B976)</f>
        <v>32g</v>
      </c>
      <c r="B976" t="s">
        <v>32</v>
      </c>
      <c r="C976" s="1"/>
      <c r="D976" s="2" t="str">
        <f>INDEX('5 tm 12 bkr Data'!L:L,MATCH('5 tm 12 bkr MV'!A976,'5 tm 12 bkr Data'!J:J,0))</f>
        <v>g</v>
      </c>
      <c r="E976" s="3"/>
      <c r="F976" s="3"/>
      <c r="G976" s="3"/>
      <c r="H976" s="4"/>
      <c r="I976" s="80"/>
      <c r="J976" s="80"/>
      <c r="K976" s="80"/>
      <c r="L976" s="80"/>
      <c r="M976" s="80"/>
      <c r="N976" s="80"/>
      <c r="O976" s="80"/>
      <c r="P976" s="80"/>
      <c r="Q976" s="80"/>
      <c r="R976" s="80"/>
      <c r="S976" s="80"/>
      <c r="T976" s="80"/>
      <c r="U976" s="1"/>
    </row>
    <row r="977" spans="1:21" ht="15.75" customHeight="1" thickBot="1" x14ac:dyDescent="0.25">
      <c r="A977" t="str">
        <f>CONCATENATE(B962,B977)</f>
        <v>32h</v>
      </c>
      <c r="B977" t="s">
        <v>33</v>
      </c>
      <c r="C977" s="1"/>
      <c r="D977" s="2" t="str">
        <f>INDEX('5 tm 12 bkr Data'!L:L,MATCH('5 tm 12 bkr MV'!A977,'5 tm 12 bkr Data'!J:J,0))</f>
        <v>h</v>
      </c>
      <c r="E977" s="3"/>
      <c r="F977" s="3"/>
      <c r="G977" s="3"/>
      <c r="H977" s="36"/>
      <c r="I977" s="79"/>
      <c r="J977" s="79"/>
      <c r="K977" s="79"/>
      <c r="L977" s="79"/>
      <c r="M977" s="79"/>
      <c r="N977" s="79"/>
      <c r="O977" s="79"/>
      <c r="P977" s="79"/>
      <c r="Q977" s="79"/>
      <c r="R977" s="79"/>
      <c r="S977" s="79"/>
      <c r="T977" s="79"/>
      <c r="U977" s="1"/>
    </row>
    <row r="978" spans="1:21" ht="15.75" customHeight="1" thickTop="1" x14ac:dyDescent="0.2">
      <c r="C978" s="1"/>
      <c r="D978" s="1"/>
      <c r="E978" s="1"/>
      <c r="F978" s="1"/>
      <c r="G978" s="1"/>
      <c r="H978" s="37" t="s">
        <v>6</v>
      </c>
      <c r="I978" s="77"/>
      <c r="J978" s="78"/>
      <c r="K978" s="77"/>
      <c r="L978" s="78"/>
      <c r="M978" s="77"/>
      <c r="N978" s="78"/>
      <c r="O978" s="77"/>
      <c r="P978" s="78"/>
      <c r="Q978" s="77"/>
      <c r="R978" s="78"/>
      <c r="S978" s="77"/>
      <c r="T978" s="78"/>
      <c r="U978" s="1"/>
    </row>
    <row r="979" spans="1:21" ht="5.25" customHeight="1" x14ac:dyDescent="0.2">
      <c r="C979" s="1"/>
      <c r="D979" s="1"/>
      <c r="E979" s="1"/>
      <c r="F979" s="1"/>
      <c r="G979" s="1"/>
      <c r="H979" s="38"/>
      <c r="I979" s="39"/>
      <c r="J979" s="39"/>
      <c r="K979" s="39"/>
      <c r="L979" s="39"/>
      <c r="M979" s="39"/>
      <c r="N979" s="39"/>
      <c r="O979" s="39"/>
      <c r="P979" s="39"/>
      <c r="Q979" s="39"/>
      <c r="R979" s="39"/>
      <c r="S979" s="39"/>
      <c r="T979" s="40"/>
      <c r="U979" s="1"/>
    </row>
    <row r="980" spans="1:21" ht="15.75" customHeight="1" x14ac:dyDescent="0.2">
      <c r="C980" s="1"/>
      <c r="D980" s="1"/>
      <c r="E980" s="74" t="s">
        <v>0</v>
      </c>
      <c r="F980" s="75"/>
      <c r="G980" s="76"/>
      <c r="H980" s="19" t="s">
        <v>1</v>
      </c>
      <c r="I980" s="19" t="s">
        <v>2</v>
      </c>
      <c r="J980" s="19" t="s">
        <v>3</v>
      </c>
      <c r="K980" s="15" t="s">
        <v>4</v>
      </c>
      <c r="L980" s="16" t="s">
        <v>5</v>
      </c>
      <c r="M980" s="19" t="s">
        <v>7</v>
      </c>
      <c r="N980" s="19" t="s">
        <v>8</v>
      </c>
      <c r="O980" s="15" t="s">
        <v>9</v>
      </c>
      <c r="P980" s="16" t="s">
        <v>10</v>
      </c>
      <c r="Q980" s="19" t="s">
        <v>11</v>
      </c>
      <c r="R980" s="19" t="s">
        <v>12</v>
      </c>
      <c r="S980" s="15" t="s">
        <v>13</v>
      </c>
      <c r="T980" s="1"/>
      <c r="U980" s="1"/>
    </row>
    <row r="981" spans="1:21" ht="15.75" customHeight="1" x14ac:dyDescent="0.2">
      <c r="C981" s="1"/>
      <c r="D981" s="1"/>
      <c r="E981" s="64" t="str">
        <f t="shared" si="14"/>
        <v>a</v>
      </c>
      <c r="F981" s="65"/>
      <c r="G981" s="66"/>
      <c r="H981" s="5"/>
      <c r="I981" s="5"/>
      <c r="J981" s="5"/>
      <c r="K981" s="13"/>
      <c r="L981" s="10"/>
      <c r="M981" s="5"/>
      <c r="N981" s="5"/>
      <c r="O981" s="13"/>
      <c r="P981" s="10"/>
      <c r="Q981" s="5"/>
      <c r="R981" s="5"/>
      <c r="S981" s="13"/>
      <c r="T981" s="1"/>
      <c r="U981" s="1"/>
    </row>
    <row r="982" spans="1:21" ht="15.75" customHeight="1" x14ac:dyDescent="0.2">
      <c r="C982" s="1"/>
      <c r="D982" s="1"/>
      <c r="E982" s="64" t="str">
        <f t="shared" si="14"/>
        <v>b</v>
      </c>
      <c r="F982" s="65"/>
      <c r="G982" s="66"/>
      <c r="H982" s="5"/>
      <c r="I982" s="5"/>
      <c r="J982" s="5"/>
      <c r="K982" s="13"/>
      <c r="L982" s="10"/>
      <c r="M982" s="5"/>
      <c r="N982" s="5"/>
      <c r="O982" s="13"/>
      <c r="P982" s="10"/>
      <c r="Q982" s="5"/>
      <c r="R982" s="5"/>
      <c r="S982" s="13"/>
      <c r="T982" s="1"/>
      <c r="U982" s="1"/>
    </row>
    <row r="983" spans="1:21" ht="15.75" customHeight="1" x14ac:dyDescent="0.2">
      <c r="C983" s="1"/>
      <c r="D983" s="1"/>
      <c r="E983" s="64" t="str">
        <f t="shared" si="14"/>
        <v>c</v>
      </c>
      <c r="F983" s="65"/>
      <c r="G983" s="66"/>
      <c r="H983" s="5"/>
      <c r="I983" s="5"/>
      <c r="J983" s="5"/>
      <c r="K983" s="13"/>
      <c r="L983" s="10"/>
      <c r="M983" s="5"/>
      <c r="N983" s="5"/>
      <c r="O983" s="13"/>
      <c r="P983" s="10"/>
      <c r="Q983" s="5"/>
      <c r="R983" s="5"/>
      <c r="S983" s="13"/>
      <c r="T983" s="1"/>
      <c r="U983" s="1"/>
    </row>
    <row r="984" spans="1:21" ht="15.75" customHeight="1" x14ac:dyDescent="0.2">
      <c r="C984" s="1"/>
      <c r="D984" s="1"/>
      <c r="E984" s="64" t="str">
        <f t="shared" si="14"/>
        <v>d</v>
      </c>
      <c r="F984" s="65"/>
      <c r="G984" s="66"/>
      <c r="H984" s="5"/>
      <c r="I984" s="5"/>
      <c r="J984" s="5"/>
      <c r="K984" s="13"/>
      <c r="L984" s="10"/>
      <c r="M984" s="5"/>
      <c r="N984" s="5"/>
      <c r="O984" s="13"/>
      <c r="P984" s="10"/>
      <c r="Q984" s="5"/>
      <c r="R984" s="5"/>
      <c r="S984" s="13"/>
      <c r="T984" s="1"/>
      <c r="U984" s="1"/>
    </row>
    <row r="985" spans="1:21" ht="15.75" customHeight="1" x14ac:dyDescent="0.2">
      <c r="C985" s="1"/>
      <c r="D985" s="1"/>
      <c r="E985" s="64" t="str">
        <f t="shared" si="14"/>
        <v>e</v>
      </c>
      <c r="F985" s="65"/>
      <c r="G985" s="66"/>
      <c r="H985" s="5"/>
      <c r="I985" s="5"/>
      <c r="J985" s="5"/>
      <c r="K985" s="13"/>
      <c r="L985" s="10"/>
      <c r="M985" s="5"/>
      <c r="N985" s="5"/>
      <c r="O985" s="13"/>
      <c r="P985" s="10"/>
      <c r="Q985" s="5"/>
      <c r="R985" s="5"/>
      <c r="S985" s="13"/>
      <c r="T985" s="1"/>
      <c r="U985" s="1"/>
    </row>
    <row r="986" spans="1:21" ht="15.75" customHeight="1" x14ac:dyDescent="0.2">
      <c r="C986" s="1"/>
      <c r="D986" s="1"/>
      <c r="E986" s="64" t="str">
        <f t="shared" si="14"/>
        <v>f</v>
      </c>
      <c r="F986" s="65"/>
      <c r="G986" s="66"/>
      <c r="H986" s="5"/>
      <c r="I986" s="5"/>
      <c r="J986" s="5"/>
      <c r="K986" s="13"/>
      <c r="L986" s="10"/>
      <c r="M986" s="5"/>
      <c r="N986" s="5"/>
      <c r="O986" s="13"/>
      <c r="P986" s="10"/>
      <c r="Q986" s="5"/>
      <c r="R986" s="5"/>
      <c r="S986" s="13"/>
      <c r="T986" s="1"/>
      <c r="U986" s="1"/>
    </row>
    <row r="987" spans="1:21" ht="15.75" customHeight="1" x14ac:dyDescent="0.2">
      <c r="C987" s="1"/>
      <c r="D987" s="1"/>
      <c r="E987" s="64" t="str">
        <f t="shared" si="14"/>
        <v>g</v>
      </c>
      <c r="F987" s="65"/>
      <c r="G987" s="66"/>
      <c r="H987" s="5"/>
      <c r="I987" s="5"/>
      <c r="J987" s="5"/>
      <c r="K987" s="13"/>
      <c r="L987" s="10"/>
      <c r="M987" s="5"/>
      <c r="N987" s="5"/>
      <c r="O987" s="13"/>
      <c r="P987" s="10"/>
      <c r="Q987" s="5"/>
      <c r="R987" s="5"/>
      <c r="S987" s="13"/>
      <c r="T987" s="1"/>
      <c r="U987" s="1"/>
    </row>
    <row r="988" spans="1:21" ht="15.75" customHeight="1" thickBot="1" x14ac:dyDescent="0.25">
      <c r="C988" s="1"/>
      <c r="D988" s="1"/>
      <c r="E988" s="64" t="str">
        <f t="shared" si="14"/>
        <v>h</v>
      </c>
      <c r="F988" s="65"/>
      <c r="G988" s="66"/>
      <c r="H988" s="6"/>
      <c r="I988" s="6"/>
      <c r="J988" s="6"/>
      <c r="K988" s="14"/>
      <c r="L988" s="11"/>
      <c r="M988" s="6"/>
      <c r="N988" s="6"/>
      <c r="O988" s="14"/>
      <c r="P988" s="11"/>
      <c r="Q988" s="6"/>
      <c r="R988" s="6"/>
      <c r="S988" s="14"/>
      <c r="T988" s="1"/>
      <c r="U988" s="1"/>
    </row>
    <row r="989" spans="1:21" ht="15.75" customHeight="1" thickTop="1" thickBot="1" x14ac:dyDescent="0.25">
      <c r="C989" s="1"/>
      <c r="D989" s="1"/>
      <c r="E989" s="67" t="s">
        <v>14</v>
      </c>
      <c r="F989" s="68"/>
      <c r="G989" s="69"/>
      <c r="H989" s="7"/>
      <c r="I989" s="7"/>
      <c r="J989" s="7"/>
      <c r="K989" s="8"/>
      <c r="L989" s="12"/>
      <c r="M989" s="7"/>
      <c r="N989" s="7"/>
      <c r="O989" s="8"/>
      <c r="P989" s="12"/>
      <c r="Q989" s="7"/>
      <c r="R989" s="7"/>
      <c r="S989" s="8"/>
      <c r="T989" s="1"/>
      <c r="U989" s="1"/>
    </row>
    <row r="990" spans="1:21" ht="15.75" customHeight="1" thickTop="1" thickBot="1" x14ac:dyDescent="0.25">
      <c r="C990" s="1"/>
      <c r="D990" s="1"/>
      <c r="E990" s="70" t="s">
        <v>15</v>
      </c>
      <c r="F990" s="71"/>
      <c r="G990" s="72"/>
      <c r="H990" s="1"/>
      <c r="I990" s="1"/>
      <c r="J990" s="1"/>
      <c r="K990" s="9"/>
      <c r="L990" s="1"/>
      <c r="M990" s="1"/>
      <c r="N990" s="1"/>
      <c r="O990" s="9"/>
      <c r="P990" s="1"/>
      <c r="Q990" s="1"/>
      <c r="R990" s="1"/>
      <c r="S990" s="9"/>
      <c r="T990" s="1"/>
      <c r="U990" s="1"/>
    </row>
    <row r="991" spans="1:21" ht="11.25" customHeight="1" x14ac:dyDescent="0.2">
      <c r="C991" s="1"/>
      <c r="D991" s="1"/>
      <c r="E991" s="1"/>
      <c r="F991" s="1"/>
      <c r="G991" s="1"/>
      <c r="H991" s="73" t="s">
        <v>34</v>
      </c>
      <c r="I991" s="73"/>
      <c r="J991" s="73"/>
      <c r="K991" s="73"/>
      <c r="L991" s="73"/>
      <c r="M991" s="73"/>
      <c r="N991" s="73"/>
      <c r="O991" s="73"/>
      <c r="P991" s="73"/>
      <c r="Q991" s="73"/>
      <c r="R991" s="73"/>
      <c r="S991" s="1"/>
      <c r="T991" s="1"/>
      <c r="U991" s="1"/>
    </row>
    <row r="992" spans="1:21" ht="11.25" customHeight="1" x14ac:dyDescent="0.2">
      <c r="C992" s="1"/>
      <c r="D992" s="1"/>
      <c r="E992" s="1"/>
      <c r="F992" s="1"/>
      <c r="G992" s="1"/>
      <c r="H992" s="73"/>
      <c r="I992" s="73"/>
      <c r="J992" s="73"/>
      <c r="K992" s="73"/>
      <c r="L992" s="73"/>
      <c r="M992" s="73"/>
      <c r="N992" s="73"/>
      <c r="O992" s="73"/>
      <c r="P992" s="73"/>
      <c r="Q992" s="73"/>
      <c r="R992" s="73"/>
      <c r="S992" s="1"/>
      <c r="T992" s="1"/>
      <c r="U992" s="1"/>
    </row>
    <row r="993" spans="1:21" ht="10.5" customHeight="1" x14ac:dyDescent="0.15">
      <c r="A993" t="s">
        <v>35</v>
      </c>
      <c r="B993">
        <v>33</v>
      </c>
      <c r="C993" s="81" t="str">
        <f>'5 tm 12 bkr Data'!$A$2</f>
        <v>Jayhawk Collegiate Challenge</v>
      </c>
      <c r="D993" s="81"/>
      <c r="E993" s="81"/>
      <c r="F993" s="81"/>
      <c r="G993" s="81"/>
      <c r="H993" s="81"/>
      <c r="I993" s="81"/>
      <c r="J993" s="81"/>
      <c r="K993" s="81"/>
      <c r="L993" s="81"/>
      <c r="M993" s="81"/>
      <c r="N993" s="81"/>
      <c r="O993" s="81"/>
      <c r="P993" s="81"/>
      <c r="Q993" s="81"/>
      <c r="R993" s="81"/>
      <c r="S993" s="81"/>
      <c r="T993" s="81"/>
      <c r="U993" s="81"/>
    </row>
    <row r="994" spans="1:21" ht="10.5" customHeight="1" x14ac:dyDescent="0.15">
      <c r="C994" s="81"/>
      <c r="D994" s="81"/>
      <c r="E994" s="81"/>
      <c r="F994" s="81"/>
      <c r="G994" s="81"/>
      <c r="H994" s="81"/>
      <c r="I994" s="81"/>
      <c r="J994" s="81"/>
      <c r="K994" s="81"/>
      <c r="L994" s="81"/>
      <c r="M994" s="81"/>
      <c r="N994" s="81"/>
      <c r="O994" s="81"/>
      <c r="P994" s="81"/>
      <c r="Q994" s="81"/>
      <c r="R994" s="81"/>
      <c r="S994" s="81"/>
      <c r="T994" s="81"/>
      <c r="U994" s="81"/>
    </row>
    <row r="995" spans="1:21" ht="10.5" customHeight="1" x14ac:dyDescent="0.15">
      <c r="C995" s="81"/>
      <c r="D995" s="81"/>
      <c r="E995" s="81"/>
      <c r="F995" s="81"/>
      <c r="G995" s="81"/>
      <c r="H995" s="81"/>
      <c r="I995" s="81"/>
      <c r="J995" s="81"/>
      <c r="K995" s="81"/>
      <c r="L995" s="81"/>
      <c r="M995" s="81"/>
      <c r="N995" s="81"/>
      <c r="O995" s="81"/>
      <c r="P995" s="81"/>
      <c r="Q995" s="81"/>
      <c r="R995" s="81"/>
      <c r="S995" s="81"/>
      <c r="T995" s="81"/>
      <c r="U995" s="81"/>
    </row>
    <row r="996" spans="1:21" ht="8.25" customHeight="1" x14ac:dyDescent="0.2"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</row>
    <row r="997" spans="1:21" ht="11.25" customHeight="1" x14ac:dyDescent="0.2">
      <c r="C997" s="1"/>
      <c r="D997" s="1"/>
      <c r="E997" s="1"/>
      <c r="F997" s="82">
        <f>INDEX('5 tm 12 bkr Data'!C:C,MATCH('5 tm 12 bkr MV'!B993,'5 tm 12 bkr Data'!B:B,0))</f>
        <v>34</v>
      </c>
      <c r="G997" s="82"/>
      <c r="H997" s="82"/>
      <c r="I997" s="82"/>
      <c r="J997" s="82"/>
      <c r="K997" s="82"/>
      <c r="L997" s="82"/>
      <c r="M997" s="82"/>
      <c r="N997" s="82"/>
      <c r="O997" s="82"/>
      <c r="P997" s="82"/>
      <c r="Q997" s="82"/>
      <c r="R997" s="82"/>
      <c r="S997" s="1"/>
      <c r="T997" s="1"/>
      <c r="U997" s="1"/>
    </row>
    <row r="998" spans="1:21" ht="11.25" customHeight="1" x14ac:dyDescent="0.2">
      <c r="C998" s="1"/>
      <c r="D998" s="1"/>
      <c r="E998" s="1"/>
      <c r="F998" s="82"/>
      <c r="G998" s="82"/>
      <c r="H998" s="82"/>
      <c r="I998" s="82"/>
      <c r="J998" s="82"/>
      <c r="K998" s="82"/>
      <c r="L998" s="82"/>
      <c r="M998" s="82"/>
      <c r="N998" s="82"/>
      <c r="O998" s="82"/>
      <c r="P998" s="82"/>
      <c r="Q998" s="82"/>
      <c r="R998" s="82"/>
      <c r="S998" s="1"/>
      <c r="T998" s="1"/>
      <c r="U998" s="1"/>
    </row>
    <row r="999" spans="1:21" ht="8.25" customHeight="1" x14ac:dyDescent="0.2"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</row>
    <row r="1000" spans="1:21" ht="15.75" customHeight="1" x14ac:dyDescent="0.2">
      <c r="C1000" s="1"/>
      <c r="D1000" s="80" t="s">
        <v>0</v>
      </c>
      <c r="E1000" s="80"/>
      <c r="F1000" s="80"/>
      <c r="G1000" s="80"/>
      <c r="H1000" s="80"/>
      <c r="I1000" s="80" t="s">
        <v>1</v>
      </c>
      <c r="J1000" s="80"/>
      <c r="K1000" s="80" t="s">
        <v>2</v>
      </c>
      <c r="L1000" s="80"/>
      <c r="M1000" s="80" t="s">
        <v>3</v>
      </c>
      <c r="N1000" s="80"/>
      <c r="O1000" s="80" t="s">
        <v>4</v>
      </c>
      <c r="P1000" s="80"/>
      <c r="Q1000" s="80" t="s">
        <v>5</v>
      </c>
      <c r="R1000" s="80"/>
      <c r="S1000" s="80" t="s">
        <v>6</v>
      </c>
      <c r="T1000" s="80"/>
      <c r="U1000" s="1"/>
    </row>
    <row r="1001" spans="1:21" ht="15.75" customHeight="1" x14ac:dyDescent="0.2">
      <c r="A1001" t="str">
        <f>CONCATENATE(B993,B1001)</f>
        <v>33a</v>
      </c>
      <c r="B1001" t="s">
        <v>26</v>
      </c>
      <c r="C1001" s="1"/>
      <c r="D1001" s="2" t="str">
        <f>INDEX('5 tm 12 bkr Data'!L:L,MATCH('5 tm 12 bkr MV'!A1001,'5 tm 12 bkr Data'!J:J,0))</f>
        <v>a</v>
      </c>
      <c r="E1001" s="3"/>
      <c r="F1001" s="3"/>
      <c r="G1001" s="3"/>
      <c r="H1001" s="4"/>
      <c r="I1001" s="80"/>
      <c r="J1001" s="80"/>
      <c r="K1001" s="80"/>
      <c r="L1001" s="80"/>
      <c r="M1001" s="80"/>
      <c r="N1001" s="80"/>
      <c r="O1001" s="80"/>
      <c r="P1001" s="80"/>
      <c r="Q1001" s="80"/>
      <c r="R1001" s="80"/>
      <c r="S1001" s="80"/>
      <c r="T1001" s="80"/>
      <c r="U1001" s="1"/>
    </row>
    <row r="1002" spans="1:21" ht="15.75" customHeight="1" x14ac:dyDescent="0.2">
      <c r="A1002" t="str">
        <f>CONCATENATE(B993,B1002)</f>
        <v>33b</v>
      </c>
      <c r="B1002" t="s">
        <v>27</v>
      </c>
      <c r="C1002" s="1"/>
      <c r="D1002" s="2" t="str">
        <f>INDEX('5 tm 12 bkr Data'!L:L,MATCH('5 tm 12 bkr MV'!A1002,'5 tm 12 bkr Data'!J:J,0))</f>
        <v>b</v>
      </c>
      <c r="E1002" s="3"/>
      <c r="F1002" s="3"/>
      <c r="G1002" s="3"/>
      <c r="H1002" s="4"/>
      <c r="I1002" s="80"/>
      <c r="J1002" s="80"/>
      <c r="K1002" s="80"/>
      <c r="L1002" s="80"/>
      <c r="M1002" s="80"/>
      <c r="N1002" s="80"/>
      <c r="O1002" s="80"/>
      <c r="P1002" s="80"/>
      <c r="Q1002" s="80"/>
      <c r="R1002" s="80"/>
      <c r="S1002" s="80"/>
      <c r="T1002" s="80"/>
      <c r="U1002" s="1"/>
    </row>
    <row r="1003" spans="1:21" ht="15.75" customHeight="1" x14ac:dyDescent="0.2">
      <c r="A1003" t="str">
        <f>CONCATENATE(B993,B1003)</f>
        <v>33c</v>
      </c>
      <c r="B1003" t="s">
        <v>28</v>
      </c>
      <c r="C1003" s="1"/>
      <c r="D1003" s="2" t="str">
        <f>INDEX('5 tm 12 bkr Data'!L:L,MATCH('5 tm 12 bkr MV'!A1003,'5 tm 12 bkr Data'!J:J,0))</f>
        <v>c</v>
      </c>
      <c r="E1003" s="3"/>
      <c r="F1003" s="3"/>
      <c r="G1003" s="3"/>
      <c r="H1003" s="4"/>
      <c r="I1003" s="80"/>
      <c r="J1003" s="80"/>
      <c r="K1003" s="80"/>
      <c r="L1003" s="80"/>
      <c r="M1003" s="80"/>
      <c r="N1003" s="80"/>
      <c r="O1003" s="80"/>
      <c r="P1003" s="80"/>
      <c r="Q1003" s="80"/>
      <c r="R1003" s="80"/>
      <c r="S1003" s="80"/>
      <c r="T1003" s="80"/>
      <c r="U1003" s="1"/>
    </row>
    <row r="1004" spans="1:21" ht="15.75" customHeight="1" x14ac:dyDescent="0.2">
      <c r="A1004" t="str">
        <f>CONCATENATE(B993,B1004)</f>
        <v>33d</v>
      </c>
      <c r="B1004" t="s">
        <v>29</v>
      </c>
      <c r="C1004" s="1"/>
      <c r="D1004" s="2" t="str">
        <f>INDEX('5 tm 12 bkr Data'!L:L,MATCH('5 tm 12 bkr MV'!A1004,'5 tm 12 bkr Data'!J:J,0))</f>
        <v>d</v>
      </c>
      <c r="E1004" s="3"/>
      <c r="F1004" s="3"/>
      <c r="G1004" s="3"/>
      <c r="H1004" s="4"/>
      <c r="I1004" s="80"/>
      <c r="J1004" s="80"/>
      <c r="K1004" s="80"/>
      <c r="L1004" s="80"/>
      <c r="M1004" s="80"/>
      <c r="N1004" s="80"/>
      <c r="O1004" s="80"/>
      <c r="P1004" s="80"/>
      <c r="Q1004" s="80"/>
      <c r="R1004" s="80"/>
      <c r="S1004" s="80"/>
      <c r="T1004" s="80"/>
      <c r="U1004" s="1"/>
    </row>
    <row r="1005" spans="1:21" ht="15.75" customHeight="1" x14ac:dyDescent="0.2">
      <c r="A1005" t="str">
        <f>CONCATENATE(B993,B1005)</f>
        <v>33e</v>
      </c>
      <c r="B1005" t="s">
        <v>30</v>
      </c>
      <c r="C1005" s="1"/>
      <c r="D1005" s="2" t="str">
        <f>INDEX('5 tm 12 bkr Data'!L:L,MATCH('5 tm 12 bkr MV'!A1005,'5 tm 12 bkr Data'!J:J,0))</f>
        <v>e</v>
      </c>
      <c r="E1005" s="3"/>
      <c r="F1005" s="3"/>
      <c r="G1005" s="3"/>
      <c r="H1005" s="4"/>
      <c r="I1005" s="80"/>
      <c r="J1005" s="80"/>
      <c r="K1005" s="80"/>
      <c r="L1005" s="80"/>
      <c r="M1005" s="80"/>
      <c r="N1005" s="80"/>
      <c r="O1005" s="80"/>
      <c r="P1005" s="80"/>
      <c r="Q1005" s="80"/>
      <c r="R1005" s="80"/>
      <c r="S1005" s="80"/>
      <c r="T1005" s="80"/>
      <c r="U1005" s="1"/>
    </row>
    <row r="1006" spans="1:21" ht="15.75" customHeight="1" x14ac:dyDescent="0.2">
      <c r="A1006" t="str">
        <f>CONCATENATE(B993,B1006)</f>
        <v>33f</v>
      </c>
      <c r="B1006" t="s">
        <v>31</v>
      </c>
      <c r="C1006" s="1"/>
      <c r="D1006" s="2" t="str">
        <f>INDEX('5 tm 12 bkr Data'!L:L,MATCH('5 tm 12 bkr MV'!A1006,'5 tm 12 bkr Data'!J:J,0))</f>
        <v>f</v>
      </c>
      <c r="E1006" s="3"/>
      <c r="F1006" s="3"/>
      <c r="G1006" s="3"/>
      <c r="H1006" s="4"/>
      <c r="I1006" s="80"/>
      <c r="J1006" s="80"/>
      <c r="K1006" s="80"/>
      <c r="L1006" s="80"/>
      <c r="M1006" s="80"/>
      <c r="N1006" s="80"/>
      <c r="O1006" s="80"/>
      <c r="P1006" s="80"/>
      <c r="Q1006" s="80"/>
      <c r="R1006" s="80"/>
      <c r="S1006" s="80"/>
      <c r="T1006" s="80"/>
      <c r="U1006" s="1"/>
    </row>
    <row r="1007" spans="1:21" ht="15.75" customHeight="1" x14ac:dyDescent="0.2">
      <c r="A1007" t="str">
        <f>CONCATENATE(B993,B1007)</f>
        <v>33g</v>
      </c>
      <c r="B1007" t="s">
        <v>32</v>
      </c>
      <c r="C1007" s="1"/>
      <c r="D1007" s="2" t="str">
        <f>INDEX('5 tm 12 bkr Data'!L:L,MATCH('5 tm 12 bkr MV'!A1007,'5 tm 12 bkr Data'!J:J,0))</f>
        <v>g</v>
      </c>
      <c r="E1007" s="3"/>
      <c r="F1007" s="3"/>
      <c r="G1007" s="3"/>
      <c r="H1007" s="4"/>
      <c r="I1007" s="80"/>
      <c r="J1007" s="80"/>
      <c r="K1007" s="80"/>
      <c r="L1007" s="80"/>
      <c r="M1007" s="80"/>
      <c r="N1007" s="80"/>
      <c r="O1007" s="80"/>
      <c r="P1007" s="80"/>
      <c r="Q1007" s="80"/>
      <c r="R1007" s="80"/>
      <c r="S1007" s="80"/>
      <c r="T1007" s="80"/>
      <c r="U1007" s="1"/>
    </row>
    <row r="1008" spans="1:21" ht="15.75" customHeight="1" thickBot="1" x14ac:dyDescent="0.25">
      <c r="A1008" t="str">
        <f>CONCATENATE(B993,B1008)</f>
        <v>33h</v>
      </c>
      <c r="B1008" t="s">
        <v>33</v>
      </c>
      <c r="C1008" s="1"/>
      <c r="D1008" s="2" t="str">
        <f>INDEX('5 tm 12 bkr Data'!L:L,MATCH('5 tm 12 bkr MV'!A1008,'5 tm 12 bkr Data'!J:J,0))</f>
        <v>h</v>
      </c>
      <c r="E1008" s="3"/>
      <c r="F1008" s="3"/>
      <c r="G1008" s="3"/>
      <c r="H1008" s="36"/>
      <c r="I1008" s="79"/>
      <c r="J1008" s="79"/>
      <c r="K1008" s="79"/>
      <c r="L1008" s="79"/>
      <c r="M1008" s="79"/>
      <c r="N1008" s="79"/>
      <c r="O1008" s="79"/>
      <c r="P1008" s="79"/>
      <c r="Q1008" s="79"/>
      <c r="R1008" s="79"/>
      <c r="S1008" s="79"/>
      <c r="T1008" s="79"/>
      <c r="U1008" s="1"/>
    </row>
    <row r="1009" spans="1:21" ht="15.75" customHeight="1" thickTop="1" x14ac:dyDescent="0.2">
      <c r="C1009" s="1"/>
      <c r="D1009" s="1"/>
      <c r="E1009" s="1"/>
      <c r="F1009" s="1"/>
      <c r="G1009" s="1"/>
      <c r="H1009" s="37" t="s">
        <v>6</v>
      </c>
      <c r="I1009" s="77"/>
      <c r="J1009" s="78"/>
      <c r="K1009" s="77"/>
      <c r="L1009" s="78"/>
      <c r="M1009" s="77"/>
      <c r="N1009" s="78"/>
      <c r="O1009" s="77"/>
      <c r="P1009" s="78"/>
      <c r="Q1009" s="77"/>
      <c r="R1009" s="78"/>
      <c r="S1009" s="77"/>
      <c r="T1009" s="78"/>
      <c r="U1009" s="1"/>
    </row>
    <row r="1010" spans="1:21" ht="5.25" customHeight="1" x14ac:dyDescent="0.2">
      <c r="C1010" s="1"/>
      <c r="D1010" s="1"/>
      <c r="E1010" s="1"/>
      <c r="F1010" s="1"/>
      <c r="G1010" s="1"/>
      <c r="H1010" s="38"/>
      <c r="I1010" s="39"/>
      <c r="J1010" s="39"/>
      <c r="K1010" s="39"/>
      <c r="L1010" s="39"/>
      <c r="M1010" s="39"/>
      <c r="N1010" s="39"/>
      <c r="O1010" s="39"/>
      <c r="P1010" s="39"/>
      <c r="Q1010" s="39"/>
      <c r="R1010" s="39"/>
      <c r="S1010" s="39"/>
      <c r="T1010" s="40"/>
      <c r="U1010" s="1"/>
    </row>
    <row r="1011" spans="1:21" ht="15.75" customHeight="1" x14ac:dyDescent="0.2">
      <c r="C1011" s="1"/>
      <c r="D1011" s="1"/>
      <c r="E1011" s="74" t="s">
        <v>0</v>
      </c>
      <c r="F1011" s="75"/>
      <c r="G1011" s="76"/>
      <c r="H1011" s="19" t="s">
        <v>1</v>
      </c>
      <c r="I1011" s="19" t="s">
        <v>2</v>
      </c>
      <c r="J1011" s="19" t="s">
        <v>3</v>
      </c>
      <c r="K1011" s="15" t="s">
        <v>4</v>
      </c>
      <c r="L1011" s="16" t="s">
        <v>5</v>
      </c>
      <c r="M1011" s="19" t="s">
        <v>7</v>
      </c>
      <c r="N1011" s="19" t="s">
        <v>8</v>
      </c>
      <c r="O1011" s="15" t="s">
        <v>9</v>
      </c>
      <c r="P1011" s="16" t="s">
        <v>10</v>
      </c>
      <c r="Q1011" s="19" t="s">
        <v>11</v>
      </c>
      <c r="R1011" s="19" t="s">
        <v>12</v>
      </c>
      <c r="S1011" s="15" t="s">
        <v>13</v>
      </c>
      <c r="T1011" s="1"/>
      <c r="U1011" s="1"/>
    </row>
    <row r="1012" spans="1:21" ht="15.75" customHeight="1" x14ac:dyDescent="0.2">
      <c r="C1012" s="1"/>
      <c r="D1012" s="1"/>
      <c r="E1012" s="64" t="str">
        <f t="shared" si="14"/>
        <v>a</v>
      </c>
      <c r="F1012" s="65"/>
      <c r="G1012" s="66"/>
      <c r="H1012" s="5"/>
      <c r="I1012" s="5"/>
      <c r="J1012" s="5"/>
      <c r="K1012" s="13"/>
      <c r="L1012" s="10"/>
      <c r="M1012" s="5"/>
      <c r="N1012" s="5"/>
      <c r="O1012" s="13"/>
      <c r="P1012" s="10"/>
      <c r="Q1012" s="5"/>
      <c r="R1012" s="5"/>
      <c r="S1012" s="13"/>
      <c r="T1012" s="1"/>
      <c r="U1012" s="1"/>
    </row>
    <row r="1013" spans="1:21" ht="15.75" customHeight="1" x14ac:dyDescent="0.2">
      <c r="C1013" s="1"/>
      <c r="D1013" s="1"/>
      <c r="E1013" s="64" t="str">
        <f t="shared" si="14"/>
        <v>b</v>
      </c>
      <c r="F1013" s="65"/>
      <c r="G1013" s="66"/>
      <c r="H1013" s="5"/>
      <c r="I1013" s="5"/>
      <c r="J1013" s="5"/>
      <c r="K1013" s="13"/>
      <c r="L1013" s="10"/>
      <c r="M1013" s="5"/>
      <c r="N1013" s="5"/>
      <c r="O1013" s="13"/>
      <c r="P1013" s="10"/>
      <c r="Q1013" s="5"/>
      <c r="R1013" s="5"/>
      <c r="S1013" s="13"/>
      <c r="T1013" s="1"/>
      <c r="U1013" s="1"/>
    </row>
    <row r="1014" spans="1:21" ht="15.75" customHeight="1" x14ac:dyDescent="0.2">
      <c r="C1014" s="1"/>
      <c r="D1014" s="1"/>
      <c r="E1014" s="64" t="str">
        <f t="shared" si="14"/>
        <v>c</v>
      </c>
      <c r="F1014" s="65"/>
      <c r="G1014" s="66"/>
      <c r="H1014" s="5"/>
      <c r="I1014" s="5"/>
      <c r="J1014" s="5"/>
      <c r="K1014" s="13"/>
      <c r="L1014" s="10"/>
      <c r="M1014" s="5"/>
      <c r="N1014" s="5"/>
      <c r="O1014" s="13"/>
      <c r="P1014" s="10"/>
      <c r="Q1014" s="5"/>
      <c r="R1014" s="5"/>
      <c r="S1014" s="13"/>
      <c r="T1014" s="1"/>
      <c r="U1014" s="1"/>
    </row>
    <row r="1015" spans="1:21" ht="15.75" customHeight="1" x14ac:dyDescent="0.2">
      <c r="C1015" s="1"/>
      <c r="D1015" s="1"/>
      <c r="E1015" s="64" t="str">
        <f t="shared" si="14"/>
        <v>d</v>
      </c>
      <c r="F1015" s="65"/>
      <c r="G1015" s="66"/>
      <c r="H1015" s="5"/>
      <c r="I1015" s="5"/>
      <c r="J1015" s="5"/>
      <c r="K1015" s="13"/>
      <c r="L1015" s="10"/>
      <c r="M1015" s="5"/>
      <c r="N1015" s="5"/>
      <c r="O1015" s="13"/>
      <c r="P1015" s="10"/>
      <c r="Q1015" s="5"/>
      <c r="R1015" s="5"/>
      <c r="S1015" s="13"/>
      <c r="T1015" s="1"/>
      <c r="U1015" s="1"/>
    </row>
    <row r="1016" spans="1:21" ht="15.75" customHeight="1" x14ac:dyDescent="0.2">
      <c r="C1016" s="1"/>
      <c r="D1016" s="1"/>
      <c r="E1016" s="64" t="str">
        <f t="shared" ref="E1016:E1079" si="15">IF(D1005&gt;0,D1005,"")</f>
        <v>e</v>
      </c>
      <c r="F1016" s="65"/>
      <c r="G1016" s="66"/>
      <c r="H1016" s="5"/>
      <c r="I1016" s="5"/>
      <c r="J1016" s="5"/>
      <c r="K1016" s="13"/>
      <c r="L1016" s="10"/>
      <c r="M1016" s="5"/>
      <c r="N1016" s="5"/>
      <c r="O1016" s="13"/>
      <c r="P1016" s="10"/>
      <c r="Q1016" s="5"/>
      <c r="R1016" s="5"/>
      <c r="S1016" s="13"/>
      <c r="T1016" s="1"/>
      <c r="U1016" s="1"/>
    </row>
    <row r="1017" spans="1:21" ht="15.75" customHeight="1" x14ac:dyDescent="0.2">
      <c r="C1017" s="1"/>
      <c r="D1017" s="1"/>
      <c r="E1017" s="64" t="str">
        <f t="shared" si="15"/>
        <v>f</v>
      </c>
      <c r="F1017" s="65"/>
      <c r="G1017" s="66"/>
      <c r="H1017" s="5"/>
      <c r="I1017" s="5"/>
      <c r="J1017" s="5"/>
      <c r="K1017" s="13"/>
      <c r="L1017" s="10"/>
      <c r="M1017" s="5"/>
      <c r="N1017" s="5"/>
      <c r="O1017" s="13"/>
      <c r="P1017" s="10"/>
      <c r="Q1017" s="5"/>
      <c r="R1017" s="5"/>
      <c r="S1017" s="13"/>
      <c r="T1017" s="1"/>
      <c r="U1017" s="1"/>
    </row>
    <row r="1018" spans="1:21" ht="15.75" customHeight="1" x14ac:dyDescent="0.2">
      <c r="C1018" s="1"/>
      <c r="D1018" s="1"/>
      <c r="E1018" s="64" t="str">
        <f t="shared" si="15"/>
        <v>g</v>
      </c>
      <c r="F1018" s="65"/>
      <c r="G1018" s="66"/>
      <c r="H1018" s="5"/>
      <c r="I1018" s="5"/>
      <c r="J1018" s="5"/>
      <c r="K1018" s="13"/>
      <c r="L1018" s="10"/>
      <c r="M1018" s="5"/>
      <c r="N1018" s="5"/>
      <c r="O1018" s="13"/>
      <c r="P1018" s="10"/>
      <c r="Q1018" s="5"/>
      <c r="R1018" s="5"/>
      <c r="S1018" s="13"/>
      <c r="T1018" s="1"/>
      <c r="U1018" s="1"/>
    </row>
    <row r="1019" spans="1:21" ht="15.75" customHeight="1" thickBot="1" x14ac:dyDescent="0.25">
      <c r="C1019" s="1"/>
      <c r="D1019" s="1"/>
      <c r="E1019" s="64" t="str">
        <f t="shared" si="15"/>
        <v>h</v>
      </c>
      <c r="F1019" s="65"/>
      <c r="G1019" s="66"/>
      <c r="H1019" s="6"/>
      <c r="I1019" s="6"/>
      <c r="J1019" s="6"/>
      <c r="K1019" s="14"/>
      <c r="L1019" s="11"/>
      <c r="M1019" s="6"/>
      <c r="N1019" s="6"/>
      <c r="O1019" s="14"/>
      <c r="P1019" s="11"/>
      <c r="Q1019" s="6"/>
      <c r="R1019" s="6"/>
      <c r="S1019" s="14"/>
      <c r="T1019" s="1"/>
      <c r="U1019" s="1"/>
    </row>
    <row r="1020" spans="1:21" ht="15.75" customHeight="1" thickTop="1" thickBot="1" x14ac:dyDescent="0.25">
      <c r="C1020" s="1"/>
      <c r="D1020" s="1"/>
      <c r="E1020" s="67" t="s">
        <v>14</v>
      </c>
      <c r="F1020" s="68"/>
      <c r="G1020" s="69"/>
      <c r="H1020" s="7"/>
      <c r="I1020" s="7"/>
      <c r="J1020" s="7"/>
      <c r="K1020" s="8"/>
      <c r="L1020" s="12"/>
      <c r="M1020" s="7"/>
      <c r="N1020" s="7"/>
      <c r="O1020" s="8"/>
      <c r="P1020" s="12"/>
      <c r="Q1020" s="7"/>
      <c r="R1020" s="7"/>
      <c r="S1020" s="8"/>
      <c r="T1020" s="1"/>
      <c r="U1020" s="1"/>
    </row>
    <row r="1021" spans="1:21" ht="15.75" customHeight="1" thickTop="1" thickBot="1" x14ac:dyDescent="0.25">
      <c r="C1021" s="1"/>
      <c r="D1021" s="1"/>
      <c r="E1021" s="70" t="s">
        <v>15</v>
      </c>
      <c r="F1021" s="71"/>
      <c r="G1021" s="72"/>
      <c r="H1021" s="1"/>
      <c r="I1021" s="1"/>
      <c r="J1021" s="1"/>
      <c r="K1021" s="9"/>
      <c r="L1021" s="1"/>
      <c r="M1021" s="1"/>
      <c r="N1021" s="1"/>
      <c r="O1021" s="9"/>
      <c r="P1021" s="1"/>
      <c r="Q1021" s="1"/>
      <c r="R1021" s="1"/>
      <c r="S1021" s="9"/>
      <c r="T1021" s="1"/>
      <c r="U1021" s="1"/>
    </row>
    <row r="1022" spans="1:21" ht="11.25" customHeight="1" x14ac:dyDescent="0.2">
      <c r="C1022" s="1"/>
      <c r="D1022" s="1"/>
      <c r="E1022" s="1"/>
      <c r="F1022" s="1"/>
      <c r="G1022" s="1"/>
      <c r="H1022" s="73" t="s">
        <v>34</v>
      </c>
      <c r="I1022" s="73"/>
      <c r="J1022" s="73"/>
      <c r="K1022" s="73"/>
      <c r="L1022" s="73"/>
      <c r="M1022" s="73"/>
      <c r="N1022" s="73"/>
      <c r="O1022" s="73"/>
      <c r="P1022" s="73"/>
      <c r="Q1022" s="73"/>
      <c r="R1022" s="73"/>
      <c r="S1022" s="1"/>
      <c r="T1022" s="1"/>
      <c r="U1022" s="1"/>
    </row>
    <row r="1023" spans="1:21" ht="11.25" customHeight="1" x14ac:dyDescent="0.2">
      <c r="C1023" s="1"/>
      <c r="D1023" s="1"/>
      <c r="E1023" s="1"/>
      <c r="F1023" s="1"/>
      <c r="G1023" s="1"/>
      <c r="H1023" s="73"/>
      <c r="I1023" s="73"/>
      <c r="J1023" s="73"/>
      <c r="K1023" s="73"/>
      <c r="L1023" s="73"/>
      <c r="M1023" s="73"/>
      <c r="N1023" s="73"/>
      <c r="O1023" s="73"/>
      <c r="P1023" s="73"/>
      <c r="Q1023" s="73"/>
      <c r="R1023" s="73"/>
      <c r="S1023" s="1"/>
      <c r="T1023" s="1"/>
      <c r="U1023" s="1"/>
    </row>
    <row r="1024" spans="1:21" ht="10.5" customHeight="1" x14ac:dyDescent="0.15">
      <c r="A1024" t="s">
        <v>35</v>
      </c>
      <c r="B1024">
        <v>34</v>
      </c>
      <c r="C1024" s="81" t="str">
        <f>'5 tm 12 bkr Data'!$A$2</f>
        <v>Jayhawk Collegiate Challenge</v>
      </c>
      <c r="D1024" s="81"/>
      <c r="E1024" s="81"/>
      <c r="F1024" s="81"/>
      <c r="G1024" s="81"/>
      <c r="H1024" s="81"/>
      <c r="I1024" s="81"/>
      <c r="J1024" s="81"/>
      <c r="K1024" s="81"/>
      <c r="L1024" s="81"/>
      <c r="M1024" s="81"/>
      <c r="N1024" s="81"/>
      <c r="O1024" s="81"/>
      <c r="P1024" s="81"/>
      <c r="Q1024" s="81"/>
      <c r="R1024" s="81"/>
      <c r="S1024" s="81"/>
      <c r="T1024" s="81"/>
      <c r="U1024" s="81"/>
    </row>
    <row r="1025" spans="1:21" ht="10.5" customHeight="1" x14ac:dyDescent="0.15">
      <c r="C1025" s="81"/>
      <c r="D1025" s="81"/>
      <c r="E1025" s="81"/>
      <c r="F1025" s="81"/>
      <c r="G1025" s="81"/>
      <c r="H1025" s="81"/>
      <c r="I1025" s="81"/>
      <c r="J1025" s="81"/>
      <c r="K1025" s="81"/>
      <c r="L1025" s="81"/>
      <c r="M1025" s="81"/>
      <c r="N1025" s="81"/>
      <c r="O1025" s="81"/>
      <c r="P1025" s="81"/>
      <c r="Q1025" s="81"/>
      <c r="R1025" s="81"/>
      <c r="S1025" s="81"/>
      <c r="T1025" s="81"/>
      <c r="U1025" s="81"/>
    </row>
    <row r="1026" spans="1:21" ht="10.5" customHeight="1" x14ac:dyDescent="0.15">
      <c r="C1026" s="81"/>
      <c r="D1026" s="81"/>
      <c r="E1026" s="81"/>
      <c r="F1026" s="81"/>
      <c r="G1026" s="81"/>
      <c r="H1026" s="81"/>
      <c r="I1026" s="81"/>
      <c r="J1026" s="81"/>
      <c r="K1026" s="81"/>
      <c r="L1026" s="81"/>
      <c r="M1026" s="81"/>
      <c r="N1026" s="81"/>
      <c r="O1026" s="81"/>
      <c r="P1026" s="81"/>
      <c r="Q1026" s="81"/>
      <c r="R1026" s="81"/>
      <c r="S1026" s="81"/>
      <c r="T1026" s="81"/>
      <c r="U1026" s="81"/>
    </row>
    <row r="1027" spans="1:21" ht="8.25" customHeight="1" x14ac:dyDescent="0.2"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</row>
    <row r="1028" spans="1:21" ht="11.25" customHeight="1" x14ac:dyDescent="0.2">
      <c r="C1028" s="1"/>
      <c r="D1028" s="1"/>
      <c r="E1028" s="1"/>
      <c r="F1028" s="82">
        <f>INDEX('5 tm 12 bkr Data'!C:C,MATCH('5 tm 12 bkr MV'!B1024,'5 tm 12 bkr Data'!B:B,0))</f>
        <v>35</v>
      </c>
      <c r="G1028" s="82"/>
      <c r="H1028" s="82"/>
      <c r="I1028" s="82"/>
      <c r="J1028" s="82"/>
      <c r="K1028" s="82"/>
      <c r="L1028" s="82"/>
      <c r="M1028" s="82"/>
      <c r="N1028" s="82"/>
      <c r="O1028" s="82"/>
      <c r="P1028" s="82"/>
      <c r="Q1028" s="82"/>
      <c r="R1028" s="82"/>
      <c r="S1028" s="1"/>
      <c r="T1028" s="1"/>
      <c r="U1028" s="1"/>
    </row>
    <row r="1029" spans="1:21" ht="11.25" customHeight="1" x14ac:dyDescent="0.2">
      <c r="C1029" s="1"/>
      <c r="D1029" s="1"/>
      <c r="E1029" s="1"/>
      <c r="F1029" s="82"/>
      <c r="G1029" s="82"/>
      <c r="H1029" s="82"/>
      <c r="I1029" s="82"/>
      <c r="J1029" s="82"/>
      <c r="K1029" s="82"/>
      <c r="L1029" s="82"/>
      <c r="M1029" s="82"/>
      <c r="N1029" s="82"/>
      <c r="O1029" s="82"/>
      <c r="P1029" s="82"/>
      <c r="Q1029" s="82"/>
      <c r="R1029" s="82"/>
      <c r="S1029" s="1"/>
      <c r="T1029" s="1"/>
      <c r="U1029" s="1"/>
    </row>
    <row r="1030" spans="1:21" ht="8.25" customHeight="1" x14ac:dyDescent="0.2"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</row>
    <row r="1031" spans="1:21" ht="15.75" customHeight="1" x14ac:dyDescent="0.2">
      <c r="C1031" s="1"/>
      <c r="D1031" s="80" t="s">
        <v>0</v>
      </c>
      <c r="E1031" s="80"/>
      <c r="F1031" s="80"/>
      <c r="G1031" s="80"/>
      <c r="H1031" s="80"/>
      <c r="I1031" s="80" t="s">
        <v>1</v>
      </c>
      <c r="J1031" s="80"/>
      <c r="K1031" s="80" t="s">
        <v>2</v>
      </c>
      <c r="L1031" s="80"/>
      <c r="M1031" s="80" t="s">
        <v>3</v>
      </c>
      <c r="N1031" s="80"/>
      <c r="O1031" s="80" t="s">
        <v>4</v>
      </c>
      <c r="P1031" s="80"/>
      <c r="Q1031" s="80" t="s">
        <v>5</v>
      </c>
      <c r="R1031" s="80"/>
      <c r="S1031" s="80" t="s">
        <v>6</v>
      </c>
      <c r="T1031" s="80"/>
      <c r="U1031" s="1"/>
    </row>
    <row r="1032" spans="1:21" ht="15.75" customHeight="1" x14ac:dyDescent="0.2">
      <c r="A1032" t="str">
        <f>CONCATENATE(B1024,B1032)</f>
        <v>34a</v>
      </c>
      <c r="B1032" t="s">
        <v>26</v>
      </c>
      <c r="C1032" s="1"/>
      <c r="D1032" s="2" t="str">
        <f>INDEX('5 tm 12 bkr Data'!L:L,MATCH('5 tm 12 bkr MV'!A1032,'5 tm 12 bkr Data'!J:J,0))</f>
        <v>a</v>
      </c>
      <c r="E1032" s="3"/>
      <c r="F1032" s="3"/>
      <c r="G1032" s="3"/>
      <c r="H1032" s="4"/>
      <c r="I1032" s="80"/>
      <c r="J1032" s="80"/>
      <c r="K1032" s="80"/>
      <c r="L1032" s="80"/>
      <c r="M1032" s="80"/>
      <c r="N1032" s="80"/>
      <c r="O1032" s="80"/>
      <c r="P1032" s="80"/>
      <c r="Q1032" s="80"/>
      <c r="R1032" s="80"/>
      <c r="S1032" s="80"/>
      <c r="T1032" s="80"/>
      <c r="U1032" s="1"/>
    </row>
    <row r="1033" spans="1:21" ht="15.75" customHeight="1" x14ac:dyDescent="0.2">
      <c r="A1033" t="str">
        <f>CONCATENATE(B1024,B1033)</f>
        <v>34b</v>
      </c>
      <c r="B1033" t="s">
        <v>27</v>
      </c>
      <c r="C1033" s="1"/>
      <c r="D1033" s="2" t="str">
        <f>INDEX('5 tm 12 bkr Data'!L:L,MATCH('5 tm 12 bkr MV'!A1033,'5 tm 12 bkr Data'!J:J,0))</f>
        <v>b</v>
      </c>
      <c r="E1033" s="3"/>
      <c r="F1033" s="3"/>
      <c r="G1033" s="3"/>
      <c r="H1033" s="4"/>
      <c r="I1033" s="80"/>
      <c r="J1033" s="80"/>
      <c r="K1033" s="80"/>
      <c r="L1033" s="80"/>
      <c r="M1033" s="80"/>
      <c r="N1033" s="80"/>
      <c r="O1033" s="80"/>
      <c r="P1033" s="80"/>
      <c r="Q1033" s="80"/>
      <c r="R1033" s="80"/>
      <c r="S1033" s="80"/>
      <c r="T1033" s="80"/>
      <c r="U1033" s="1"/>
    </row>
    <row r="1034" spans="1:21" ht="15.75" customHeight="1" x14ac:dyDescent="0.2">
      <c r="A1034" t="str">
        <f>CONCATENATE(B1024,B1034)</f>
        <v>34c</v>
      </c>
      <c r="B1034" t="s">
        <v>28</v>
      </c>
      <c r="C1034" s="1"/>
      <c r="D1034" s="2" t="str">
        <f>INDEX('5 tm 12 bkr Data'!L:L,MATCH('5 tm 12 bkr MV'!A1034,'5 tm 12 bkr Data'!J:J,0))</f>
        <v>c</v>
      </c>
      <c r="E1034" s="3"/>
      <c r="F1034" s="3"/>
      <c r="G1034" s="3"/>
      <c r="H1034" s="4"/>
      <c r="I1034" s="80"/>
      <c r="J1034" s="80"/>
      <c r="K1034" s="80"/>
      <c r="L1034" s="80"/>
      <c r="M1034" s="80"/>
      <c r="N1034" s="80"/>
      <c r="O1034" s="80"/>
      <c r="P1034" s="80"/>
      <c r="Q1034" s="80"/>
      <c r="R1034" s="80"/>
      <c r="S1034" s="80"/>
      <c r="T1034" s="80"/>
      <c r="U1034" s="1"/>
    </row>
    <row r="1035" spans="1:21" ht="15.75" customHeight="1" x14ac:dyDescent="0.2">
      <c r="A1035" t="str">
        <f>CONCATENATE(B1024,B1035)</f>
        <v>34d</v>
      </c>
      <c r="B1035" t="s">
        <v>29</v>
      </c>
      <c r="C1035" s="1"/>
      <c r="D1035" s="2" t="str">
        <f>INDEX('5 tm 12 bkr Data'!L:L,MATCH('5 tm 12 bkr MV'!A1035,'5 tm 12 bkr Data'!J:J,0))</f>
        <v>d</v>
      </c>
      <c r="E1035" s="3"/>
      <c r="F1035" s="3"/>
      <c r="G1035" s="3"/>
      <c r="H1035" s="4"/>
      <c r="I1035" s="80"/>
      <c r="J1035" s="80"/>
      <c r="K1035" s="80"/>
      <c r="L1035" s="80"/>
      <c r="M1035" s="80"/>
      <c r="N1035" s="80"/>
      <c r="O1035" s="80"/>
      <c r="P1035" s="80"/>
      <c r="Q1035" s="80"/>
      <c r="R1035" s="80"/>
      <c r="S1035" s="80"/>
      <c r="T1035" s="80"/>
      <c r="U1035" s="1"/>
    </row>
    <row r="1036" spans="1:21" ht="15.75" customHeight="1" x14ac:dyDescent="0.2">
      <c r="A1036" t="str">
        <f>CONCATENATE(B1024,B1036)</f>
        <v>34e</v>
      </c>
      <c r="B1036" t="s">
        <v>30</v>
      </c>
      <c r="C1036" s="1"/>
      <c r="D1036" s="2" t="str">
        <f>INDEX('5 tm 12 bkr Data'!L:L,MATCH('5 tm 12 bkr MV'!A1036,'5 tm 12 bkr Data'!J:J,0))</f>
        <v>e</v>
      </c>
      <c r="E1036" s="3"/>
      <c r="F1036" s="3"/>
      <c r="G1036" s="3"/>
      <c r="H1036" s="4"/>
      <c r="I1036" s="80"/>
      <c r="J1036" s="80"/>
      <c r="K1036" s="80"/>
      <c r="L1036" s="80"/>
      <c r="M1036" s="80"/>
      <c r="N1036" s="80"/>
      <c r="O1036" s="80"/>
      <c r="P1036" s="80"/>
      <c r="Q1036" s="80"/>
      <c r="R1036" s="80"/>
      <c r="S1036" s="80"/>
      <c r="T1036" s="80"/>
      <c r="U1036" s="1"/>
    </row>
    <row r="1037" spans="1:21" ht="15.75" customHeight="1" x14ac:dyDescent="0.2">
      <c r="A1037" t="str">
        <f>CONCATENATE(B1024,B1037)</f>
        <v>34f</v>
      </c>
      <c r="B1037" t="s">
        <v>31</v>
      </c>
      <c r="C1037" s="1"/>
      <c r="D1037" s="2" t="str">
        <f>INDEX('5 tm 12 bkr Data'!L:L,MATCH('5 tm 12 bkr MV'!A1037,'5 tm 12 bkr Data'!J:J,0))</f>
        <v>f</v>
      </c>
      <c r="E1037" s="3"/>
      <c r="F1037" s="3"/>
      <c r="G1037" s="3"/>
      <c r="H1037" s="4"/>
      <c r="I1037" s="80"/>
      <c r="J1037" s="80"/>
      <c r="K1037" s="80"/>
      <c r="L1037" s="80"/>
      <c r="M1037" s="80"/>
      <c r="N1037" s="80"/>
      <c r="O1037" s="80"/>
      <c r="P1037" s="80"/>
      <c r="Q1037" s="80"/>
      <c r="R1037" s="80"/>
      <c r="S1037" s="80"/>
      <c r="T1037" s="80"/>
      <c r="U1037" s="1"/>
    </row>
    <row r="1038" spans="1:21" ht="15.75" customHeight="1" x14ac:dyDescent="0.2">
      <c r="A1038" t="str">
        <f>CONCATENATE(B1024,B1038)</f>
        <v>34g</v>
      </c>
      <c r="B1038" t="s">
        <v>32</v>
      </c>
      <c r="C1038" s="1"/>
      <c r="D1038" s="2" t="str">
        <f>INDEX('5 tm 12 bkr Data'!L:L,MATCH('5 tm 12 bkr MV'!A1038,'5 tm 12 bkr Data'!J:J,0))</f>
        <v>g</v>
      </c>
      <c r="E1038" s="3"/>
      <c r="F1038" s="3"/>
      <c r="G1038" s="3"/>
      <c r="H1038" s="4"/>
      <c r="I1038" s="80"/>
      <c r="J1038" s="80"/>
      <c r="K1038" s="80"/>
      <c r="L1038" s="80"/>
      <c r="M1038" s="80"/>
      <c r="N1038" s="80"/>
      <c r="O1038" s="80"/>
      <c r="P1038" s="80"/>
      <c r="Q1038" s="80"/>
      <c r="R1038" s="80"/>
      <c r="S1038" s="80"/>
      <c r="T1038" s="80"/>
      <c r="U1038" s="1"/>
    </row>
    <row r="1039" spans="1:21" ht="15.75" customHeight="1" thickBot="1" x14ac:dyDescent="0.25">
      <c r="A1039" t="str">
        <f>CONCATENATE(B1024,B1039)</f>
        <v>34h</v>
      </c>
      <c r="B1039" t="s">
        <v>33</v>
      </c>
      <c r="C1039" s="1"/>
      <c r="D1039" s="2" t="str">
        <f>INDEX('5 tm 12 bkr Data'!L:L,MATCH('5 tm 12 bkr MV'!A1039,'5 tm 12 bkr Data'!J:J,0))</f>
        <v>h</v>
      </c>
      <c r="E1039" s="3"/>
      <c r="F1039" s="3"/>
      <c r="G1039" s="3"/>
      <c r="H1039" s="36"/>
      <c r="I1039" s="79"/>
      <c r="J1039" s="79"/>
      <c r="K1039" s="79"/>
      <c r="L1039" s="79"/>
      <c r="M1039" s="79"/>
      <c r="N1039" s="79"/>
      <c r="O1039" s="79"/>
      <c r="P1039" s="79"/>
      <c r="Q1039" s="79"/>
      <c r="R1039" s="79"/>
      <c r="S1039" s="79"/>
      <c r="T1039" s="79"/>
      <c r="U1039" s="1"/>
    </row>
    <row r="1040" spans="1:21" ht="15.75" customHeight="1" thickTop="1" x14ac:dyDescent="0.2">
      <c r="C1040" s="1"/>
      <c r="D1040" s="1"/>
      <c r="E1040" s="1"/>
      <c r="F1040" s="1"/>
      <c r="G1040" s="1"/>
      <c r="H1040" s="37" t="s">
        <v>6</v>
      </c>
      <c r="I1040" s="77"/>
      <c r="J1040" s="78"/>
      <c r="K1040" s="77"/>
      <c r="L1040" s="78"/>
      <c r="M1040" s="77"/>
      <c r="N1040" s="78"/>
      <c r="O1040" s="77"/>
      <c r="P1040" s="78"/>
      <c r="Q1040" s="77"/>
      <c r="R1040" s="78"/>
      <c r="S1040" s="77"/>
      <c r="T1040" s="78"/>
      <c r="U1040" s="1"/>
    </row>
    <row r="1041" spans="1:21" ht="5.25" customHeight="1" x14ac:dyDescent="0.2">
      <c r="C1041" s="1"/>
      <c r="D1041" s="1"/>
      <c r="E1041" s="1"/>
      <c r="F1041" s="1"/>
      <c r="G1041" s="1"/>
      <c r="H1041" s="38"/>
      <c r="I1041" s="39"/>
      <c r="J1041" s="39"/>
      <c r="K1041" s="39"/>
      <c r="L1041" s="39"/>
      <c r="M1041" s="39"/>
      <c r="N1041" s="39"/>
      <c r="O1041" s="39"/>
      <c r="P1041" s="39"/>
      <c r="Q1041" s="39"/>
      <c r="R1041" s="39"/>
      <c r="S1041" s="39"/>
      <c r="T1041" s="40"/>
      <c r="U1041" s="1"/>
    </row>
    <row r="1042" spans="1:21" ht="15.75" customHeight="1" x14ac:dyDescent="0.2">
      <c r="C1042" s="1"/>
      <c r="D1042" s="1"/>
      <c r="E1042" s="74" t="s">
        <v>0</v>
      </c>
      <c r="F1042" s="75"/>
      <c r="G1042" s="76"/>
      <c r="H1042" s="19" t="s">
        <v>1</v>
      </c>
      <c r="I1042" s="19" t="s">
        <v>2</v>
      </c>
      <c r="J1042" s="19" t="s">
        <v>3</v>
      </c>
      <c r="K1042" s="15" t="s">
        <v>4</v>
      </c>
      <c r="L1042" s="16" t="s">
        <v>5</v>
      </c>
      <c r="M1042" s="19" t="s">
        <v>7</v>
      </c>
      <c r="N1042" s="19" t="s">
        <v>8</v>
      </c>
      <c r="O1042" s="15" t="s">
        <v>9</v>
      </c>
      <c r="P1042" s="16" t="s">
        <v>10</v>
      </c>
      <c r="Q1042" s="19" t="s">
        <v>11</v>
      </c>
      <c r="R1042" s="19" t="s">
        <v>12</v>
      </c>
      <c r="S1042" s="15" t="s">
        <v>13</v>
      </c>
      <c r="T1042" s="1"/>
      <c r="U1042" s="1"/>
    </row>
    <row r="1043" spans="1:21" ht="15.75" customHeight="1" x14ac:dyDescent="0.2">
      <c r="C1043" s="1"/>
      <c r="D1043" s="1"/>
      <c r="E1043" s="64" t="str">
        <f t="shared" si="15"/>
        <v>a</v>
      </c>
      <c r="F1043" s="65"/>
      <c r="G1043" s="66"/>
      <c r="H1043" s="5"/>
      <c r="I1043" s="5"/>
      <c r="J1043" s="5"/>
      <c r="K1043" s="13"/>
      <c r="L1043" s="10"/>
      <c r="M1043" s="5"/>
      <c r="N1043" s="5"/>
      <c r="O1043" s="13"/>
      <c r="P1043" s="10"/>
      <c r="Q1043" s="5"/>
      <c r="R1043" s="5"/>
      <c r="S1043" s="13"/>
      <c r="T1043" s="1"/>
      <c r="U1043" s="1"/>
    </row>
    <row r="1044" spans="1:21" ht="15.75" customHeight="1" x14ac:dyDescent="0.2">
      <c r="C1044" s="1"/>
      <c r="D1044" s="1"/>
      <c r="E1044" s="64" t="str">
        <f t="shared" si="15"/>
        <v>b</v>
      </c>
      <c r="F1044" s="65"/>
      <c r="G1044" s="66"/>
      <c r="H1044" s="5"/>
      <c r="I1044" s="5"/>
      <c r="J1044" s="5"/>
      <c r="K1044" s="13"/>
      <c r="L1044" s="10"/>
      <c r="M1044" s="5"/>
      <c r="N1044" s="5"/>
      <c r="O1044" s="13"/>
      <c r="P1044" s="10"/>
      <c r="Q1044" s="5"/>
      <c r="R1044" s="5"/>
      <c r="S1044" s="13"/>
      <c r="T1044" s="1"/>
      <c r="U1044" s="1"/>
    </row>
    <row r="1045" spans="1:21" ht="15.75" customHeight="1" x14ac:dyDescent="0.2">
      <c r="C1045" s="1"/>
      <c r="D1045" s="1"/>
      <c r="E1045" s="64" t="str">
        <f t="shared" si="15"/>
        <v>c</v>
      </c>
      <c r="F1045" s="65"/>
      <c r="G1045" s="66"/>
      <c r="H1045" s="5"/>
      <c r="I1045" s="5"/>
      <c r="J1045" s="5"/>
      <c r="K1045" s="13"/>
      <c r="L1045" s="10"/>
      <c r="M1045" s="5"/>
      <c r="N1045" s="5"/>
      <c r="O1045" s="13"/>
      <c r="P1045" s="10"/>
      <c r="Q1045" s="5"/>
      <c r="R1045" s="5"/>
      <c r="S1045" s="13"/>
      <c r="T1045" s="1"/>
      <c r="U1045" s="1"/>
    </row>
    <row r="1046" spans="1:21" ht="15.75" customHeight="1" x14ac:dyDescent="0.2">
      <c r="C1046" s="1"/>
      <c r="D1046" s="1"/>
      <c r="E1046" s="64" t="str">
        <f t="shared" si="15"/>
        <v>d</v>
      </c>
      <c r="F1046" s="65"/>
      <c r="G1046" s="66"/>
      <c r="H1046" s="5"/>
      <c r="I1046" s="5"/>
      <c r="J1046" s="5"/>
      <c r="K1046" s="13"/>
      <c r="L1046" s="10"/>
      <c r="M1046" s="5"/>
      <c r="N1046" s="5"/>
      <c r="O1046" s="13"/>
      <c r="P1046" s="10"/>
      <c r="Q1046" s="5"/>
      <c r="R1046" s="5"/>
      <c r="S1046" s="13"/>
      <c r="T1046" s="1"/>
      <c r="U1046" s="1"/>
    </row>
    <row r="1047" spans="1:21" ht="15.75" customHeight="1" x14ac:dyDescent="0.2">
      <c r="C1047" s="1"/>
      <c r="D1047" s="1"/>
      <c r="E1047" s="64" t="str">
        <f t="shared" si="15"/>
        <v>e</v>
      </c>
      <c r="F1047" s="65"/>
      <c r="G1047" s="66"/>
      <c r="H1047" s="5"/>
      <c r="I1047" s="5"/>
      <c r="J1047" s="5"/>
      <c r="K1047" s="13"/>
      <c r="L1047" s="10"/>
      <c r="M1047" s="5"/>
      <c r="N1047" s="5"/>
      <c r="O1047" s="13"/>
      <c r="P1047" s="10"/>
      <c r="Q1047" s="5"/>
      <c r="R1047" s="5"/>
      <c r="S1047" s="13"/>
      <c r="T1047" s="1"/>
      <c r="U1047" s="1"/>
    </row>
    <row r="1048" spans="1:21" ht="15.75" customHeight="1" x14ac:dyDescent="0.2">
      <c r="C1048" s="1"/>
      <c r="D1048" s="1"/>
      <c r="E1048" s="64" t="str">
        <f t="shared" si="15"/>
        <v>f</v>
      </c>
      <c r="F1048" s="65"/>
      <c r="G1048" s="66"/>
      <c r="H1048" s="5"/>
      <c r="I1048" s="5"/>
      <c r="J1048" s="5"/>
      <c r="K1048" s="13"/>
      <c r="L1048" s="10"/>
      <c r="M1048" s="5"/>
      <c r="N1048" s="5"/>
      <c r="O1048" s="13"/>
      <c r="P1048" s="10"/>
      <c r="Q1048" s="5"/>
      <c r="R1048" s="5"/>
      <c r="S1048" s="13"/>
      <c r="T1048" s="1"/>
      <c r="U1048" s="1"/>
    </row>
    <row r="1049" spans="1:21" ht="15.75" customHeight="1" x14ac:dyDescent="0.2">
      <c r="C1049" s="1"/>
      <c r="D1049" s="1"/>
      <c r="E1049" s="64" t="str">
        <f t="shared" si="15"/>
        <v>g</v>
      </c>
      <c r="F1049" s="65"/>
      <c r="G1049" s="66"/>
      <c r="H1049" s="5"/>
      <c r="I1049" s="5"/>
      <c r="J1049" s="5"/>
      <c r="K1049" s="13"/>
      <c r="L1049" s="10"/>
      <c r="M1049" s="5"/>
      <c r="N1049" s="5"/>
      <c r="O1049" s="13"/>
      <c r="P1049" s="10"/>
      <c r="Q1049" s="5"/>
      <c r="R1049" s="5"/>
      <c r="S1049" s="13"/>
      <c r="T1049" s="1"/>
      <c r="U1049" s="1"/>
    </row>
    <row r="1050" spans="1:21" ht="15.75" customHeight="1" thickBot="1" x14ac:dyDescent="0.25">
      <c r="C1050" s="1"/>
      <c r="D1050" s="1"/>
      <c r="E1050" s="64" t="str">
        <f t="shared" si="15"/>
        <v>h</v>
      </c>
      <c r="F1050" s="65"/>
      <c r="G1050" s="66"/>
      <c r="H1050" s="6"/>
      <c r="I1050" s="6"/>
      <c r="J1050" s="6"/>
      <c r="K1050" s="14"/>
      <c r="L1050" s="11"/>
      <c r="M1050" s="6"/>
      <c r="N1050" s="6"/>
      <c r="O1050" s="14"/>
      <c r="P1050" s="11"/>
      <c r="Q1050" s="6"/>
      <c r="R1050" s="6"/>
      <c r="S1050" s="14"/>
      <c r="T1050" s="1"/>
      <c r="U1050" s="1"/>
    </row>
    <row r="1051" spans="1:21" ht="15.75" customHeight="1" thickTop="1" thickBot="1" x14ac:dyDescent="0.25">
      <c r="C1051" s="1"/>
      <c r="D1051" s="1"/>
      <c r="E1051" s="67" t="s">
        <v>14</v>
      </c>
      <c r="F1051" s="68"/>
      <c r="G1051" s="69"/>
      <c r="H1051" s="7"/>
      <c r="I1051" s="7"/>
      <c r="J1051" s="7"/>
      <c r="K1051" s="8"/>
      <c r="L1051" s="12"/>
      <c r="M1051" s="7"/>
      <c r="N1051" s="7"/>
      <c r="O1051" s="8"/>
      <c r="P1051" s="12"/>
      <c r="Q1051" s="7"/>
      <c r="R1051" s="7"/>
      <c r="S1051" s="8"/>
      <c r="T1051" s="1"/>
      <c r="U1051" s="1"/>
    </row>
    <row r="1052" spans="1:21" ht="15.75" customHeight="1" thickTop="1" thickBot="1" x14ac:dyDescent="0.25">
      <c r="C1052" s="1"/>
      <c r="D1052" s="1"/>
      <c r="E1052" s="70" t="s">
        <v>15</v>
      </c>
      <c r="F1052" s="71"/>
      <c r="G1052" s="72"/>
      <c r="H1052" s="1"/>
      <c r="I1052" s="1"/>
      <c r="J1052" s="1"/>
      <c r="K1052" s="9"/>
      <c r="L1052" s="1"/>
      <c r="M1052" s="1"/>
      <c r="N1052" s="1"/>
      <c r="O1052" s="9"/>
      <c r="P1052" s="1"/>
      <c r="Q1052" s="1"/>
      <c r="R1052" s="1"/>
      <c r="S1052" s="9"/>
      <c r="T1052" s="1"/>
      <c r="U1052" s="1"/>
    </row>
    <row r="1053" spans="1:21" ht="11.25" customHeight="1" x14ac:dyDescent="0.2">
      <c r="C1053" s="1"/>
      <c r="D1053" s="1"/>
      <c r="E1053" s="1"/>
      <c r="F1053" s="1"/>
      <c r="G1053" s="1"/>
      <c r="H1053" s="73" t="s">
        <v>34</v>
      </c>
      <c r="I1053" s="73"/>
      <c r="J1053" s="73"/>
      <c r="K1053" s="73"/>
      <c r="L1053" s="73"/>
      <c r="M1053" s="73"/>
      <c r="N1053" s="73"/>
      <c r="O1053" s="73"/>
      <c r="P1053" s="73"/>
      <c r="Q1053" s="73"/>
      <c r="R1053" s="73"/>
      <c r="S1053" s="1"/>
      <c r="T1053" s="1"/>
      <c r="U1053" s="1"/>
    </row>
    <row r="1054" spans="1:21" ht="11.25" customHeight="1" x14ac:dyDescent="0.2">
      <c r="C1054" s="1"/>
      <c r="D1054" s="1"/>
      <c r="E1054" s="1"/>
      <c r="F1054" s="1"/>
      <c r="G1054" s="1"/>
      <c r="H1054" s="73"/>
      <c r="I1054" s="73"/>
      <c r="J1054" s="73"/>
      <c r="K1054" s="73"/>
      <c r="L1054" s="73"/>
      <c r="M1054" s="73"/>
      <c r="N1054" s="73"/>
      <c r="O1054" s="73"/>
      <c r="P1054" s="73"/>
      <c r="Q1054" s="73"/>
      <c r="R1054" s="73"/>
      <c r="S1054" s="1"/>
      <c r="T1054" s="1"/>
      <c r="U1054" s="1"/>
    </row>
    <row r="1055" spans="1:21" ht="10.5" customHeight="1" x14ac:dyDescent="0.15">
      <c r="A1055" t="s">
        <v>35</v>
      </c>
      <c r="B1055">
        <v>35</v>
      </c>
      <c r="C1055" s="81" t="str">
        <f>'5 tm 12 bkr Data'!$A$2</f>
        <v>Jayhawk Collegiate Challenge</v>
      </c>
      <c r="D1055" s="81"/>
      <c r="E1055" s="81"/>
      <c r="F1055" s="81"/>
      <c r="G1055" s="81"/>
      <c r="H1055" s="81"/>
      <c r="I1055" s="81"/>
      <c r="J1055" s="81"/>
      <c r="K1055" s="81"/>
      <c r="L1055" s="81"/>
      <c r="M1055" s="81"/>
      <c r="N1055" s="81"/>
      <c r="O1055" s="81"/>
      <c r="P1055" s="81"/>
      <c r="Q1055" s="81"/>
      <c r="R1055" s="81"/>
      <c r="S1055" s="81"/>
      <c r="T1055" s="81"/>
      <c r="U1055" s="81"/>
    </row>
    <row r="1056" spans="1:21" ht="10.5" customHeight="1" x14ac:dyDescent="0.15">
      <c r="C1056" s="81"/>
      <c r="D1056" s="81"/>
      <c r="E1056" s="81"/>
      <c r="F1056" s="81"/>
      <c r="G1056" s="81"/>
      <c r="H1056" s="81"/>
      <c r="I1056" s="81"/>
      <c r="J1056" s="81"/>
      <c r="K1056" s="81"/>
      <c r="L1056" s="81"/>
      <c r="M1056" s="81"/>
      <c r="N1056" s="81"/>
      <c r="O1056" s="81"/>
      <c r="P1056" s="81"/>
      <c r="Q1056" s="81"/>
      <c r="R1056" s="81"/>
      <c r="S1056" s="81"/>
      <c r="T1056" s="81"/>
      <c r="U1056" s="81"/>
    </row>
    <row r="1057" spans="1:21" ht="10.5" customHeight="1" x14ac:dyDescent="0.15">
      <c r="C1057" s="81"/>
      <c r="D1057" s="81"/>
      <c r="E1057" s="81"/>
      <c r="F1057" s="81"/>
      <c r="G1057" s="81"/>
      <c r="H1057" s="81"/>
      <c r="I1057" s="81"/>
      <c r="J1057" s="81"/>
      <c r="K1057" s="81"/>
      <c r="L1057" s="81"/>
      <c r="M1057" s="81"/>
      <c r="N1057" s="81"/>
      <c r="O1057" s="81"/>
      <c r="P1057" s="81"/>
      <c r="Q1057" s="81"/>
      <c r="R1057" s="81"/>
      <c r="S1057" s="81"/>
      <c r="T1057" s="81"/>
      <c r="U1057" s="81"/>
    </row>
    <row r="1058" spans="1:21" ht="8.25" customHeight="1" x14ac:dyDescent="0.2"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</row>
    <row r="1059" spans="1:21" ht="11.25" customHeight="1" x14ac:dyDescent="0.2">
      <c r="C1059" s="1"/>
      <c r="D1059" s="1"/>
      <c r="E1059" s="1"/>
      <c r="F1059" s="82">
        <f>INDEX('5 tm 12 bkr Data'!C:C,MATCH('5 tm 12 bkr MV'!B1055,'5 tm 12 bkr Data'!B:B,0))</f>
        <v>36</v>
      </c>
      <c r="G1059" s="82"/>
      <c r="H1059" s="82"/>
      <c r="I1059" s="82"/>
      <c r="J1059" s="82"/>
      <c r="K1059" s="82"/>
      <c r="L1059" s="82"/>
      <c r="M1059" s="82"/>
      <c r="N1059" s="82"/>
      <c r="O1059" s="82"/>
      <c r="P1059" s="82"/>
      <c r="Q1059" s="82"/>
      <c r="R1059" s="82"/>
      <c r="S1059" s="1"/>
      <c r="T1059" s="1"/>
      <c r="U1059" s="1"/>
    </row>
    <row r="1060" spans="1:21" ht="11.25" customHeight="1" x14ac:dyDescent="0.2">
      <c r="C1060" s="1"/>
      <c r="D1060" s="1"/>
      <c r="E1060" s="1"/>
      <c r="F1060" s="82"/>
      <c r="G1060" s="82"/>
      <c r="H1060" s="82"/>
      <c r="I1060" s="82"/>
      <c r="J1060" s="82"/>
      <c r="K1060" s="82"/>
      <c r="L1060" s="82"/>
      <c r="M1060" s="82"/>
      <c r="N1060" s="82"/>
      <c r="O1060" s="82"/>
      <c r="P1060" s="82"/>
      <c r="Q1060" s="82"/>
      <c r="R1060" s="82"/>
      <c r="S1060" s="1"/>
      <c r="T1060" s="1"/>
      <c r="U1060" s="1"/>
    </row>
    <row r="1061" spans="1:21" ht="8.25" customHeight="1" x14ac:dyDescent="0.2"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</row>
    <row r="1062" spans="1:21" ht="15.75" customHeight="1" x14ac:dyDescent="0.2">
      <c r="C1062" s="1"/>
      <c r="D1062" s="80" t="s">
        <v>0</v>
      </c>
      <c r="E1062" s="80"/>
      <c r="F1062" s="80"/>
      <c r="G1062" s="80"/>
      <c r="H1062" s="80"/>
      <c r="I1062" s="80" t="s">
        <v>1</v>
      </c>
      <c r="J1062" s="80"/>
      <c r="K1062" s="80" t="s">
        <v>2</v>
      </c>
      <c r="L1062" s="80"/>
      <c r="M1062" s="80" t="s">
        <v>3</v>
      </c>
      <c r="N1062" s="80"/>
      <c r="O1062" s="80" t="s">
        <v>4</v>
      </c>
      <c r="P1062" s="80"/>
      <c r="Q1062" s="80" t="s">
        <v>5</v>
      </c>
      <c r="R1062" s="80"/>
      <c r="S1062" s="80" t="s">
        <v>6</v>
      </c>
      <c r="T1062" s="80"/>
      <c r="U1062" s="1"/>
    </row>
    <row r="1063" spans="1:21" ht="15.75" customHeight="1" x14ac:dyDescent="0.2">
      <c r="A1063" t="str">
        <f>CONCATENATE(B1055,B1063)</f>
        <v>35a</v>
      </c>
      <c r="B1063" t="s">
        <v>26</v>
      </c>
      <c r="C1063" s="1"/>
      <c r="D1063" s="2" t="str">
        <f>INDEX('5 tm 12 bkr Data'!L:L,MATCH('5 tm 12 bkr MV'!A1063,'5 tm 12 bkr Data'!J:J,0))</f>
        <v>a</v>
      </c>
      <c r="E1063" s="3"/>
      <c r="F1063" s="3"/>
      <c r="G1063" s="3"/>
      <c r="H1063" s="4"/>
      <c r="I1063" s="80"/>
      <c r="J1063" s="80"/>
      <c r="K1063" s="80"/>
      <c r="L1063" s="80"/>
      <c r="M1063" s="80"/>
      <c r="N1063" s="80"/>
      <c r="O1063" s="80"/>
      <c r="P1063" s="80"/>
      <c r="Q1063" s="80"/>
      <c r="R1063" s="80"/>
      <c r="S1063" s="80"/>
      <c r="T1063" s="80"/>
      <c r="U1063" s="1"/>
    </row>
    <row r="1064" spans="1:21" ht="15.75" customHeight="1" x14ac:dyDescent="0.2">
      <c r="A1064" t="str">
        <f>CONCATENATE(B1055,B1064)</f>
        <v>35b</v>
      </c>
      <c r="B1064" t="s">
        <v>27</v>
      </c>
      <c r="C1064" s="1"/>
      <c r="D1064" s="2" t="str">
        <f>INDEX('5 tm 12 bkr Data'!L:L,MATCH('5 tm 12 bkr MV'!A1064,'5 tm 12 bkr Data'!J:J,0))</f>
        <v>b</v>
      </c>
      <c r="E1064" s="3"/>
      <c r="F1064" s="3"/>
      <c r="G1064" s="3"/>
      <c r="H1064" s="4"/>
      <c r="I1064" s="80"/>
      <c r="J1064" s="80"/>
      <c r="K1064" s="80"/>
      <c r="L1064" s="80"/>
      <c r="M1064" s="80"/>
      <c r="N1064" s="80"/>
      <c r="O1064" s="80"/>
      <c r="P1064" s="80"/>
      <c r="Q1064" s="80"/>
      <c r="R1064" s="80"/>
      <c r="S1064" s="80"/>
      <c r="T1064" s="80"/>
      <c r="U1064" s="1"/>
    </row>
    <row r="1065" spans="1:21" ht="15.75" customHeight="1" x14ac:dyDescent="0.2">
      <c r="A1065" t="str">
        <f>CONCATENATE(B1055,B1065)</f>
        <v>35c</v>
      </c>
      <c r="B1065" t="s">
        <v>28</v>
      </c>
      <c r="C1065" s="1"/>
      <c r="D1065" s="2" t="str">
        <f>INDEX('5 tm 12 bkr Data'!L:L,MATCH('5 tm 12 bkr MV'!A1065,'5 tm 12 bkr Data'!J:J,0))</f>
        <v>c</v>
      </c>
      <c r="E1065" s="3"/>
      <c r="F1065" s="3"/>
      <c r="G1065" s="3"/>
      <c r="H1065" s="4"/>
      <c r="I1065" s="80"/>
      <c r="J1065" s="80"/>
      <c r="K1065" s="80"/>
      <c r="L1065" s="80"/>
      <c r="M1065" s="80"/>
      <c r="N1065" s="80"/>
      <c r="O1065" s="80"/>
      <c r="P1065" s="80"/>
      <c r="Q1065" s="80"/>
      <c r="R1065" s="80"/>
      <c r="S1065" s="80"/>
      <c r="T1065" s="80"/>
      <c r="U1065" s="1"/>
    </row>
    <row r="1066" spans="1:21" ht="15.75" customHeight="1" x14ac:dyDescent="0.2">
      <c r="A1066" t="str">
        <f>CONCATENATE(B1055,B1066)</f>
        <v>35d</v>
      </c>
      <c r="B1066" t="s">
        <v>29</v>
      </c>
      <c r="C1066" s="1"/>
      <c r="D1066" s="2" t="str">
        <f>INDEX('5 tm 12 bkr Data'!L:L,MATCH('5 tm 12 bkr MV'!A1066,'5 tm 12 bkr Data'!J:J,0))</f>
        <v>d</v>
      </c>
      <c r="E1066" s="3"/>
      <c r="F1066" s="3"/>
      <c r="G1066" s="3"/>
      <c r="H1066" s="4"/>
      <c r="I1066" s="80"/>
      <c r="J1066" s="80"/>
      <c r="K1066" s="80"/>
      <c r="L1066" s="80"/>
      <c r="M1066" s="80"/>
      <c r="N1066" s="80"/>
      <c r="O1066" s="80"/>
      <c r="P1066" s="80"/>
      <c r="Q1066" s="80"/>
      <c r="R1066" s="80"/>
      <c r="S1066" s="80"/>
      <c r="T1066" s="80"/>
      <c r="U1066" s="1"/>
    </row>
    <row r="1067" spans="1:21" ht="15.75" customHeight="1" x14ac:dyDescent="0.2">
      <c r="A1067" t="str">
        <f>CONCATENATE(B1055,B1067)</f>
        <v>35e</v>
      </c>
      <c r="B1067" t="s">
        <v>30</v>
      </c>
      <c r="C1067" s="1"/>
      <c r="D1067" s="2" t="str">
        <f>INDEX('5 tm 12 bkr Data'!L:L,MATCH('5 tm 12 bkr MV'!A1067,'5 tm 12 bkr Data'!J:J,0))</f>
        <v>e</v>
      </c>
      <c r="E1067" s="3"/>
      <c r="F1067" s="3"/>
      <c r="G1067" s="3"/>
      <c r="H1067" s="4"/>
      <c r="I1067" s="80"/>
      <c r="J1067" s="80"/>
      <c r="K1067" s="80"/>
      <c r="L1067" s="80"/>
      <c r="M1067" s="80"/>
      <c r="N1067" s="80"/>
      <c r="O1067" s="80"/>
      <c r="P1067" s="80"/>
      <c r="Q1067" s="80"/>
      <c r="R1067" s="80"/>
      <c r="S1067" s="80"/>
      <c r="T1067" s="80"/>
      <c r="U1067" s="1"/>
    </row>
    <row r="1068" spans="1:21" ht="15.75" customHeight="1" x14ac:dyDescent="0.2">
      <c r="A1068" t="str">
        <f>CONCATENATE(B1055,B1068)</f>
        <v>35f</v>
      </c>
      <c r="B1068" t="s">
        <v>31</v>
      </c>
      <c r="C1068" s="1"/>
      <c r="D1068" s="2" t="str">
        <f>INDEX('5 tm 12 bkr Data'!L:L,MATCH('5 tm 12 bkr MV'!A1068,'5 tm 12 bkr Data'!J:J,0))</f>
        <v>f</v>
      </c>
      <c r="E1068" s="3"/>
      <c r="F1068" s="3"/>
      <c r="G1068" s="3"/>
      <c r="H1068" s="4"/>
      <c r="I1068" s="80"/>
      <c r="J1068" s="80"/>
      <c r="K1068" s="80"/>
      <c r="L1068" s="80"/>
      <c r="M1068" s="80"/>
      <c r="N1068" s="80"/>
      <c r="O1068" s="80"/>
      <c r="P1068" s="80"/>
      <c r="Q1068" s="80"/>
      <c r="R1068" s="80"/>
      <c r="S1068" s="80"/>
      <c r="T1068" s="80"/>
      <c r="U1068" s="1"/>
    </row>
    <row r="1069" spans="1:21" ht="15.75" customHeight="1" x14ac:dyDescent="0.2">
      <c r="A1069" t="str">
        <f>CONCATENATE(B1055,B1069)</f>
        <v>35g</v>
      </c>
      <c r="B1069" t="s">
        <v>32</v>
      </c>
      <c r="C1069" s="1"/>
      <c r="D1069" s="2" t="str">
        <f>INDEX('5 tm 12 bkr Data'!L:L,MATCH('5 tm 12 bkr MV'!A1069,'5 tm 12 bkr Data'!J:J,0))</f>
        <v>g</v>
      </c>
      <c r="E1069" s="3"/>
      <c r="F1069" s="3"/>
      <c r="G1069" s="3"/>
      <c r="H1069" s="4"/>
      <c r="I1069" s="80"/>
      <c r="J1069" s="80"/>
      <c r="K1069" s="80"/>
      <c r="L1069" s="80"/>
      <c r="M1069" s="80"/>
      <c r="N1069" s="80"/>
      <c r="O1069" s="80"/>
      <c r="P1069" s="80"/>
      <c r="Q1069" s="80"/>
      <c r="R1069" s="80"/>
      <c r="S1069" s="80"/>
      <c r="T1069" s="80"/>
      <c r="U1069" s="1"/>
    </row>
    <row r="1070" spans="1:21" ht="15.75" customHeight="1" thickBot="1" x14ac:dyDescent="0.25">
      <c r="A1070" t="str">
        <f>CONCATENATE(B1055,B1070)</f>
        <v>35h</v>
      </c>
      <c r="B1070" t="s">
        <v>33</v>
      </c>
      <c r="C1070" s="1"/>
      <c r="D1070" s="2" t="str">
        <f>INDEX('5 tm 12 bkr Data'!L:L,MATCH('5 tm 12 bkr MV'!A1070,'5 tm 12 bkr Data'!J:J,0))</f>
        <v>h</v>
      </c>
      <c r="E1070" s="3"/>
      <c r="F1070" s="3"/>
      <c r="G1070" s="3"/>
      <c r="H1070" s="36"/>
      <c r="I1070" s="79"/>
      <c r="J1070" s="79"/>
      <c r="K1070" s="79"/>
      <c r="L1070" s="79"/>
      <c r="M1070" s="79"/>
      <c r="N1070" s="79"/>
      <c r="O1070" s="79"/>
      <c r="P1070" s="79"/>
      <c r="Q1070" s="79"/>
      <c r="R1070" s="79"/>
      <c r="S1070" s="79"/>
      <c r="T1070" s="79"/>
      <c r="U1070" s="1"/>
    </row>
    <row r="1071" spans="1:21" ht="15.75" customHeight="1" thickTop="1" x14ac:dyDescent="0.2">
      <c r="C1071" s="1"/>
      <c r="D1071" s="1"/>
      <c r="E1071" s="1"/>
      <c r="F1071" s="1"/>
      <c r="G1071" s="1"/>
      <c r="H1071" s="37" t="s">
        <v>6</v>
      </c>
      <c r="I1071" s="77"/>
      <c r="J1071" s="78"/>
      <c r="K1071" s="77"/>
      <c r="L1071" s="78"/>
      <c r="M1071" s="77"/>
      <c r="N1071" s="78"/>
      <c r="O1071" s="77"/>
      <c r="P1071" s="78"/>
      <c r="Q1071" s="77"/>
      <c r="R1071" s="78"/>
      <c r="S1071" s="77"/>
      <c r="T1071" s="78"/>
      <c r="U1071" s="1"/>
    </row>
    <row r="1072" spans="1:21" ht="5.25" customHeight="1" x14ac:dyDescent="0.2">
      <c r="C1072" s="1"/>
      <c r="D1072" s="1"/>
      <c r="E1072" s="1"/>
      <c r="F1072" s="1"/>
      <c r="G1072" s="1"/>
      <c r="H1072" s="38"/>
      <c r="I1072" s="39"/>
      <c r="J1072" s="39"/>
      <c r="K1072" s="39"/>
      <c r="L1072" s="39"/>
      <c r="M1072" s="39"/>
      <c r="N1072" s="39"/>
      <c r="O1072" s="39"/>
      <c r="P1072" s="39"/>
      <c r="Q1072" s="39"/>
      <c r="R1072" s="39"/>
      <c r="S1072" s="39"/>
      <c r="T1072" s="40"/>
      <c r="U1072" s="1"/>
    </row>
    <row r="1073" spans="1:21" ht="15.75" customHeight="1" x14ac:dyDescent="0.2">
      <c r="C1073" s="1"/>
      <c r="D1073" s="1"/>
      <c r="E1073" s="74" t="s">
        <v>0</v>
      </c>
      <c r="F1073" s="75"/>
      <c r="G1073" s="76"/>
      <c r="H1073" s="19" t="s">
        <v>1</v>
      </c>
      <c r="I1073" s="19" t="s">
        <v>2</v>
      </c>
      <c r="J1073" s="19" t="s">
        <v>3</v>
      </c>
      <c r="K1073" s="15" t="s">
        <v>4</v>
      </c>
      <c r="L1073" s="16" t="s">
        <v>5</v>
      </c>
      <c r="M1073" s="19" t="s">
        <v>7</v>
      </c>
      <c r="N1073" s="19" t="s">
        <v>8</v>
      </c>
      <c r="O1073" s="15" t="s">
        <v>9</v>
      </c>
      <c r="P1073" s="16" t="s">
        <v>10</v>
      </c>
      <c r="Q1073" s="19" t="s">
        <v>11</v>
      </c>
      <c r="R1073" s="19" t="s">
        <v>12</v>
      </c>
      <c r="S1073" s="15" t="s">
        <v>13</v>
      </c>
      <c r="T1073" s="1"/>
      <c r="U1073" s="1"/>
    </row>
    <row r="1074" spans="1:21" ht="15.75" customHeight="1" x14ac:dyDescent="0.2">
      <c r="C1074" s="1"/>
      <c r="D1074" s="1"/>
      <c r="E1074" s="64" t="str">
        <f t="shared" si="15"/>
        <v>a</v>
      </c>
      <c r="F1074" s="65"/>
      <c r="G1074" s="66"/>
      <c r="H1074" s="5"/>
      <c r="I1074" s="5"/>
      <c r="J1074" s="5"/>
      <c r="K1074" s="13"/>
      <c r="L1074" s="10"/>
      <c r="M1074" s="5"/>
      <c r="N1074" s="5"/>
      <c r="O1074" s="13"/>
      <c r="P1074" s="10"/>
      <c r="Q1074" s="5"/>
      <c r="R1074" s="5"/>
      <c r="S1074" s="13"/>
      <c r="T1074" s="1"/>
      <c r="U1074" s="1"/>
    </row>
    <row r="1075" spans="1:21" ht="15.75" customHeight="1" x14ac:dyDescent="0.2">
      <c r="C1075" s="1"/>
      <c r="D1075" s="1"/>
      <c r="E1075" s="64" t="str">
        <f t="shared" si="15"/>
        <v>b</v>
      </c>
      <c r="F1075" s="65"/>
      <c r="G1075" s="66"/>
      <c r="H1075" s="5"/>
      <c r="I1075" s="5"/>
      <c r="J1075" s="5"/>
      <c r="K1075" s="13"/>
      <c r="L1075" s="10"/>
      <c r="M1075" s="5"/>
      <c r="N1075" s="5"/>
      <c r="O1075" s="13"/>
      <c r="P1075" s="10"/>
      <c r="Q1075" s="5"/>
      <c r="R1075" s="5"/>
      <c r="S1075" s="13"/>
      <c r="T1075" s="1"/>
      <c r="U1075" s="1"/>
    </row>
    <row r="1076" spans="1:21" ht="15.75" customHeight="1" x14ac:dyDescent="0.2">
      <c r="C1076" s="1"/>
      <c r="D1076" s="1"/>
      <c r="E1076" s="64" t="str">
        <f t="shared" si="15"/>
        <v>c</v>
      </c>
      <c r="F1076" s="65"/>
      <c r="G1076" s="66"/>
      <c r="H1076" s="5"/>
      <c r="I1076" s="5"/>
      <c r="J1076" s="5"/>
      <c r="K1076" s="13"/>
      <c r="L1076" s="10"/>
      <c r="M1076" s="5"/>
      <c r="N1076" s="5"/>
      <c r="O1076" s="13"/>
      <c r="P1076" s="10"/>
      <c r="Q1076" s="5"/>
      <c r="R1076" s="5"/>
      <c r="S1076" s="13"/>
      <c r="T1076" s="1"/>
      <c r="U1076" s="1"/>
    </row>
    <row r="1077" spans="1:21" ht="15.75" customHeight="1" x14ac:dyDescent="0.2">
      <c r="C1077" s="1"/>
      <c r="D1077" s="1"/>
      <c r="E1077" s="64" t="str">
        <f t="shared" si="15"/>
        <v>d</v>
      </c>
      <c r="F1077" s="65"/>
      <c r="G1077" s="66"/>
      <c r="H1077" s="5"/>
      <c r="I1077" s="5"/>
      <c r="J1077" s="5"/>
      <c r="K1077" s="13"/>
      <c r="L1077" s="10"/>
      <c r="M1077" s="5"/>
      <c r="N1077" s="5"/>
      <c r="O1077" s="13"/>
      <c r="P1077" s="10"/>
      <c r="Q1077" s="5"/>
      <c r="R1077" s="5"/>
      <c r="S1077" s="13"/>
      <c r="T1077" s="1"/>
      <c r="U1077" s="1"/>
    </row>
    <row r="1078" spans="1:21" ht="15.75" customHeight="1" x14ac:dyDescent="0.2">
      <c r="C1078" s="1"/>
      <c r="D1078" s="1"/>
      <c r="E1078" s="64" t="str">
        <f t="shared" si="15"/>
        <v>e</v>
      </c>
      <c r="F1078" s="65"/>
      <c r="G1078" s="66"/>
      <c r="H1078" s="5"/>
      <c r="I1078" s="5"/>
      <c r="J1078" s="5"/>
      <c r="K1078" s="13"/>
      <c r="L1078" s="10"/>
      <c r="M1078" s="5"/>
      <c r="N1078" s="5"/>
      <c r="O1078" s="13"/>
      <c r="P1078" s="10"/>
      <c r="Q1078" s="5"/>
      <c r="R1078" s="5"/>
      <c r="S1078" s="13"/>
      <c r="T1078" s="1"/>
      <c r="U1078" s="1"/>
    </row>
    <row r="1079" spans="1:21" ht="15.75" customHeight="1" x14ac:dyDescent="0.2">
      <c r="C1079" s="1"/>
      <c r="D1079" s="1"/>
      <c r="E1079" s="64" t="str">
        <f t="shared" si="15"/>
        <v>f</v>
      </c>
      <c r="F1079" s="65"/>
      <c r="G1079" s="66"/>
      <c r="H1079" s="5"/>
      <c r="I1079" s="5"/>
      <c r="J1079" s="5"/>
      <c r="K1079" s="13"/>
      <c r="L1079" s="10"/>
      <c r="M1079" s="5"/>
      <c r="N1079" s="5"/>
      <c r="O1079" s="13"/>
      <c r="P1079" s="10"/>
      <c r="Q1079" s="5"/>
      <c r="R1079" s="5"/>
      <c r="S1079" s="13"/>
      <c r="T1079" s="1"/>
      <c r="U1079" s="1"/>
    </row>
    <row r="1080" spans="1:21" ht="15.75" customHeight="1" x14ac:dyDescent="0.2">
      <c r="C1080" s="1"/>
      <c r="D1080" s="1"/>
      <c r="E1080" s="64" t="str">
        <f t="shared" ref="E1080:E1143" si="16">IF(D1069&gt;0,D1069,"")</f>
        <v>g</v>
      </c>
      <c r="F1080" s="65"/>
      <c r="G1080" s="66"/>
      <c r="H1080" s="5"/>
      <c r="I1080" s="5"/>
      <c r="J1080" s="5"/>
      <c r="K1080" s="13"/>
      <c r="L1080" s="10"/>
      <c r="M1080" s="5"/>
      <c r="N1080" s="5"/>
      <c r="O1080" s="13"/>
      <c r="P1080" s="10"/>
      <c r="Q1080" s="5"/>
      <c r="R1080" s="5"/>
      <c r="S1080" s="13"/>
      <c r="T1080" s="1"/>
      <c r="U1080" s="1"/>
    </row>
    <row r="1081" spans="1:21" ht="15.75" customHeight="1" thickBot="1" x14ac:dyDescent="0.25">
      <c r="C1081" s="1"/>
      <c r="D1081" s="1"/>
      <c r="E1081" s="64" t="str">
        <f t="shared" si="16"/>
        <v>h</v>
      </c>
      <c r="F1081" s="65"/>
      <c r="G1081" s="66"/>
      <c r="H1081" s="6"/>
      <c r="I1081" s="6"/>
      <c r="J1081" s="6"/>
      <c r="K1081" s="14"/>
      <c r="L1081" s="11"/>
      <c r="M1081" s="6"/>
      <c r="N1081" s="6"/>
      <c r="O1081" s="14"/>
      <c r="P1081" s="11"/>
      <c r="Q1081" s="6"/>
      <c r="R1081" s="6"/>
      <c r="S1081" s="14"/>
      <c r="T1081" s="1"/>
      <c r="U1081" s="1"/>
    </row>
    <row r="1082" spans="1:21" ht="15.75" customHeight="1" thickTop="1" thickBot="1" x14ac:dyDescent="0.25">
      <c r="C1082" s="1"/>
      <c r="D1082" s="1"/>
      <c r="E1082" s="67" t="s">
        <v>14</v>
      </c>
      <c r="F1082" s="68"/>
      <c r="G1082" s="69"/>
      <c r="H1082" s="7"/>
      <c r="I1082" s="7"/>
      <c r="J1082" s="7"/>
      <c r="K1082" s="8"/>
      <c r="L1082" s="12"/>
      <c r="M1082" s="7"/>
      <c r="N1082" s="7"/>
      <c r="O1082" s="8"/>
      <c r="P1082" s="12"/>
      <c r="Q1082" s="7"/>
      <c r="R1082" s="7"/>
      <c r="S1082" s="8"/>
      <c r="T1082" s="1"/>
      <c r="U1082" s="1"/>
    </row>
    <row r="1083" spans="1:21" ht="15.75" customHeight="1" thickTop="1" thickBot="1" x14ac:dyDescent="0.25">
      <c r="C1083" s="1"/>
      <c r="D1083" s="1"/>
      <c r="E1083" s="70" t="s">
        <v>15</v>
      </c>
      <c r="F1083" s="71"/>
      <c r="G1083" s="72"/>
      <c r="H1083" s="1"/>
      <c r="I1083" s="1"/>
      <c r="J1083" s="1"/>
      <c r="K1083" s="9"/>
      <c r="L1083" s="1"/>
      <c r="M1083" s="1"/>
      <c r="N1083" s="1"/>
      <c r="O1083" s="9"/>
      <c r="P1083" s="1"/>
      <c r="Q1083" s="1"/>
      <c r="R1083" s="1"/>
      <c r="S1083" s="9"/>
      <c r="T1083" s="1"/>
      <c r="U1083" s="1"/>
    </row>
    <row r="1084" spans="1:21" ht="11.25" customHeight="1" x14ac:dyDescent="0.2">
      <c r="C1084" s="1"/>
      <c r="D1084" s="1"/>
      <c r="E1084" s="1"/>
      <c r="F1084" s="1"/>
      <c r="G1084" s="1"/>
      <c r="H1084" s="73" t="s">
        <v>34</v>
      </c>
      <c r="I1084" s="73"/>
      <c r="J1084" s="73"/>
      <c r="K1084" s="73"/>
      <c r="L1084" s="73"/>
      <c r="M1084" s="73"/>
      <c r="N1084" s="73"/>
      <c r="O1084" s="73"/>
      <c r="P1084" s="73"/>
      <c r="Q1084" s="73"/>
      <c r="R1084" s="73"/>
      <c r="S1084" s="1"/>
      <c r="T1084" s="1"/>
      <c r="U1084" s="1"/>
    </row>
    <row r="1085" spans="1:21" ht="11.25" customHeight="1" x14ac:dyDescent="0.2">
      <c r="C1085" s="1"/>
      <c r="D1085" s="1"/>
      <c r="E1085" s="1"/>
      <c r="F1085" s="1"/>
      <c r="G1085" s="1"/>
      <c r="H1085" s="73"/>
      <c r="I1085" s="73"/>
      <c r="J1085" s="73"/>
      <c r="K1085" s="73"/>
      <c r="L1085" s="73"/>
      <c r="M1085" s="73"/>
      <c r="N1085" s="73"/>
      <c r="O1085" s="73"/>
      <c r="P1085" s="73"/>
      <c r="Q1085" s="73"/>
      <c r="R1085" s="73"/>
      <c r="S1085" s="1"/>
      <c r="T1085" s="1"/>
      <c r="U1085" s="1"/>
    </row>
    <row r="1086" spans="1:21" ht="10.5" customHeight="1" x14ac:dyDescent="0.15">
      <c r="A1086" t="s">
        <v>35</v>
      </c>
      <c r="B1086">
        <v>36</v>
      </c>
      <c r="C1086" s="81" t="str">
        <f>'5 tm 12 bkr Data'!$A$2</f>
        <v>Jayhawk Collegiate Challenge</v>
      </c>
      <c r="D1086" s="81"/>
      <c r="E1086" s="81"/>
      <c r="F1086" s="81"/>
      <c r="G1086" s="81"/>
      <c r="H1086" s="81"/>
      <c r="I1086" s="81"/>
      <c r="J1086" s="81"/>
      <c r="K1086" s="81"/>
      <c r="L1086" s="81"/>
      <c r="M1086" s="81"/>
      <c r="N1086" s="81"/>
      <c r="O1086" s="81"/>
      <c r="P1086" s="81"/>
      <c r="Q1086" s="81"/>
      <c r="R1086" s="81"/>
      <c r="S1086" s="81"/>
      <c r="T1086" s="81"/>
      <c r="U1086" s="81"/>
    </row>
    <row r="1087" spans="1:21" ht="10.5" customHeight="1" x14ac:dyDescent="0.15">
      <c r="C1087" s="81"/>
      <c r="D1087" s="81"/>
      <c r="E1087" s="81"/>
      <c r="F1087" s="81"/>
      <c r="G1087" s="81"/>
      <c r="H1087" s="81"/>
      <c r="I1087" s="81"/>
      <c r="J1087" s="81"/>
      <c r="K1087" s="81"/>
      <c r="L1087" s="81"/>
      <c r="M1087" s="81"/>
      <c r="N1087" s="81"/>
      <c r="O1087" s="81"/>
      <c r="P1087" s="81"/>
      <c r="Q1087" s="81"/>
      <c r="R1087" s="81"/>
      <c r="S1087" s="81"/>
      <c r="T1087" s="81"/>
      <c r="U1087" s="81"/>
    </row>
    <row r="1088" spans="1:21" ht="10.5" customHeight="1" x14ac:dyDescent="0.15">
      <c r="C1088" s="81"/>
      <c r="D1088" s="81"/>
      <c r="E1088" s="81"/>
      <c r="F1088" s="81"/>
      <c r="G1088" s="81"/>
      <c r="H1088" s="81"/>
      <c r="I1088" s="81"/>
      <c r="J1088" s="81"/>
      <c r="K1088" s="81"/>
      <c r="L1088" s="81"/>
      <c r="M1088" s="81"/>
      <c r="N1088" s="81"/>
      <c r="O1088" s="81"/>
      <c r="P1088" s="81"/>
      <c r="Q1088" s="81"/>
      <c r="R1088" s="81"/>
      <c r="S1088" s="81"/>
      <c r="T1088" s="81"/>
      <c r="U1088" s="81"/>
    </row>
    <row r="1089" spans="1:21" ht="8.25" customHeight="1" x14ac:dyDescent="0.2">
      <c r="C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</row>
    <row r="1090" spans="1:21" ht="11.25" customHeight="1" x14ac:dyDescent="0.2">
      <c r="C1090" s="1"/>
      <c r="D1090" s="1"/>
      <c r="E1090" s="1"/>
      <c r="F1090" s="82">
        <f>INDEX('5 tm 12 bkr Data'!C:C,MATCH('5 tm 12 bkr MV'!B1086,'5 tm 12 bkr Data'!B:B,0))</f>
        <v>37</v>
      </c>
      <c r="G1090" s="82"/>
      <c r="H1090" s="82"/>
      <c r="I1090" s="82"/>
      <c r="J1090" s="82"/>
      <c r="K1090" s="82"/>
      <c r="L1090" s="82"/>
      <c r="M1090" s="82"/>
      <c r="N1090" s="82"/>
      <c r="O1090" s="82"/>
      <c r="P1090" s="82"/>
      <c r="Q1090" s="82"/>
      <c r="R1090" s="82"/>
      <c r="S1090" s="1"/>
      <c r="T1090" s="1"/>
      <c r="U1090" s="1"/>
    </row>
    <row r="1091" spans="1:21" ht="11.25" customHeight="1" x14ac:dyDescent="0.2">
      <c r="C1091" s="1"/>
      <c r="D1091" s="1"/>
      <c r="E1091" s="1"/>
      <c r="F1091" s="82"/>
      <c r="G1091" s="82"/>
      <c r="H1091" s="82"/>
      <c r="I1091" s="82"/>
      <c r="J1091" s="82"/>
      <c r="K1091" s="82"/>
      <c r="L1091" s="82"/>
      <c r="M1091" s="82"/>
      <c r="N1091" s="82"/>
      <c r="O1091" s="82"/>
      <c r="P1091" s="82"/>
      <c r="Q1091" s="82"/>
      <c r="R1091" s="82"/>
      <c r="S1091" s="1"/>
      <c r="T1091" s="1"/>
      <c r="U1091" s="1"/>
    </row>
    <row r="1092" spans="1:21" ht="8.25" customHeight="1" x14ac:dyDescent="0.2">
      <c r="C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</row>
    <row r="1093" spans="1:21" ht="15.75" customHeight="1" x14ac:dyDescent="0.2">
      <c r="C1093" s="1"/>
      <c r="D1093" s="80" t="s">
        <v>0</v>
      </c>
      <c r="E1093" s="80"/>
      <c r="F1093" s="80"/>
      <c r="G1093" s="80"/>
      <c r="H1093" s="80"/>
      <c r="I1093" s="80" t="s">
        <v>1</v>
      </c>
      <c r="J1093" s="80"/>
      <c r="K1093" s="80" t="s">
        <v>2</v>
      </c>
      <c r="L1093" s="80"/>
      <c r="M1093" s="80" t="s">
        <v>3</v>
      </c>
      <c r="N1093" s="80"/>
      <c r="O1093" s="80" t="s">
        <v>4</v>
      </c>
      <c r="P1093" s="80"/>
      <c r="Q1093" s="80" t="s">
        <v>5</v>
      </c>
      <c r="R1093" s="80"/>
      <c r="S1093" s="80" t="s">
        <v>6</v>
      </c>
      <c r="T1093" s="80"/>
      <c r="U1093" s="1"/>
    </row>
    <row r="1094" spans="1:21" ht="15.75" customHeight="1" x14ac:dyDescent="0.2">
      <c r="A1094" t="str">
        <f>CONCATENATE(B1086,B1094)</f>
        <v>36a</v>
      </c>
      <c r="B1094" t="s">
        <v>26</v>
      </c>
      <c r="C1094" s="1"/>
      <c r="D1094" s="2" t="str">
        <f>INDEX('5 tm 12 bkr Data'!L:L,MATCH('5 tm 12 bkr MV'!A1094,'5 tm 12 bkr Data'!J:J,0))</f>
        <v>a</v>
      </c>
      <c r="E1094" s="3"/>
      <c r="F1094" s="3"/>
      <c r="G1094" s="3"/>
      <c r="H1094" s="4"/>
      <c r="I1094" s="80"/>
      <c r="J1094" s="80"/>
      <c r="K1094" s="80"/>
      <c r="L1094" s="80"/>
      <c r="M1094" s="80"/>
      <c r="N1094" s="80"/>
      <c r="O1094" s="80"/>
      <c r="P1094" s="80"/>
      <c r="Q1094" s="80"/>
      <c r="R1094" s="80"/>
      <c r="S1094" s="80"/>
      <c r="T1094" s="80"/>
      <c r="U1094" s="1"/>
    </row>
    <row r="1095" spans="1:21" ht="15.75" customHeight="1" x14ac:dyDescent="0.2">
      <c r="A1095" t="str">
        <f>CONCATENATE(B1086,B1095)</f>
        <v>36b</v>
      </c>
      <c r="B1095" t="s">
        <v>27</v>
      </c>
      <c r="C1095" s="1"/>
      <c r="D1095" s="2" t="str">
        <f>INDEX('5 tm 12 bkr Data'!L:L,MATCH('5 tm 12 bkr MV'!A1095,'5 tm 12 bkr Data'!J:J,0))</f>
        <v>b</v>
      </c>
      <c r="E1095" s="3"/>
      <c r="F1095" s="3"/>
      <c r="G1095" s="3"/>
      <c r="H1095" s="4"/>
      <c r="I1095" s="80"/>
      <c r="J1095" s="80"/>
      <c r="K1095" s="80"/>
      <c r="L1095" s="80"/>
      <c r="M1095" s="80"/>
      <c r="N1095" s="80"/>
      <c r="O1095" s="80"/>
      <c r="P1095" s="80"/>
      <c r="Q1095" s="80"/>
      <c r="R1095" s="80"/>
      <c r="S1095" s="80"/>
      <c r="T1095" s="80"/>
      <c r="U1095" s="1"/>
    </row>
    <row r="1096" spans="1:21" ht="15.75" customHeight="1" x14ac:dyDescent="0.2">
      <c r="A1096" t="str">
        <f>CONCATENATE(B1086,B1096)</f>
        <v>36c</v>
      </c>
      <c r="B1096" t="s">
        <v>28</v>
      </c>
      <c r="C1096" s="1"/>
      <c r="D1096" s="2" t="str">
        <f>INDEX('5 tm 12 bkr Data'!L:L,MATCH('5 tm 12 bkr MV'!A1096,'5 tm 12 bkr Data'!J:J,0))</f>
        <v>c</v>
      </c>
      <c r="E1096" s="3"/>
      <c r="F1096" s="3"/>
      <c r="G1096" s="3"/>
      <c r="H1096" s="4"/>
      <c r="I1096" s="80"/>
      <c r="J1096" s="80"/>
      <c r="K1096" s="80"/>
      <c r="L1096" s="80"/>
      <c r="M1096" s="80"/>
      <c r="N1096" s="80"/>
      <c r="O1096" s="80"/>
      <c r="P1096" s="80"/>
      <c r="Q1096" s="80"/>
      <c r="R1096" s="80"/>
      <c r="S1096" s="80"/>
      <c r="T1096" s="80"/>
      <c r="U1096" s="1"/>
    </row>
    <row r="1097" spans="1:21" ht="15.75" customHeight="1" x14ac:dyDescent="0.2">
      <c r="A1097" t="str">
        <f>CONCATENATE(B1086,B1097)</f>
        <v>36d</v>
      </c>
      <c r="B1097" t="s">
        <v>29</v>
      </c>
      <c r="C1097" s="1"/>
      <c r="D1097" s="2" t="str">
        <f>INDEX('5 tm 12 bkr Data'!L:L,MATCH('5 tm 12 bkr MV'!A1097,'5 tm 12 bkr Data'!J:J,0))</f>
        <v>d</v>
      </c>
      <c r="E1097" s="3"/>
      <c r="F1097" s="3"/>
      <c r="G1097" s="3"/>
      <c r="H1097" s="4"/>
      <c r="I1097" s="80"/>
      <c r="J1097" s="80"/>
      <c r="K1097" s="80"/>
      <c r="L1097" s="80"/>
      <c r="M1097" s="80"/>
      <c r="N1097" s="80"/>
      <c r="O1097" s="80"/>
      <c r="P1097" s="80"/>
      <c r="Q1097" s="80"/>
      <c r="R1097" s="80"/>
      <c r="S1097" s="80"/>
      <c r="T1097" s="80"/>
      <c r="U1097" s="1"/>
    </row>
    <row r="1098" spans="1:21" ht="15.75" customHeight="1" x14ac:dyDescent="0.2">
      <c r="A1098" t="str">
        <f>CONCATENATE(B1086,B1098)</f>
        <v>36e</v>
      </c>
      <c r="B1098" t="s">
        <v>30</v>
      </c>
      <c r="C1098" s="1"/>
      <c r="D1098" s="2" t="str">
        <f>INDEX('5 tm 12 bkr Data'!L:L,MATCH('5 tm 12 bkr MV'!A1098,'5 tm 12 bkr Data'!J:J,0))</f>
        <v>e</v>
      </c>
      <c r="E1098" s="3"/>
      <c r="F1098" s="3"/>
      <c r="G1098" s="3"/>
      <c r="H1098" s="4"/>
      <c r="I1098" s="80"/>
      <c r="J1098" s="80"/>
      <c r="K1098" s="80"/>
      <c r="L1098" s="80"/>
      <c r="M1098" s="80"/>
      <c r="N1098" s="80"/>
      <c r="O1098" s="80"/>
      <c r="P1098" s="80"/>
      <c r="Q1098" s="80"/>
      <c r="R1098" s="80"/>
      <c r="S1098" s="80"/>
      <c r="T1098" s="80"/>
      <c r="U1098" s="1"/>
    </row>
    <row r="1099" spans="1:21" ht="15.75" customHeight="1" x14ac:dyDescent="0.2">
      <c r="A1099" t="str">
        <f>CONCATENATE(B1086,B1099)</f>
        <v>36f</v>
      </c>
      <c r="B1099" t="s">
        <v>31</v>
      </c>
      <c r="C1099" s="1"/>
      <c r="D1099" s="2" t="str">
        <f>INDEX('5 tm 12 bkr Data'!L:L,MATCH('5 tm 12 bkr MV'!A1099,'5 tm 12 bkr Data'!J:J,0))</f>
        <v>f</v>
      </c>
      <c r="E1099" s="3"/>
      <c r="F1099" s="3"/>
      <c r="G1099" s="3"/>
      <c r="H1099" s="4"/>
      <c r="I1099" s="80"/>
      <c r="J1099" s="80"/>
      <c r="K1099" s="80"/>
      <c r="L1099" s="80"/>
      <c r="M1099" s="80"/>
      <c r="N1099" s="80"/>
      <c r="O1099" s="80"/>
      <c r="P1099" s="80"/>
      <c r="Q1099" s="80"/>
      <c r="R1099" s="80"/>
      <c r="S1099" s="80"/>
      <c r="T1099" s="80"/>
      <c r="U1099" s="1"/>
    </row>
    <row r="1100" spans="1:21" ht="15.75" customHeight="1" x14ac:dyDescent="0.2">
      <c r="A1100" t="str">
        <f>CONCATENATE(B1086,B1100)</f>
        <v>36g</v>
      </c>
      <c r="B1100" t="s">
        <v>32</v>
      </c>
      <c r="C1100" s="1"/>
      <c r="D1100" s="2" t="str">
        <f>INDEX('5 tm 12 bkr Data'!L:L,MATCH('5 tm 12 bkr MV'!A1100,'5 tm 12 bkr Data'!J:J,0))</f>
        <v>g</v>
      </c>
      <c r="E1100" s="3"/>
      <c r="F1100" s="3"/>
      <c r="G1100" s="3"/>
      <c r="H1100" s="4"/>
      <c r="I1100" s="80"/>
      <c r="J1100" s="80"/>
      <c r="K1100" s="80"/>
      <c r="L1100" s="80"/>
      <c r="M1100" s="80"/>
      <c r="N1100" s="80"/>
      <c r="O1100" s="80"/>
      <c r="P1100" s="80"/>
      <c r="Q1100" s="80"/>
      <c r="R1100" s="80"/>
      <c r="S1100" s="80"/>
      <c r="T1100" s="80"/>
      <c r="U1100" s="1"/>
    </row>
    <row r="1101" spans="1:21" ht="15.75" customHeight="1" thickBot="1" x14ac:dyDescent="0.25">
      <c r="A1101" t="str">
        <f>CONCATENATE(B1086,B1101)</f>
        <v>36h</v>
      </c>
      <c r="B1101" t="s">
        <v>33</v>
      </c>
      <c r="C1101" s="1"/>
      <c r="D1101" s="2" t="str">
        <f>INDEX('5 tm 12 bkr Data'!L:L,MATCH('5 tm 12 bkr MV'!A1101,'5 tm 12 bkr Data'!J:J,0))</f>
        <v>h</v>
      </c>
      <c r="E1101" s="3"/>
      <c r="F1101" s="3"/>
      <c r="G1101" s="3"/>
      <c r="H1101" s="36"/>
      <c r="I1101" s="79"/>
      <c r="J1101" s="79"/>
      <c r="K1101" s="79"/>
      <c r="L1101" s="79"/>
      <c r="M1101" s="79"/>
      <c r="N1101" s="79"/>
      <c r="O1101" s="79"/>
      <c r="P1101" s="79"/>
      <c r="Q1101" s="79"/>
      <c r="R1101" s="79"/>
      <c r="S1101" s="79"/>
      <c r="T1101" s="79"/>
      <c r="U1101" s="1"/>
    </row>
    <row r="1102" spans="1:21" ht="15.75" customHeight="1" thickTop="1" x14ac:dyDescent="0.2">
      <c r="C1102" s="1"/>
      <c r="D1102" s="1"/>
      <c r="E1102" s="1"/>
      <c r="F1102" s="1"/>
      <c r="G1102" s="1"/>
      <c r="H1102" s="37" t="s">
        <v>6</v>
      </c>
      <c r="I1102" s="77"/>
      <c r="J1102" s="78"/>
      <c r="K1102" s="77"/>
      <c r="L1102" s="78"/>
      <c r="M1102" s="77"/>
      <c r="N1102" s="78"/>
      <c r="O1102" s="77"/>
      <c r="P1102" s="78"/>
      <c r="Q1102" s="77"/>
      <c r="R1102" s="78"/>
      <c r="S1102" s="77"/>
      <c r="T1102" s="78"/>
      <c r="U1102" s="1"/>
    </row>
    <row r="1103" spans="1:21" ht="5.25" customHeight="1" x14ac:dyDescent="0.2">
      <c r="C1103" s="1"/>
      <c r="D1103" s="1"/>
      <c r="E1103" s="1"/>
      <c r="F1103" s="1"/>
      <c r="G1103" s="1"/>
      <c r="H1103" s="38"/>
      <c r="I1103" s="39"/>
      <c r="J1103" s="39"/>
      <c r="K1103" s="39"/>
      <c r="L1103" s="39"/>
      <c r="M1103" s="39"/>
      <c r="N1103" s="39"/>
      <c r="O1103" s="39"/>
      <c r="P1103" s="39"/>
      <c r="Q1103" s="39"/>
      <c r="R1103" s="39"/>
      <c r="S1103" s="39"/>
      <c r="T1103" s="40"/>
      <c r="U1103" s="1"/>
    </row>
    <row r="1104" spans="1:21" ht="15.75" customHeight="1" x14ac:dyDescent="0.2">
      <c r="C1104" s="1"/>
      <c r="D1104" s="1"/>
      <c r="E1104" s="74" t="s">
        <v>0</v>
      </c>
      <c r="F1104" s="75"/>
      <c r="G1104" s="76"/>
      <c r="H1104" s="19" t="s">
        <v>1</v>
      </c>
      <c r="I1104" s="19" t="s">
        <v>2</v>
      </c>
      <c r="J1104" s="19" t="s">
        <v>3</v>
      </c>
      <c r="K1104" s="15" t="s">
        <v>4</v>
      </c>
      <c r="L1104" s="16" t="s">
        <v>5</v>
      </c>
      <c r="M1104" s="19" t="s">
        <v>7</v>
      </c>
      <c r="N1104" s="19" t="s">
        <v>8</v>
      </c>
      <c r="O1104" s="15" t="s">
        <v>9</v>
      </c>
      <c r="P1104" s="16" t="s">
        <v>10</v>
      </c>
      <c r="Q1104" s="19" t="s">
        <v>11</v>
      </c>
      <c r="R1104" s="19" t="s">
        <v>12</v>
      </c>
      <c r="S1104" s="15" t="s">
        <v>13</v>
      </c>
      <c r="T1104" s="1"/>
      <c r="U1104" s="1"/>
    </row>
    <row r="1105" spans="1:21" ht="15.75" customHeight="1" x14ac:dyDescent="0.2">
      <c r="C1105" s="1"/>
      <c r="D1105" s="1"/>
      <c r="E1105" s="64" t="str">
        <f t="shared" si="16"/>
        <v>a</v>
      </c>
      <c r="F1105" s="65"/>
      <c r="G1105" s="66"/>
      <c r="H1105" s="5"/>
      <c r="I1105" s="5"/>
      <c r="J1105" s="5"/>
      <c r="K1105" s="13"/>
      <c r="L1105" s="10"/>
      <c r="M1105" s="5"/>
      <c r="N1105" s="5"/>
      <c r="O1105" s="13"/>
      <c r="P1105" s="10"/>
      <c r="Q1105" s="5"/>
      <c r="R1105" s="5"/>
      <c r="S1105" s="13"/>
      <c r="T1105" s="1"/>
      <c r="U1105" s="1"/>
    </row>
    <row r="1106" spans="1:21" ht="15.75" customHeight="1" x14ac:dyDescent="0.2">
      <c r="C1106" s="1"/>
      <c r="D1106" s="1"/>
      <c r="E1106" s="64" t="str">
        <f t="shared" si="16"/>
        <v>b</v>
      </c>
      <c r="F1106" s="65"/>
      <c r="G1106" s="66"/>
      <c r="H1106" s="5"/>
      <c r="I1106" s="5"/>
      <c r="J1106" s="5"/>
      <c r="K1106" s="13"/>
      <c r="L1106" s="10"/>
      <c r="M1106" s="5"/>
      <c r="N1106" s="5"/>
      <c r="O1106" s="13"/>
      <c r="P1106" s="10"/>
      <c r="Q1106" s="5"/>
      <c r="R1106" s="5"/>
      <c r="S1106" s="13"/>
      <c r="T1106" s="1"/>
      <c r="U1106" s="1"/>
    </row>
    <row r="1107" spans="1:21" ht="15.75" customHeight="1" x14ac:dyDescent="0.2">
      <c r="C1107" s="1"/>
      <c r="D1107" s="1"/>
      <c r="E1107" s="64" t="str">
        <f t="shared" si="16"/>
        <v>c</v>
      </c>
      <c r="F1107" s="65"/>
      <c r="G1107" s="66"/>
      <c r="H1107" s="5"/>
      <c r="I1107" s="5"/>
      <c r="J1107" s="5"/>
      <c r="K1107" s="13"/>
      <c r="L1107" s="10"/>
      <c r="M1107" s="5"/>
      <c r="N1107" s="5"/>
      <c r="O1107" s="13"/>
      <c r="P1107" s="10"/>
      <c r="Q1107" s="5"/>
      <c r="R1107" s="5"/>
      <c r="S1107" s="13"/>
      <c r="T1107" s="1"/>
      <c r="U1107" s="1"/>
    </row>
    <row r="1108" spans="1:21" ht="15.75" customHeight="1" x14ac:dyDescent="0.2">
      <c r="C1108" s="1"/>
      <c r="D1108" s="1"/>
      <c r="E1108" s="64" t="str">
        <f t="shared" si="16"/>
        <v>d</v>
      </c>
      <c r="F1108" s="65"/>
      <c r="G1108" s="66"/>
      <c r="H1108" s="5"/>
      <c r="I1108" s="5"/>
      <c r="J1108" s="5"/>
      <c r="K1108" s="13"/>
      <c r="L1108" s="10"/>
      <c r="M1108" s="5"/>
      <c r="N1108" s="5"/>
      <c r="O1108" s="13"/>
      <c r="P1108" s="10"/>
      <c r="Q1108" s="5"/>
      <c r="R1108" s="5"/>
      <c r="S1108" s="13"/>
      <c r="T1108" s="1"/>
      <c r="U1108" s="1"/>
    </row>
    <row r="1109" spans="1:21" ht="15.75" customHeight="1" x14ac:dyDescent="0.2">
      <c r="C1109" s="1"/>
      <c r="D1109" s="1"/>
      <c r="E1109" s="64" t="str">
        <f t="shared" si="16"/>
        <v>e</v>
      </c>
      <c r="F1109" s="65"/>
      <c r="G1109" s="66"/>
      <c r="H1109" s="5"/>
      <c r="I1109" s="5"/>
      <c r="J1109" s="5"/>
      <c r="K1109" s="13"/>
      <c r="L1109" s="10"/>
      <c r="M1109" s="5"/>
      <c r="N1109" s="5"/>
      <c r="O1109" s="13"/>
      <c r="P1109" s="10"/>
      <c r="Q1109" s="5"/>
      <c r="R1109" s="5"/>
      <c r="S1109" s="13"/>
      <c r="T1109" s="1"/>
      <c r="U1109" s="1"/>
    </row>
    <row r="1110" spans="1:21" ht="15.75" customHeight="1" x14ac:dyDescent="0.2">
      <c r="C1110" s="1"/>
      <c r="D1110" s="1"/>
      <c r="E1110" s="64" t="str">
        <f t="shared" si="16"/>
        <v>f</v>
      </c>
      <c r="F1110" s="65"/>
      <c r="G1110" s="66"/>
      <c r="H1110" s="5"/>
      <c r="I1110" s="5"/>
      <c r="J1110" s="5"/>
      <c r="K1110" s="13"/>
      <c r="L1110" s="10"/>
      <c r="M1110" s="5"/>
      <c r="N1110" s="5"/>
      <c r="O1110" s="13"/>
      <c r="P1110" s="10"/>
      <c r="Q1110" s="5"/>
      <c r="R1110" s="5"/>
      <c r="S1110" s="13"/>
      <c r="T1110" s="1"/>
      <c r="U1110" s="1"/>
    </row>
    <row r="1111" spans="1:21" ht="15.75" customHeight="1" x14ac:dyDescent="0.2">
      <c r="C1111" s="1"/>
      <c r="D1111" s="1"/>
      <c r="E1111" s="64" t="str">
        <f t="shared" si="16"/>
        <v>g</v>
      </c>
      <c r="F1111" s="65"/>
      <c r="G1111" s="66"/>
      <c r="H1111" s="5"/>
      <c r="I1111" s="5"/>
      <c r="J1111" s="5"/>
      <c r="K1111" s="13"/>
      <c r="L1111" s="10"/>
      <c r="M1111" s="5"/>
      <c r="N1111" s="5"/>
      <c r="O1111" s="13"/>
      <c r="P1111" s="10"/>
      <c r="Q1111" s="5"/>
      <c r="R1111" s="5"/>
      <c r="S1111" s="13"/>
      <c r="T1111" s="1"/>
      <c r="U1111" s="1"/>
    </row>
    <row r="1112" spans="1:21" ht="15.75" customHeight="1" thickBot="1" x14ac:dyDescent="0.25">
      <c r="C1112" s="1"/>
      <c r="D1112" s="1"/>
      <c r="E1112" s="64" t="str">
        <f t="shared" si="16"/>
        <v>h</v>
      </c>
      <c r="F1112" s="65"/>
      <c r="G1112" s="66"/>
      <c r="H1112" s="6"/>
      <c r="I1112" s="6"/>
      <c r="J1112" s="6"/>
      <c r="K1112" s="14"/>
      <c r="L1112" s="11"/>
      <c r="M1112" s="6"/>
      <c r="N1112" s="6"/>
      <c r="O1112" s="14"/>
      <c r="P1112" s="11"/>
      <c r="Q1112" s="6"/>
      <c r="R1112" s="6"/>
      <c r="S1112" s="14"/>
      <c r="T1112" s="1"/>
      <c r="U1112" s="1"/>
    </row>
    <row r="1113" spans="1:21" ht="15.75" customHeight="1" thickTop="1" thickBot="1" x14ac:dyDescent="0.25">
      <c r="C1113" s="1"/>
      <c r="D1113" s="1"/>
      <c r="E1113" s="67" t="s">
        <v>14</v>
      </c>
      <c r="F1113" s="68"/>
      <c r="G1113" s="69"/>
      <c r="H1113" s="7"/>
      <c r="I1113" s="7"/>
      <c r="J1113" s="7"/>
      <c r="K1113" s="8"/>
      <c r="L1113" s="12"/>
      <c r="M1113" s="7"/>
      <c r="N1113" s="7"/>
      <c r="O1113" s="8"/>
      <c r="P1113" s="12"/>
      <c r="Q1113" s="7"/>
      <c r="R1113" s="7"/>
      <c r="S1113" s="8"/>
      <c r="T1113" s="1"/>
      <c r="U1113" s="1"/>
    </row>
    <row r="1114" spans="1:21" ht="15.75" customHeight="1" thickTop="1" thickBot="1" x14ac:dyDescent="0.25">
      <c r="C1114" s="1"/>
      <c r="D1114" s="1"/>
      <c r="E1114" s="70" t="s">
        <v>15</v>
      </c>
      <c r="F1114" s="71"/>
      <c r="G1114" s="72"/>
      <c r="H1114" s="1"/>
      <c r="I1114" s="1"/>
      <c r="J1114" s="1"/>
      <c r="K1114" s="9"/>
      <c r="L1114" s="1"/>
      <c r="M1114" s="1"/>
      <c r="N1114" s="1"/>
      <c r="O1114" s="9"/>
      <c r="P1114" s="1"/>
      <c r="Q1114" s="1"/>
      <c r="R1114" s="1"/>
      <c r="S1114" s="9"/>
      <c r="T1114" s="1"/>
      <c r="U1114" s="1"/>
    </row>
    <row r="1115" spans="1:21" ht="11.25" customHeight="1" x14ac:dyDescent="0.2">
      <c r="C1115" s="1"/>
      <c r="D1115" s="1"/>
      <c r="E1115" s="1"/>
      <c r="F1115" s="1"/>
      <c r="G1115" s="1"/>
      <c r="H1115" s="73" t="s">
        <v>34</v>
      </c>
      <c r="I1115" s="73"/>
      <c r="J1115" s="73"/>
      <c r="K1115" s="73"/>
      <c r="L1115" s="73"/>
      <c r="M1115" s="73"/>
      <c r="N1115" s="73"/>
      <c r="O1115" s="73"/>
      <c r="P1115" s="73"/>
      <c r="Q1115" s="73"/>
      <c r="R1115" s="73"/>
      <c r="S1115" s="1"/>
      <c r="T1115" s="1"/>
      <c r="U1115" s="1"/>
    </row>
    <row r="1116" spans="1:21" ht="11.25" customHeight="1" x14ac:dyDescent="0.2">
      <c r="C1116" s="1"/>
      <c r="D1116" s="1"/>
      <c r="E1116" s="1"/>
      <c r="F1116" s="1"/>
      <c r="G1116" s="1"/>
      <c r="H1116" s="73"/>
      <c r="I1116" s="73"/>
      <c r="J1116" s="73"/>
      <c r="K1116" s="73"/>
      <c r="L1116" s="73"/>
      <c r="M1116" s="73"/>
      <c r="N1116" s="73"/>
      <c r="O1116" s="73"/>
      <c r="P1116" s="73"/>
      <c r="Q1116" s="73"/>
      <c r="R1116" s="73"/>
      <c r="S1116" s="1"/>
      <c r="T1116" s="1"/>
      <c r="U1116" s="1"/>
    </row>
    <row r="1117" spans="1:21" ht="10.5" customHeight="1" x14ac:dyDescent="0.15">
      <c r="A1117" t="s">
        <v>35</v>
      </c>
      <c r="B1117">
        <v>37</v>
      </c>
      <c r="C1117" s="81" t="str">
        <f>'5 tm 12 bkr Data'!$A$2</f>
        <v>Jayhawk Collegiate Challenge</v>
      </c>
      <c r="D1117" s="81"/>
      <c r="E1117" s="81"/>
      <c r="F1117" s="81"/>
      <c r="G1117" s="81"/>
      <c r="H1117" s="81"/>
      <c r="I1117" s="81"/>
      <c r="J1117" s="81"/>
      <c r="K1117" s="81"/>
      <c r="L1117" s="81"/>
      <c r="M1117" s="81"/>
      <c r="N1117" s="81"/>
      <c r="O1117" s="81"/>
      <c r="P1117" s="81"/>
      <c r="Q1117" s="81"/>
      <c r="R1117" s="81"/>
      <c r="S1117" s="81"/>
      <c r="T1117" s="81"/>
      <c r="U1117" s="81"/>
    </row>
    <row r="1118" spans="1:21" ht="10.5" customHeight="1" x14ac:dyDescent="0.15">
      <c r="C1118" s="81"/>
      <c r="D1118" s="81"/>
      <c r="E1118" s="81"/>
      <c r="F1118" s="81"/>
      <c r="G1118" s="81"/>
      <c r="H1118" s="81"/>
      <c r="I1118" s="81"/>
      <c r="J1118" s="81"/>
      <c r="K1118" s="81"/>
      <c r="L1118" s="81"/>
      <c r="M1118" s="81"/>
      <c r="N1118" s="81"/>
      <c r="O1118" s="81"/>
      <c r="P1118" s="81"/>
      <c r="Q1118" s="81"/>
      <c r="R1118" s="81"/>
      <c r="S1118" s="81"/>
      <c r="T1118" s="81"/>
      <c r="U1118" s="81"/>
    </row>
    <row r="1119" spans="1:21" ht="10.5" customHeight="1" x14ac:dyDescent="0.15">
      <c r="C1119" s="81"/>
      <c r="D1119" s="81"/>
      <c r="E1119" s="81"/>
      <c r="F1119" s="81"/>
      <c r="G1119" s="81"/>
      <c r="H1119" s="81"/>
      <c r="I1119" s="81"/>
      <c r="J1119" s="81"/>
      <c r="K1119" s="81"/>
      <c r="L1119" s="81"/>
      <c r="M1119" s="81"/>
      <c r="N1119" s="81"/>
      <c r="O1119" s="81"/>
      <c r="P1119" s="81"/>
      <c r="Q1119" s="81"/>
      <c r="R1119" s="81"/>
      <c r="S1119" s="81"/>
      <c r="T1119" s="81"/>
      <c r="U1119" s="81"/>
    </row>
    <row r="1120" spans="1:21" ht="8.25" customHeight="1" x14ac:dyDescent="0.2"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</row>
    <row r="1121" spans="1:21" ht="11.25" customHeight="1" x14ac:dyDescent="0.2">
      <c r="C1121" s="1"/>
      <c r="D1121" s="1"/>
      <c r="E1121" s="1"/>
      <c r="F1121" s="82">
        <f>INDEX('5 tm 12 bkr Data'!C:C,MATCH('5 tm 12 bkr MV'!B1117,'5 tm 12 bkr Data'!B:B,0))</f>
        <v>38</v>
      </c>
      <c r="G1121" s="82"/>
      <c r="H1121" s="82"/>
      <c r="I1121" s="82"/>
      <c r="J1121" s="82"/>
      <c r="K1121" s="82"/>
      <c r="L1121" s="82"/>
      <c r="M1121" s="82"/>
      <c r="N1121" s="82"/>
      <c r="O1121" s="82"/>
      <c r="P1121" s="82"/>
      <c r="Q1121" s="82"/>
      <c r="R1121" s="82"/>
      <c r="S1121" s="1"/>
      <c r="T1121" s="1"/>
      <c r="U1121" s="1"/>
    </row>
    <row r="1122" spans="1:21" ht="11.25" customHeight="1" x14ac:dyDescent="0.2">
      <c r="C1122" s="1"/>
      <c r="D1122" s="1"/>
      <c r="E1122" s="1"/>
      <c r="F1122" s="82"/>
      <c r="G1122" s="82"/>
      <c r="H1122" s="82"/>
      <c r="I1122" s="82"/>
      <c r="J1122" s="82"/>
      <c r="K1122" s="82"/>
      <c r="L1122" s="82"/>
      <c r="M1122" s="82"/>
      <c r="N1122" s="82"/>
      <c r="O1122" s="82"/>
      <c r="P1122" s="82"/>
      <c r="Q1122" s="82"/>
      <c r="R1122" s="82"/>
      <c r="S1122" s="1"/>
      <c r="T1122" s="1"/>
      <c r="U1122" s="1"/>
    </row>
    <row r="1123" spans="1:21" ht="8.25" customHeight="1" x14ac:dyDescent="0.2">
      <c r="C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1"/>
      <c r="O1123" s="1"/>
      <c r="P1123" s="1"/>
      <c r="Q1123" s="1"/>
      <c r="R1123" s="1"/>
      <c r="S1123" s="1"/>
      <c r="T1123" s="1"/>
      <c r="U1123" s="1"/>
    </row>
    <row r="1124" spans="1:21" ht="15.75" customHeight="1" x14ac:dyDescent="0.2">
      <c r="C1124" s="1"/>
      <c r="D1124" s="80" t="s">
        <v>0</v>
      </c>
      <c r="E1124" s="80"/>
      <c r="F1124" s="80"/>
      <c r="G1124" s="80"/>
      <c r="H1124" s="80"/>
      <c r="I1124" s="80" t="s">
        <v>1</v>
      </c>
      <c r="J1124" s="80"/>
      <c r="K1124" s="80" t="s">
        <v>2</v>
      </c>
      <c r="L1124" s="80"/>
      <c r="M1124" s="80" t="s">
        <v>3</v>
      </c>
      <c r="N1124" s="80"/>
      <c r="O1124" s="80" t="s">
        <v>4</v>
      </c>
      <c r="P1124" s="80"/>
      <c r="Q1124" s="80" t="s">
        <v>5</v>
      </c>
      <c r="R1124" s="80"/>
      <c r="S1124" s="80" t="s">
        <v>6</v>
      </c>
      <c r="T1124" s="80"/>
      <c r="U1124" s="1"/>
    </row>
    <row r="1125" spans="1:21" ht="15.75" customHeight="1" x14ac:dyDescent="0.2">
      <c r="A1125" t="str">
        <f>CONCATENATE(B1117,B1125)</f>
        <v>37a</v>
      </c>
      <c r="B1125" t="s">
        <v>26</v>
      </c>
      <c r="C1125" s="1"/>
      <c r="D1125" s="2" t="str">
        <f>INDEX('5 tm 12 bkr Data'!L:L,MATCH('5 tm 12 bkr MV'!A1125,'5 tm 12 bkr Data'!J:J,0))</f>
        <v>a</v>
      </c>
      <c r="E1125" s="3"/>
      <c r="F1125" s="3"/>
      <c r="G1125" s="3"/>
      <c r="H1125" s="4"/>
      <c r="I1125" s="80"/>
      <c r="J1125" s="80"/>
      <c r="K1125" s="80"/>
      <c r="L1125" s="80"/>
      <c r="M1125" s="80"/>
      <c r="N1125" s="80"/>
      <c r="O1125" s="80"/>
      <c r="P1125" s="80"/>
      <c r="Q1125" s="80"/>
      <c r="R1125" s="80"/>
      <c r="S1125" s="80"/>
      <c r="T1125" s="80"/>
      <c r="U1125" s="1"/>
    </row>
    <row r="1126" spans="1:21" ht="15.75" customHeight="1" x14ac:dyDescent="0.2">
      <c r="A1126" t="str">
        <f>CONCATENATE(B1117,B1126)</f>
        <v>37b</v>
      </c>
      <c r="B1126" t="s">
        <v>27</v>
      </c>
      <c r="C1126" s="1"/>
      <c r="D1126" s="2" t="str">
        <f>INDEX('5 tm 12 bkr Data'!L:L,MATCH('5 tm 12 bkr MV'!A1126,'5 tm 12 bkr Data'!J:J,0))</f>
        <v>b</v>
      </c>
      <c r="E1126" s="3"/>
      <c r="F1126" s="3"/>
      <c r="G1126" s="3"/>
      <c r="H1126" s="4"/>
      <c r="I1126" s="80"/>
      <c r="J1126" s="80"/>
      <c r="K1126" s="80"/>
      <c r="L1126" s="80"/>
      <c r="M1126" s="80"/>
      <c r="N1126" s="80"/>
      <c r="O1126" s="80"/>
      <c r="P1126" s="80"/>
      <c r="Q1126" s="80"/>
      <c r="R1126" s="80"/>
      <c r="S1126" s="80"/>
      <c r="T1126" s="80"/>
      <c r="U1126" s="1"/>
    </row>
    <row r="1127" spans="1:21" ht="15.75" customHeight="1" x14ac:dyDescent="0.2">
      <c r="A1127" t="str">
        <f>CONCATENATE(B1117,B1127)</f>
        <v>37c</v>
      </c>
      <c r="B1127" t="s">
        <v>28</v>
      </c>
      <c r="C1127" s="1"/>
      <c r="D1127" s="2" t="str">
        <f>INDEX('5 tm 12 bkr Data'!L:L,MATCH('5 tm 12 bkr MV'!A1127,'5 tm 12 bkr Data'!J:J,0))</f>
        <v>c</v>
      </c>
      <c r="E1127" s="3"/>
      <c r="F1127" s="3"/>
      <c r="G1127" s="3"/>
      <c r="H1127" s="4"/>
      <c r="I1127" s="80"/>
      <c r="J1127" s="80"/>
      <c r="K1127" s="80"/>
      <c r="L1127" s="80"/>
      <c r="M1127" s="80"/>
      <c r="N1127" s="80"/>
      <c r="O1127" s="80"/>
      <c r="P1127" s="80"/>
      <c r="Q1127" s="80"/>
      <c r="R1127" s="80"/>
      <c r="S1127" s="80"/>
      <c r="T1127" s="80"/>
      <c r="U1127" s="1"/>
    </row>
    <row r="1128" spans="1:21" ht="15.75" customHeight="1" x14ac:dyDescent="0.2">
      <c r="A1128" t="str">
        <f>CONCATENATE(B1117,B1128)</f>
        <v>37d</v>
      </c>
      <c r="B1128" t="s">
        <v>29</v>
      </c>
      <c r="C1128" s="1"/>
      <c r="D1128" s="2" t="str">
        <f>INDEX('5 tm 12 bkr Data'!L:L,MATCH('5 tm 12 bkr MV'!A1128,'5 tm 12 bkr Data'!J:J,0))</f>
        <v>d</v>
      </c>
      <c r="E1128" s="3"/>
      <c r="F1128" s="3"/>
      <c r="G1128" s="3"/>
      <c r="H1128" s="4"/>
      <c r="I1128" s="80"/>
      <c r="J1128" s="80"/>
      <c r="K1128" s="80"/>
      <c r="L1128" s="80"/>
      <c r="M1128" s="80"/>
      <c r="N1128" s="80"/>
      <c r="O1128" s="80"/>
      <c r="P1128" s="80"/>
      <c r="Q1128" s="80"/>
      <c r="R1128" s="80"/>
      <c r="S1128" s="80"/>
      <c r="T1128" s="80"/>
      <c r="U1128" s="1"/>
    </row>
    <row r="1129" spans="1:21" ht="15.75" customHeight="1" x14ac:dyDescent="0.2">
      <c r="A1129" t="str">
        <f>CONCATENATE(B1117,B1129)</f>
        <v>37e</v>
      </c>
      <c r="B1129" t="s">
        <v>30</v>
      </c>
      <c r="C1129" s="1"/>
      <c r="D1129" s="2" t="str">
        <f>INDEX('5 tm 12 bkr Data'!L:L,MATCH('5 tm 12 bkr MV'!A1129,'5 tm 12 bkr Data'!J:J,0))</f>
        <v>e</v>
      </c>
      <c r="E1129" s="3"/>
      <c r="F1129" s="3"/>
      <c r="G1129" s="3"/>
      <c r="H1129" s="4"/>
      <c r="I1129" s="80"/>
      <c r="J1129" s="80"/>
      <c r="K1129" s="80"/>
      <c r="L1129" s="80"/>
      <c r="M1129" s="80"/>
      <c r="N1129" s="80"/>
      <c r="O1129" s="80"/>
      <c r="P1129" s="80"/>
      <c r="Q1129" s="80"/>
      <c r="R1129" s="80"/>
      <c r="S1129" s="80"/>
      <c r="T1129" s="80"/>
      <c r="U1129" s="1"/>
    </row>
    <row r="1130" spans="1:21" ht="15.75" customHeight="1" x14ac:dyDescent="0.2">
      <c r="A1130" t="str">
        <f>CONCATENATE(B1117,B1130)</f>
        <v>37f</v>
      </c>
      <c r="B1130" t="s">
        <v>31</v>
      </c>
      <c r="C1130" s="1"/>
      <c r="D1130" s="2" t="str">
        <f>INDEX('5 tm 12 bkr Data'!L:L,MATCH('5 tm 12 bkr MV'!A1130,'5 tm 12 bkr Data'!J:J,0))</f>
        <v>f</v>
      </c>
      <c r="E1130" s="3"/>
      <c r="F1130" s="3"/>
      <c r="G1130" s="3"/>
      <c r="H1130" s="4"/>
      <c r="I1130" s="80"/>
      <c r="J1130" s="80"/>
      <c r="K1130" s="80"/>
      <c r="L1130" s="80"/>
      <c r="M1130" s="80"/>
      <c r="N1130" s="80"/>
      <c r="O1130" s="80"/>
      <c r="P1130" s="80"/>
      <c r="Q1130" s="80"/>
      <c r="R1130" s="80"/>
      <c r="S1130" s="80"/>
      <c r="T1130" s="80"/>
      <c r="U1130" s="1"/>
    </row>
    <row r="1131" spans="1:21" ht="15.75" customHeight="1" x14ac:dyDescent="0.2">
      <c r="A1131" t="str">
        <f>CONCATENATE(B1117,B1131)</f>
        <v>37g</v>
      </c>
      <c r="B1131" t="s">
        <v>32</v>
      </c>
      <c r="C1131" s="1"/>
      <c r="D1131" s="2" t="str">
        <f>INDEX('5 tm 12 bkr Data'!L:L,MATCH('5 tm 12 bkr MV'!A1131,'5 tm 12 bkr Data'!J:J,0))</f>
        <v>g</v>
      </c>
      <c r="E1131" s="3"/>
      <c r="F1131" s="3"/>
      <c r="G1131" s="3"/>
      <c r="H1131" s="4"/>
      <c r="I1131" s="80"/>
      <c r="J1131" s="80"/>
      <c r="K1131" s="80"/>
      <c r="L1131" s="80"/>
      <c r="M1131" s="80"/>
      <c r="N1131" s="80"/>
      <c r="O1131" s="80"/>
      <c r="P1131" s="80"/>
      <c r="Q1131" s="80"/>
      <c r="R1131" s="80"/>
      <c r="S1131" s="80"/>
      <c r="T1131" s="80"/>
      <c r="U1131" s="1"/>
    </row>
    <row r="1132" spans="1:21" ht="15.75" customHeight="1" thickBot="1" x14ac:dyDescent="0.25">
      <c r="A1132" t="str">
        <f>CONCATENATE(B1117,B1132)</f>
        <v>37h</v>
      </c>
      <c r="B1132" t="s">
        <v>33</v>
      </c>
      <c r="C1132" s="1"/>
      <c r="D1132" s="2" t="str">
        <f>INDEX('5 tm 12 bkr Data'!L:L,MATCH('5 tm 12 bkr MV'!A1132,'5 tm 12 bkr Data'!J:J,0))</f>
        <v>h</v>
      </c>
      <c r="E1132" s="3"/>
      <c r="F1132" s="3"/>
      <c r="G1132" s="3"/>
      <c r="H1132" s="36"/>
      <c r="I1132" s="79"/>
      <c r="J1132" s="79"/>
      <c r="K1132" s="79"/>
      <c r="L1132" s="79"/>
      <c r="M1132" s="79"/>
      <c r="N1132" s="79"/>
      <c r="O1132" s="79"/>
      <c r="P1132" s="79"/>
      <c r="Q1132" s="79"/>
      <c r="R1132" s="79"/>
      <c r="S1132" s="79"/>
      <c r="T1132" s="79"/>
      <c r="U1132" s="1"/>
    </row>
    <row r="1133" spans="1:21" ht="15.75" customHeight="1" thickTop="1" x14ac:dyDescent="0.2">
      <c r="C1133" s="1"/>
      <c r="D1133" s="1"/>
      <c r="E1133" s="1"/>
      <c r="F1133" s="1"/>
      <c r="G1133" s="1"/>
      <c r="H1133" s="37" t="s">
        <v>6</v>
      </c>
      <c r="I1133" s="77"/>
      <c r="J1133" s="78"/>
      <c r="K1133" s="77"/>
      <c r="L1133" s="78"/>
      <c r="M1133" s="77"/>
      <c r="N1133" s="78"/>
      <c r="O1133" s="77"/>
      <c r="P1133" s="78"/>
      <c r="Q1133" s="77"/>
      <c r="R1133" s="78"/>
      <c r="S1133" s="77"/>
      <c r="T1133" s="78"/>
      <c r="U1133" s="1"/>
    </row>
    <row r="1134" spans="1:21" ht="5.25" customHeight="1" x14ac:dyDescent="0.2">
      <c r="C1134" s="1"/>
      <c r="D1134" s="1"/>
      <c r="E1134" s="1"/>
      <c r="F1134" s="1"/>
      <c r="G1134" s="1"/>
      <c r="H1134" s="38"/>
      <c r="I1134" s="39"/>
      <c r="J1134" s="39"/>
      <c r="K1134" s="39"/>
      <c r="L1134" s="39"/>
      <c r="M1134" s="39"/>
      <c r="N1134" s="39"/>
      <c r="O1134" s="39"/>
      <c r="P1134" s="39"/>
      <c r="Q1134" s="39"/>
      <c r="R1134" s="39"/>
      <c r="S1134" s="39"/>
      <c r="T1134" s="40"/>
      <c r="U1134" s="1"/>
    </row>
    <row r="1135" spans="1:21" ht="15.75" customHeight="1" x14ac:dyDescent="0.2">
      <c r="C1135" s="1"/>
      <c r="D1135" s="1"/>
      <c r="E1135" s="74" t="s">
        <v>0</v>
      </c>
      <c r="F1135" s="75"/>
      <c r="G1135" s="76"/>
      <c r="H1135" s="19" t="s">
        <v>1</v>
      </c>
      <c r="I1135" s="19" t="s">
        <v>2</v>
      </c>
      <c r="J1135" s="19" t="s">
        <v>3</v>
      </c>
      <c r="K1135" s="15" t="s">
        <v>4</v>
      </c>
      <c r="L1135" s="16" t="s">
        <v>5</v>
      </c>
      <c r="M1135" s="19" t="s">
        <v>7</v>
      </c>
      <c r="N1135" s="19" t="s">
        <v>8</v>
      </c>
      <c r="O1135" s="15" t="s">
        <v>9</v>
      </c>
      <c r="P1135" s="16" t="s">
        <v>10</v>
      </c>
      <c r="Q1135" s="19" t="s">
        <v>11</v>
      </c>
      <c r="R1135" s="19" t="s">
        <v>12</v>
      </c>
      <c r="S1135" s="15" t="s">
        <v>13</v>
      </c>
      <c r="T1135" s="1"/>
      <c r="U1135" s="1"/>
    </row>
    <row r="1136" spans="1:21" ht="15.75" customHeight="1" x14ac:dyDescent="0.2">
      <c r="C1136" s="1"/>
      <c r="D1136" s="1"/>
      <c r="E1136" s="64" t="str">
        <f t="shared" si="16"/>
        <v>a</v>
      </c>
      <c r="F1136" s="65"/>
      <c r="G1136" s="66"/>
      <c r="H1136" s="5"/>
      <c r="I1136" s="5"/>
      <c r="J1136" s="5"/>
      <c r="K1136" s="13"/>
      <c r="L1136" s="10"/>
      <c r="M1136" s="5"/>
      <c r="N1136" s="5"/>
      <c r="O1136" s="13"/>
      <c r="P1136" s="10"/>
      <c r="Q1136" s="5"/>
      <c r="R1136" s="5"/>
      <c r="S1136" s="13"/>
      <c r="T1136" s="1"/>
      <c r="U1136" s="1"/>
    </row>
    <row r="1137" spans="1:21" ht="15.75" customHeight="1" x14ac:dyDescent="0.2">
      <c r="C1137" s="1"/>
      <c r="D1137" s="1"/>
      <c r="E1137" s="64" t="str">
        <f t="shared" si="16"/>
        <v>b</v>
      </c>
      <c r="F1137" s="65"/>
      <c r="G1137" s="66"/>
      <c r="H1137" s="5"/>
      <c r="I1137" s="5"/>
      <c r="J1137" s="5"/>
      <c r="K1137" s="13"/>
      <c r="L1137" s="10"/>
      <c r="M1137" s="5"/>
      <c r="N1137" s="5"/>
      <c r="O1137" s="13"/>
      <c r="P1137" s="10"/>
      <c r="Q1137" s="5"/>
      <c r="R1137" s="5"/>
      <c r="S1137" s="13"/>
      <c r="T1137" s="1"/>
      <c r="U1137" s="1"/>
    </row>
    <row r="1138" spans="1:21" ht="15.75" customHeight="1" x14ac:dyDescent="0.2">
      <c r="C1138" s="1"/>
      <c r="D1138" s="1"/>
      <c r="E1138" s="64" t="str">
        <f t="shared" si="16"/>
        <v>c</v>
      </c>
      <c r="F1138" s="65"/>
      <c r="G1138" s="66"/>
      <c r="H1138" s="5"/>
      <c r="I1138" s="5"/>
      <c r="J1138" s="5"/>
      <c r="K1138" s="13"/>
      <c r="L1138" s="10"/>
      <c r="M1138" s="5"/>
      <c r="N1138" s="5"/>
      <c r="O1138" s="13"/>
      <c r="P1138" s="10"/>
      <c r="Q1138" s="5"/>
      <c r="R1138" s="5"/>
      <c r="S1138" s="13"/>
      <c r="T1138" s="1"/>
      <c r="U1138" s="1"/>
    </row>
    <row r="1139" spans="1:21" ht="15.75" customHeight="1" x14ac:dyDescent="0.2">
      <c r="C1139" s="1"/>
      <c r="D1139" s="1"/>
      <c r="E1139" s="64" t="str">
        <f t="shared" si="16"/>
        <v>d</v>
      </c>
      <c r="F1139" s="65"/>
      <c r="G1139" s="66"/>
      <c r="H1139" s="5"/>
      <c r="I1139" s="5"/>
      <c r="J1139" s="5"/>
      <c r="K1139" s="13"/>
      <c r="L1139" s="10"/>
      <c r="M1139" s="5"/>
      <c r="N1139" s="5"/>
      <c r="O1139" s="13"/>
      <c r="P1139" s="10"/>
      <c r="Q1139" s="5"/>
      <c r="R1139" s="5"/>
      <c r="S1139" s="13"/>
      <c r="T1139" s="1"/>
      <c r="U1139" s="1"/>
    </row>
    <row r="1140" spans="1:21" ht="15.75" customHeight="1" x14ac:dyDescent="0.2">
      <c r="C1140" s="1"/>
      <c r="D1140" s="1"/>
      <c r="E1140" s="64" t="str">
        <f t="shared" si="16"/>
        <v>e</v>
      </c>
      <c r="F1140" s="65"/>
      <c r="G1140" s="66"/>
      <c r="H1140" s="5"/>
      <c r="I1140" s="5"/>
      <c r="J1140" s="5"/>
      <c r="K1140" s="13"/>
      <c r="L1140" s="10"/>
      <c r="M1140" s="5"/>
      <c r="N1140" s="5"/>
      <c r="O1140" s="13"/>
      <c r="P1140" s="10"/>
      <c r="Q1140" s="5"/>
      <c r="R1140" s="5"/>
      <c r="S1140" s="13"/>
      <c r="T1140" s="1"/>
      <c r="U1140" s="1"/>
    </row>
    <row r="1141" spans="1:21" ht="15.75" customHeight="1" x14ac:dyDescent="0.2">
      <c r="C1141" s="1"/>
      <c r="D1141" s="1"/>
      <c r="E1141" s="64" t="str">
        <f t="shared" si="16"/>
        <v>f</v>
      </c>
      <c r="F1141" s="65"/>
      <c r="G1141" s="66"/>
      <c r="H1141" s="5"/>
      <c r="I1141" s="5"/>
      <c r="J1141" s="5"/>
      <c r="K1141" s="13"/>
      <c r="L1141" s="10"/>
      <c r="M1141" s="5"/>
      <c r="N1141" s="5"/>
      <c r="O1141" s="13"/>
      <c r="P1141" s="10"/>
      <c r="Q1141" s="5"/>
      <c r="R1141" s="5"/>
      <c r="S1141" s="13"/>
      <c r="T1141" s="1"/>
      <c r="U1141" s="1"/>
    </row>
    <row r="1142" spans="1:21" ht="15.75" customHeight="1" x14ac:dyDescent="0.2">
      <c r="C1142" s="1"/>
      <c r="D1142" s="1"/>
      <c r="E1142" s="64" t="str">
        <f t="shared" si="16"/>
        <v>g</v>
      </c>
      <c r="F1142" s="65"/>
      <c r="G1142" s="66"/>
      <c r="H1142" s="5"/>
      <c r="I1142" s="5"/>
      <c r="J1142" s="5"/>
      <c r="K1142" s="13"/>
      <c r="L1142" s="10"/>
      <c r="M1142" s="5"/>
      <c r="N1142" s="5"/>
      <c r="O1142" s="13"/>
      <c r="P1142" s="10"/>
      <c r="Q1142" s="5"/>
      <c r="R1142" s="5"/>
      <c r="S1142" s="13"/>
      <c r="T1142" s="1"/>
      <c r="U1142" s="1"/>
    </row>
    <row r="1143" spans="1:21" ht="15.75" customHeight="1" thickBot="1" x14ac:dyDescent="0.25">
      <c r="C1143" s="1"/>
      <c r="D1143" s="1"/>
      <c r="E1143" s="64" t="str">
        <f t="shared" si="16"/>
        <v>h</v>
      </c>
      <c r="F1143" s="65"/>
      <c r="G1143" s="66"/>
      <c r="H1143" s="6"/>
      <c r="I1143" s="6"/>
      <c r="J1143" s="6"/>
      <c r="K1143" s="14"/>
      <c r="L1143" s="11"/>
      <c r="M1143" s="6"/>
      <c r="N1143" s="6"/>
      <c r="O1143" s="14"/>
      <c r="P1143" s="11"/>
      <c r="Q1143" s="6"/>
      <c r="R1143" s="6"/>
      <c r="S1143" s="14"/>
      <c r="T1143" s="1"/>
      <c r="U1143" s="1"/>
    </row>
    <row r="1144" spans="1:21" ht="15.75" customHeight="1" thickTop="1" thickBot="1" x14ac:dyDescent="0.25">
      <c r="C1144" s="1"/>
      <c r="D1144" s="1"/>
      <c r="E1144" s="67" t="s">
        <v>14</v>
      </c>
      <c r="F1144" s="68"/>
      <c r="G1144" s="69"/>
      <c r="H1144" s="7"/>
      <c r="I1144" s="7"/>
      <c r="J1144" s="7"/>
      <c r="K1144" s="8"/>
      <c r="L1144" s="12"/>
      <c r="M1144" s="7"/>
      <c r="N1144" s="7"/>
      <c r="O1144" s="8"/>
      <c r="P1144" s="12"/>
      <c r="Q1144" s="7"/>
      <c r="R1144" s="7"/>
      <c r="S1144" s="8"/>
      <c r="T1144" s="1"/>
      <c r="U1144" s="1"/>
    </row>
    <row r="1145" spans="1:21" ht="15.75" customHeight="1" thickTop="1" thickBot="1" x14ac:dyDescent="0.25">
      <c r="C1145" s="1"/>
      <c r="D1145" s="1"/>
      <c r="E1145" s="70" t="s">
        <v>15</v>
      </c>
      <c r="F1145" s="71"/>
      <c r="G1145" s="72"/>
      <c r="H1145" s="1"/>
      <c r="I1145" s="1"/>
      <c r="J1145" s="1"/>
      <c r="K1145" s="9"/>
      <c r="L1145" s="1"/>
      <c r="M1145" s="1"/>
      <c r="N1145" s="1"/>
      <c r="O1145" s="9"/>
      <c r="P1145" s="1"/>
      <c r="Q1145" s="1"/>
      <c r="R1145" s="1"/>
      <c r="S1145" s="9"/>
      <c r="T1145" s="1"/>
      <c r="U1145" s="1"/>
    </row>
    <row r="1146" spans="1:21" ht="11.25" customHeight="1" x14ac:dyDescent="0.2">
      <c r="C1146" s="1"/>
      <c r="D1146" s="1"/>
      <c r="E1146" s="1"/>
      <c r="F1146" s="1"/>
      <c r="G1146" s="1"/>
      <c r="H1146" s="73" t="s">
        <v>34</v>
      </c>
      <c r="I1146" s="73"/>
      <c r="J1146" s="73"/>
      <c r="K1146" s="73"/>
      <c r="L1146" s="73"/>
      <c r="M1146" s="73"/>
      <c r="N1146" s="73"/>
      <c r="O1146" s="73"/>
      <c r="P1146" s="73"/>
      <c r="Q1146" s="73"/>
      <c r="R1146" s="73"/>
      <c r="S1146" s="1"/>
      <c r="T1146" s="1"/>
      <c r="U1146" s="1"/>
    </row>
    <row r="1147" spans="1:21" ht="11.25" customHeight="1" x14ac:dyDescent="0.2">
      <c r="C1147" s="1"/>
      <c r="D1147" s="1"/>
      <c r="E1147" s="1"/>
      <c r="F1147" s="1"/>
      <c r="G1147" s="1"/>
      <c r="H1147" s="73"/>
      <c r="I1147" s="73"/>
      <c r="J1147" s="73"/>
      <c r="K1147" s="73"/>
      <c r="L1147" s="73"/>
      <c r="M1147" s="73"/>
      <c r="N1147" s="73"/>
      <c r="O1147" s="73"/>
      <c r="P1147" s="73"/>
      <c r="Q1147" s="73"/>
      <c r="R1147" s="73"/>
      <c r="S1147" s="1"/>
      <c r="T1147" s="1"/>
      <c r="U1147" s="1"/>
    </row>
    <row r="1148" spans="1:21" ht="10.5" customHeight="1" x14ac:dyDescent="0.15">
      <c r="A1148" t="s">
        <v>35</v>
      </c>
      <c r="B1148">
        <v>38</v>
      </c>
      <c r="C1148" s="81" t="str">
        <f>'5 tm 12 bkr Data'!$A$2</f>
        <v>Jayhawk Collegiate Challenge</v>
      </c>
      <c r="D1148" s="81"/>
      <c r="E1148" s="81"/>
      <c r="F1148" s="81"/>
      <c r="G1148" s="81"/>
      <c r="H1148" s="81"/>
      <c r="I1148" s="81"/>
      <c r="J1148" s="81"/>
      <c r="K1148" s="81"/>
      <c r="L1148" s="81"/>
      <c r="M1148" s="81"/>
      <c r="N1148" s="81"/>
      <c r="O1148" s="81"/>
      <c r="P1148" s="81"/>
      <c r="Q1148" s="81"/>
      <c r="R1148" s="81"/>
      <c r="S1148" s="81"/>
      <c r="T1148" s="81"/>
      <c r="U1148" s="81"/>
    </row>
    <row r="1149" spans="1:21" ht="10.5" customHeight="1" x14ac:dyDescent="0.15">
      <c r="C1149" s="81"/>
      <c r="D1149" s="81"/>
      <c r="E1149" s="81"/>
      <c r="F1149" s="81"/>
      <c r="G1149" s="81"/>
      <c r="H1149" s="81"/>
      <c r="I1149" s="81"/>
      <c r="J1149" s="81"/>
      <c r="K1149" s="81"/>
      <c r="L1149" s="81"/>
      <c r="M1149" s="81"/>
      <c r="N1149" s="81"/>
      <c r="O1149" s="81"/>
      <c r="P1149" s="81"/>
      <c r="Q1149" s="81"/>
      <c r="R1149" s="81"/>
      <c r="S1149" s="81"/>
      <c r="T1149" s="81"/>
      <c r="U1149" s="81"/>
    </row>
    <row r="1150" spans="1:21" ht="10.5" customHeight="1" x14ac:dyDescent="0.15">
      <c r="C1150" s="81"/>
      <c r="D1150" s="81"/>
      <c r="E1150" s="81"/>
      <c r="F1150" s="81"/>
      <c r="G1150" s="81"/>
      <c r="H1150" s="81"/>
      <c r="I1150" s="81"/>
      <c r="J1150" s="81"/>
      <c r="K1150" s="81"/>
      <c r="L1150" s="81"/>
      <c r="M1150" s="81"/>
      <c r="N1150" s="81"/>
      <c r="O1150" s="81"/>
      <c r="P1150" s="81"/>
      <c r="Q1150" s="81"/>
      <c r="R1150" s="81"/>
      <c r="S1150" s="81"/>
      <c r="T1150" s="81"/>
      <c r="U1150" s="81"/>
    </row>
    <row r="1151" spans="1:21" ht="8.25" customHeight="1" x14ac:dyDescent="0.2">
      <c r="C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1"/>
      <c r="O1151" s="1"/>
      <c r="P1151" s="1"/>
      <c r="Q1151" s="1"/>
      <c r="R1151" s="1"/>
      <c r="S1151" s="1"/>
      <c r="T1151" s="1"/>
      <c r="U1151" s="1"/>
    </row>
    <row r="1152" spans="1:21" ht="11.25" customHeight="1" x14ac:dyDescent="0.2">
      <c r="C1152" s="1"/>
      <c r="D1152" s="1"/>
      <c r="E1152" s="1"/>
      <c r="F1152" s="82">
        <f>INDEX('5 tm 12 bkr Data'!C:C,MATCH('5 tm 12 bkr MV'!B1148,'5 tm 12 bkr Data'!B:B,0))</f>
        <v>39</v>
      </c>
      <c r="G1152" s="82"/>
      <c r="H1152" s="82"/>
      <c r="I1152" s="82"/>
      <c r="J1152" s="82"/>
      <c r="K1152" s="82"/>
      <c r="L1152" s="82"/>
      <c r="M1152" s="82"/>
      <c r="N1152" s="82"/>
      <c r="O1152" s="82"/>
      <c r="P1152" s="82"/>
      <c r="Q1152" s="82"/>
      <c r="R1152" s="82"/>
      <c r="S1152" s="1"/>
      <c r="T1152" s="1"/>
      <c r="U1152" s="1"/>
    </row>
    <row r="1153" spans="1:21" ht="11.25" customHeight="1" x14ac:dyDescent="0.2">
      <c r="C1153" s="1"/>
      <c r="D1153" s="1"/>
      <c r="E1153" s="1"/>
      <c r="F1153" s="82"/>
      <c r="G1153" s="82"/>
      <c r="H1153" s="82"/>
      <c r="I1153" s="82"/>
      <c r="J1153" s="82"/>
      <c r="K1153" s="82"/>
      <c r="L1153" s="82"/>
      <c r="M1153" s="82"/>
      <c r="N1153" s="82"/>
      <c r="O1153" s="82"/>
      <c r="P1153" s="82"/>
      <c r="Q1153" s="82"/>
      <c r="R1153" s="82"/>
      <c r="S1153" s="1"/>
      <c r="T1153" s="1"/>
      <c r="U1153" s="1"/>
    </row>
    <row r="1154" spans="1:21" ht="8.25" customHeight="1" x14ac:dyDescent="0.2">
      <c r="C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1"/>
      <c r="O1154" s="1"/>
      <c r="P1154" s="1"/>
      <c r="Q1154" s="1"/>
      <c r="R1154" s="1"/>
      <c r="S1154" s="1"/>
      <c r="T1154" s="1"/>
      <c r="U1154" s="1"/>
    </row>
    <row r="1155" spans="1:21" ht="15.75" customHeight="1" x14ac:dyDescent="0.2">
      <c r="C1155" s="1"/>
      <c r="D1155" s="80" t="s">
        <v>0</v>
      </c>
      <c r="E1155" s="80"/>
      <c r="F1155" s="80"/>
      <c r="G1155" s="80"/>
      <c r="H1155" s="80"/>
      <c r="I1155" s="80" t="s">
        <v>1</v>
      </c>
      <c r="J1155" s="80"/>
      <c r="K1155" s="80" t="s">
        <v>2</v>
      </c>
      <c r="L1155" s="80"/>
      <c r="M1155" s="80" t="s">
        <v>3</v>
      </c>
      <c r="N1155" s="80"/>
      <c r="O1155" s="80" t="s">
        <v>4</v>
      </c>
      <c r="P1155" s="80"/>
      <c r="Q1155" s="80" t="s">
        <v>5</v>
      </c>
      <c r="R1155" s="80"/>
      <c r="S1155" s="80" t="s">
        <v>6</v>
      </c>
      <c r="T1155" s="80"/>
      <c r="U1155" s="1"/>
    </row>
    <row r="1156" spans="1:21" ht="15.75" customHeight="1" x14ac:dyDescent="0.2">
      <c r="A1156" t="str">
        <f>CONCATENATE(B1148,B1156)</f>
        <v>38a</v>
      </c>
      <c r="B1156" t="s">
        <v>26</v>
      </c>
      <c r="C1156" s="1"/>
      <c r="D1156" s="2" t="str">
        <f>INDEX('5 tm 12 bkr Data'!L:L,MATCH('5 tm 12 bkr MV'!A1156,'5 tm 12 bkr Data'!J:J,0))</f>
        <v>a</v>
      </c>
      <c r="E1156" s="3"/>
      <c r="F1156" s="3"/>
      <c r="G1156" s="3"/>
      <c r="H1156" s="4"/>
      <c r="I1156" s="80"/>
      <c r="J1156" s="80"/>
      <c r="K1156" s="80"/>
      <c r="L1156" s="80"/>
      <c r="M1156" s="80"/>
      <c r="N1156" s="80"/>
      <c r="O1156" s="80"/>
      <c r="P1156" s="80"/>
      <c r="Q1156" s="80"/>
      <c r="R1156" s="80"/>
      <c r="S1156" s="80"/>
      <c r="T1156" s="80"/>
      <c r="U1156" s="1"/>
    </row>
    <row r="1157" spans="1:21" ht="15.75" customHeight="1" x14ac:dyDescent="0.2">
      <c r="A1157" t="str">
        <f>CONCATENATE(B1148,B1157)</f>
        <v>38b</v>
      </c>
      <c r="B1157" t="s">
        <v>27</v>
      </c>
      <c r="C1157" s="1"/>
      <c r="D1157" s="2" t="str">
        <f>INDEX('5 tm 12 bkr Data'!L:L,MATCH('5 tm 12 bkr MV'!A1157,'5 tm 12 bkr Data'!J:J,0))</f>
        <v>b</v>
      </c>
      <c r="E1157" s="3"/>
      <c r="F1157" s="3"/>
      <c r="G1157" s="3"/>
      <c r="H1157" s="4"/>
      <c r="I1157" s="80"/>
      <c r="J1157" s="80"/>
      <c r="K1157" s="80"/>
      <c r="L1157" s="80"/>
      <c r="M1157" s="80"/>
      <c r="N1157" s="80"/>
      <c r="O1157" s="80"/>
      <c r="P1157" s="80"/>
      <c r="Q1157" s="80"/>
      <c r="R1157" s="80"/>
      <c r="S1157" s="80"/>
      <c r="T1157" s="80"/>
      <c r="U1157" s="1"/>
    </row>
    <row r="1158" spans="1:21" ht="15.75" customHeight="1" x14ac:dyDescent="0.2">
      <c r="A1158" t="str">
        <f>CONCATENATE(B1148,B1158)</f>
        <v>38c</v>
      </c>
      <c r="B1158" t="s">
        <v>28</v>
      </c>
      <c r="C1158" s="1"/>
      <c r="D1158" s="2" t="str">
        <f>INDEX('5 tm 12 bkr Data'!L:L,MATCH('5 tm 12 bkr MV'!A1158,'5 tm 12 bkr Data'!J:J,0))</f>
        <v>c</v>
      </c>
      <c r="E1158" s="3"/>
      <c r="F1158" s="3"/>
      <c r="G1158" s="3"/>
      <c r="H1158" s="4"/>
      <c r="I1158" s="80"/>
      <c r="J1158" s="80"/>
      <c r="K1158" s="80"/>
      <c r="L1158" s="80"/>
      <c r="M1158" s="80"/>
      <c r="N1158" s="80"/>
      <c r="O1158" s="80"/>
      <c r="P1158" s="80"/>
      <c r="Q1158" s="80"/>
      <c r="R1158" s="80"/>
      <c r="S1158" s="80"/>
      <c r="T1158" s="80"/>
      <c r="U1158" s="1"/>
    </row>
    <row r="1159" spans="1:21" ht="15.75" customHeight="1" x14ac:dyDescent="0.2">
      <c r="A1159" t="str">
        <f>CONCATENATE(B1148,B1159)</f>
        <v>38d</v>
      </c>
      <c r="B1159" t="s">
        <v>29</v>
      </c>
      <c r="C1159" s="1"/>
      <c r="D1159" s="2" t="str">
        <f>INDEX('5 tm 12 bkr Data'!L:L,MATCH('5 tm 12 bkr MV'!A1159,'5 tm 12 bkr Data'!J:J,0))</f>
        <v>d</v>
      </c>
      <c r="E1159" s="3"/>
      <c r="F1159" s="3"/>
      <c r="G1159" s="3"/>
      <c r="H1159" s="4"/>
      <c r="I1159" s="80"/>
      <c r="J1159" s="80"/>
      <c r="K1159" s="80"/>
      <c r="L1159" s="80"/>
      <c r="M1159" s="80"/>
      <c r="N1159" s="80"/>
      <c r="O1159" s="80"/>
      <c r="P1159" s="80"/>
      <c r="Q1159" s="80"/>
      <c r="R1159" s="80"/>
      <c r="S1159" s="80"/>
      <c r="T1159" s="80"/>
      <c r="U1159" s="1"/>
    </row>
    <row r="1160" spans="1:21" ht="15.75" customHeight="1" x14ac:dyDescent="0.2">
      <c r="A1160" t="str">
        <f>CONCATENATE(B1148,B1160)</f>
        <v>38e</v>
      </c>
      <c r="B1160" t="s">
        <v>30</v>
      </c>
      <c r="C1160" s="1"/>
      <c r="D1160" s="2" t="str">
        <f>INDEX('5 tm 12 bkr Data'!L:L,MATCH('5 tm 12 bkr MV'!A1160,'5 tm 12 bkr Data'!J:J,0))</f>
        <v>e</v>
      </c>
      <c r="E1160" s="3"/>
      <c r="F1160" s="3"/>
      <c r="G1160" s="3"/>
      <c r="H1160" s="4"/>
      <c r="I1160" s="80"/>
      <c r="J1160" s="80"/>
      <c r="K1160" s="80"/>
      <c r="L1160" s="80"/>
      <c r="M1160" s="80"/>
      <c r="N1160" s="80"/>
      <c r="O1160" s="80"/>
      <c r="P1160" s="80"/>
      <c r="Q1160" s="80"/>
      <c r="R1160" s="80"/>
      <c r="S1160" s="80"/>
      <c r="T1160" s="80"/>
      <c r="U1160" s="1"/>
    </row>
    <row r="1161" spans="1:21" ht="15.75" customHeight="1" x14ac:dyDescent="0.2">
      <c r="A1161" t="str">
        <f>CONCATENATE(B1148,B1161)</f>
        <v>38f</v>
      </c>
      <c r="B1161" t="s">
        <v>31</v>
      </c>
      <c r="C1161" s="1"/>
      <c r="D1161" s="2" t="str">
        <f>INDEX('5 tm 12 bkr Data'!L:L,MATCH('5 tm 12 bkr MV'!A1161,'5 tm 12 bkr Data'!J:J,0))</f>
        <v>f</v>
      </c>
      <c r="E1161" s="3"/>
      <c r="F1161" s="3"/>
      <c r="G1161" s="3"/>
      <c r="H1161" s="4"/>
      <c r="I1161" s="80"/>
      <c r="J1161" s="80"/>
      <c r="K1161" s="80"/>
      <c r="L1161" s="80"/>
      <c r="M1161" s="80"/>
      <c r="N1161" s="80"/>
      <c r="O1161" s="80"/>
      <c r="P1161" s="80"/>
      <c r="Q1161" s="80"/>
      <c r="R1161" s="80"/>
      <c r="S1161" s="80"/>
      <c r="T1161" s="80"/>
      <c r="U1161" s="1"/>
    </row>
    <row r="1162" spans="1:21" ht="15.75" customHeight="1" x14ac:dyDescent="0.2">
      <c r="A1162" t="str">
        <f>CONCATENATE(B1148,B1162)</f>
        <v>38g</v>
      </c>
      <c r="B1162" t="s">
        <v>32</v>
      </c>
      <c r="C1162" s="1"/>
      <c r="D1162" s="2" t="str">
        <f>INDEX('5 tm 12 bkr Data'!L:L,MATCH('5 tm 12 bkr MV'!A1162,'5 tm 12 bkr Data'!J:J,0))</f>
        <v>g</v>
      </c>
      <c r="E1162" s="3"/>
      <c r="F1162" s="3"/>
      <c r="G1162" s="3"/>
      <c r="H1162" s="4"/>
      <c r="I1162" s="80"/>
      <c r="J1162" s="80"/>
      <c r="K1162" s="80"/>
      <c r="L1162" s="80"/>
      <c r="M1162" s="80"/>
      <c r="N1162" s="80"/>
      <c r="O1162" s="80"/>
      <c r="P1162" s="80"/>
      <c r="Q1162" s="80"/>
      <c r="R1162" s="80"/>
      <c r="S1162" s="80"/>
      <c r="T1162" s="80"/>
      <c r="U1162" s="1"/>
    </row>
    <row r="1163" spans="1:21" ht="15.75" customHeight="1" thickBot="1" x14ac:dyDescent="0.25">
      <c r="A1163" t="str">
        <f>CONCATENATE(B1148,B1163)</f>
        <v>38h</v>
      </c>
      <c r="B1163" t="s">
        <v>33</v>
      </c>
      <c r="C1163" s="1"/>
      <c r="D1163" s="2" t="str">
        <f>INDEX('5 tm 12 bkr Data'!L:L,MATCH('5 tm 12 bkr MV'!A1163,'5 tm 12 bkr Data'!J:J,0))</f>
        <v>h</v>
      </c>
      <c r="E1163" s="3"/>
      <c r="F1163" s="3"/>
      <c r="G1163" s="3"/>
      <c r="H1163" s="36"/>
      <c r="I1163" s="79"/>
      <c r="J1163" s="79"/>
      <c r="K1163" s="79"/>
      <c r="L1163" s="79"/>
      <c r="M1163" s="79"/>
      <c r="N1163" s="79"/>
      <c r="O1163" s="79"/>
      <c r="P1163" s="79"/>
      <c r="Q1163" s="79"/>
      <c r="R1163" s="79"/>
      <c r="S1163" s="79"/>
      <c r="T1163" s="79"/>
      <c r="U1163" s="1"/>
    </row>
    <row r="1164" spans="1:21" ht="15.75" customHeight="1" thickTop="1" x14ac:dyDescent="0.2">
      <c r="C1164" s="1"/>
      <c r="D1164" s="1"/>
      <c r="E1164" s="1"/>
      <c r="F1164" s="1"/>
      <c r="G1164" s="1"/>
      <c r="H1164" s="37" t="s">
        <v>6</v>
      </c>
      <c r="I1164" s="77"/>
      <c r="J1164" s="78"/>
      <c r="K1164" s="77"/>
      <c r="L1164" s="78"/>
      <c r="M1164" s="77"/>
      <c r="N1164" s="78"/>
      <c r="O1164" s="77"/>
      <c r="P1164" s="78"/>
      <c r="Q1164" s="77"/>
      <c r="R1164" s="78"/>
      <c r="S1164" s="77"/>
      <c r="T1164" s="78"/>
      <c r="U1164" s="1"/>
    </row>
    <row r="1165" spans="1:21" ht="5.25" customHeight="1" x14ac:dyDescent="0.2">
      <c r="C1165" s="1"/>
      <c r="D1165" s="1"/>
      <c r="E1165" s="1"/>
      <c r="F1165" s="1"/>
      <c r="G1165" s="1"/>
      <c r="H1165" s="38"/>
      <c r="I1165" s="39"/>
      <c r="J1165" s="39"/>
      <c r="K1165" s="39"/>
      <c r="L1165" s="39"/>
      <c r="M1165" s="39"/>
      <c r="N1165" s="39"/>
      <c r="O1165" s="39"/>
      <c r="P1165" s="39"/>
      <c r="Q1165" s="39"/>
      <c r="R1165" s="39"/>
      <c r="S1165" s="39"/>
      <c r="T1165" s="40"/>
      <c r="U1165" s="1"/>
    </row>
    <row r="1166" spans="1:21" ht="15.75" customHeight="1" x14ac:dyDescent="0.2">
      <c r="C1166" s="1"/>
      <c r="D1166" s="1"/>
      <c r="E1166" s="74" t="s">
        <v>0</v>
      </c>
      <c r="F1166" s="75"/>
      <c r="G1166" s="76"/>
      <c r="H1166" s="19" t="s">
        <v>1</v>
      </c>
      <c r="I1166" s="19" t="s">
        <v>2</v>
      </c>
      <c r="J1166" s="19" t="s">
        <v>3</v>
      </c>
      <c r="K1166" s="15" t="s">
        <v>4</v>
      </c>
      <c r="L1166" s="16" t="s">
        <v>5</v>
      </c>
      <c r="M1166" s="19" t="s">
        <v>7</v>
      </c>
      <c r="N1166" s="19" t="s">
        <v>8</v>
      </c>
      <c r="O1166" s="15" t="s">
        <v>9</v>
      </c>
      <c r="P1166" s="16" t="s">
        <v>10</v>
      </c>
      <c r="Q1166" s="19" t="s">
        <v>11</v>
      </c>
      <c r="R1166" s="19" t="s">
        <v>12</v>
      </c>
      <c r="S1166" s="15" t="s">
        <v>13</v>
      </c>
      <c r="T1166" s="1"/>
      <c r="U1166" s="1"/>
    </row>
    <row r="1167" spans="1:21" ht="15.75" customHeight="1" x14ac:dyDescent="0.2">
      <c r="C1167" s="1"/>
      <c r="D1167" s="1"/>
      <c r="E1167" s="64" t="str">
        <f t="shared" ref="E1167:E1230" si="17">IF(D1156&gt;0,D1156,"")</f>
        <v>a</v>
      </c>
      <c r="F1167" s="65"/>
      <c r="G1167" s="66"/>
      <c r="H1167" s="5"/>
      <c r="I1167" s="5"/>
      <c r="J1167" s="5"/>
      <c r="K1167" s="13"/>
      <c r="L1167" s="10"/>
      <c r="M1167" s="5"/>
      <c r="N1167" s="5"/>
      <c r="O1167" s="13"/>
      <c r="P1167" s="10"/>
      <c r="Q1167" s="5"/>
      <c r="R1167" s="5"/>
      <c r="S1167" s="13"/>
      <c r="T1167" s="1"/>
      <c r="U1167" s="1"/>
    </row>
    <row r="1168" spans="1:21" ht="15.75" customHeight="1" x14ac:dyDescent="0.2">
      <c r="C1168" s="1"/>
      <c r="D1168" s="1"/>
      <c r="E1168" s="64" t="str">
        <f t="shared" si="17"/>
        <v>b</v>
      </c>
      <c r="F1168" s="65"/>
      <c r="G1168" s="66"/>
      <c r="H1168" s="5"/>
      <c r="I1168" s="5"/>
      <c r="J1168" s="5"/>
      <c r="K1168" s="13"/>
      <c r="L1168" s="10"/>
      <c r="M1168" s="5"/>
      <c r="N1168" s="5"/>
      <c r="O1168" s="13"/>
      <c r="P1168" s="10"/>
      <c r="Q1168" s="5"/>
      <c r="R1168" s="5"/>
      <c r="S1168" s="13"/>
      <c r="T1168" s="1"/>
      <c r="U1168" s="1"/>
    </row>
    <row r="1169" spans="1:21" ht="15.75" customHeight="1" x14ac:dyDescent="0.2">
      <c r="C1169" s="1"/>
      <c r="D1169" s="1"/>
      <c r="E1169" s="64" t="str">
        <f t="shared" si="17"/>
        <v>c</v>
      </c>
      <c r="F1169" s="65"/>
      <c r="G1169" s="66"/>
      <c r="H1169" s="5"/>
      <c r="I1169" s="5"/>
      <c r="J1169" s="5"/>
      <c r="K1169" s="13"/>
      <c r="L1169" s="10"/>
      <c r="M1169" s="5"/>
      <c r="N1169" s="5"/>
      <c r="O1169" s="13"/>
      <c r="P1169" s="10"/>
      <c r="Q1169" s="5"/>
      <c r="R1169" s="5"/>
      <c r="S1169" s="13"/>
      <c r="T1169" s="1"/>
      <c r="U1169" s="1"/>
    </row>
    <row r="1170" spans="1:21" ht="15.75" customHeight="1" x14ac:dyDescent="0.2">
      <c r="C1170" s="1"/>
      <c r="D1170" s="1"/>
      <c r="E1170" s="64" t="str">
        <f t="shared" si="17"/>
        <v>d</v>
      </c>
      <c r="F1170" s="65"/>
      <c r="G1170" s="66"/>
      <c r="H1170" s="5"/>
      <c r="I1170" s="5"/>
      <c r="J1170" s="5"/>
      <c r="K1170" s="13"/>
      <c r="L1170" s="10"/>
      <c r="M1170" s="5"/>
      <c r="N1170" s="5"/>
      <c r="O1170" s="13"/>
      <c r="P1170" s="10"/>
      <c r="Q1170" s="5"/>
      <c r="R1170" s="5"/>
      <c r="S1170" s="13"/>
      <c r="T1170" s="1"/>
      <c r="U1170" s="1"/>
    </row>
    <row r="1171" spans="1:21" ht="15.75" customHeight="1" x14ac:dyDescent="0.2">
      <c r="C1171" s="1"/>
      <c r="D1171" s="1"/>
      <c r="E1171" s="64" t="str">
        <f t="shared" si="17"/>
        <v>e</v>
      </c>
      <c r="F1171" s="65"/>
      <c r="G1171" s="66"/>
      <c r="H1171" s="5"/>
      <c r="I1171" s="5"/>
      <c r="J1171" s="5"/>
      <c r="K1171" s="13"/>
      <c r="L1171" s="10"/>
      <c r="M1171" s="5"/>
      <c r="N1171" s="5"/>
      <c r="O1171" s="13"/>
      <c r="P1171" s="10"/>
      <c r="Q1171" s="5"/>
      <c r="R1171" s="5"/>
      <c r="S1171" s="13"/>
      <c r="T1171" s="1"/>
      <c r="U1171" s="1"/>
    </row>
    <row r="1172" spans="1:21" ht="15.75" customHeight="1" x14ac:dyDescent="0.2">
      <c r="C1172" s="1"/>
      <c r="D1172" s="1"/>
      <c r="E1172" s="64" t="str">
        <f t="shared" si="17"/>
        <v>f</v>
      </c>
      <c r="F1172" s="65"/>
      <c r="G1172" s="66"/>
      <c r="H1172" s="5"/>
      <c r="I1172" s="5"/>
      <c r="J1172" s="5"/>
      <c r="K1172" s="13"/>
      <c r="L1172" s="10"/>
      <c r="M1172" s="5"/>
      <c r="N1172" s="5"/>
      <c r="O1172" s="13"/>
      <c r="P1172" s="10"/>
      <c r="Q1172" s="5"/>
      <c r="R1172" s="5"/>
      <c r="S1172" s="13"/>
      <c r="T1172" s="1"/>
      <c r="U1172" s="1"/>
    </row>
    <row r="1173" spans="1:21" ht="15.75" customHeight="1" x14ac:dyDescent="0.2">
      <c r="C1173" s="1"/>
      <c r="D1173" s="1"/>
      <c r="E1173" s="64" t="str">
        <f t="shared" si="17"/>
        <v>g</v>
      </c>
      <c r="F1173" s="65"/>
      <c r="G1173" s="66"/>
      <c r="H1173" s="5"/>
      <c r="I1173" s="5"/>
      <c r="J1173" s="5"/>
      <c r="K1173" s="13"/>
      <c r="L1173" s="10"/>
      <c r="M1173" s="5"/>
      <c r="N1173" s="5"/>
      <c r="O1173" s="13"/>
      <c r="P1173" s="10"/>
      <c r="Q1173" s="5"/>
      <c r="R1173" s="5"/>
      <c r="S1173" s="13"/>
      <c r="T1173" s="1"/>
      <c r="U1173" s="1"/>
    </row>
    <row r="1174" spans="1:21" ht="15.75" customHeight="1" thickBot="1" x14ac:dyDescent="0.25">
      <c r="C1174" s="1"/>
      <c r="D1174" s="1"/>
      <c r="E1174" s="64" t="str">
        <f t="shared" si="17"/>
        <v>h</v>
      </c>
      <c r="F1174" s="65"/>
      <c r="G1174" s="66"/>
      <c r="H1174" s="6"/>
      <c r="I1174" s="6"/>
      <c r="J1174" s="6"/>
      <c r="K1174" s="14"/>
      <c r="L1174" s="11"/>
      <c r="M1174" s="6"/>
      <c r="N1174" s="6"/>
      <c r="O1174" s="14"/>
      <c r="P1174" s="11"/>
      <c r="Q1174" s="6"/>
      <c r="R1174" s="6"/>
      <c r="S1174" s="14"/>
      <c r="T1174" s="1"/>
      <c r="U1174" s="1"/>
    </row>
    <row r="1175" spans="1:21" ht="15.75" customHeight="1" thickTop="1" thickBot="1" x14ac:dyDescent="0.25">
      <c r="C1175" s="1"/>
      <c r="D1175" s="1"/>
      <c r="E1175" s="67" t="s">
        <v>14</v>
      </c>
      <c r="F1175" s="68"/>
      <c r="G1175" s="69"/>
      <c r="H1175" s="7"/>
      <c r="I1175" s="7"/>
      <c r="J1175" s="7"/>
      <c r="K1175" s="8"/>
      <c r="L1175" s="12"/>
      <c r="M1175" s="7"/>
      <c r="N1175" s="7"/>
      <c r="O1175" s="8"/>
      <c r="P1175" s="12"/>
      <c r="Q1175" s="7"/>
      <c r="R1175" s="7"/>
      <c r="S1175" s="8"/>
      <c r="T1175" s="1"/>
      <c r="U1175" s="1"/>
    </row>
    <row r="1176" spans="1:21" ht="15.75" customHeight="1" thickTop="1" thickBot="1" x14ac:dyDescent="0.25">
      <c r="C1176" s="1"/>
      <c r="D1176" s="1"/>
      <c r="E1176" s="70" t="s">
        <v>15</v>
      </c>
      <c r="F1176" s="71"/>
      <c r="G1176" s="72"/>
      <c r="H1176" s="1"/>
      <c r="I1176" s="1"/>
      <c r="J1176" s="1"/>
      <c r="K1176" s="9"/>
      <c r="L1176" s="1"/>
      <c r="M1176" s="1"/>
      <c r="N1176" s="1"/>
      <c r="O1176" s="9"/>
      <c r="P1176" s="1"/>
      <c r="Q1176" s="1"/>
      <c r="R1176" s="1"/>
      <c r="S1176" s="9"/>
      <c r="T1176" s="1"/>
      <c r="U1176" s="1"/>
    </row>
    <row r="1177" spans="1:21" ht="11.25" customHeight="1" x14ac:dyDescent="0.2">
      <c r="C1177" s="1"/>
      <c r="D1177" s="1"/>
      <c r="E1177" s="1"/>
      <c r="F1177" s="1"/>
      <c r="G1177" s="1"/>
      <c r="H1177" s="73" t="s">
        <v>34</v>
      </c>
      <c r="I1177" s="73"/>
      <c r="J1177" s="73"/>
      <c r="K1177" s="73"/>
      <c r="L1177" s="73"/>
      <c r="M1177" s="73"/>
      <c r="N1177" s="73"/>
      <c r="O1177" s="73"/>
      <c r="P1177" s="73"/>
      <c r="Q1177" s="73"/>
      <c r="R1177" s="73"/>
      <c r="S1177" s="1"/>
      <c r="T1177" s="1"/>
      <c r="U1177" s="1"/>
    </row>
    <row r="1178" spans="1:21" ht="11.25" customHeight="1" x14ac:dyDescent="0.2">
      <c r="C1178" s="1"/>
      <c r="D1178" s="1"/>
      <c r="E1178" s="1"/>
      <c r="F1178" s="1"/>
      <c r="G1178" s="1"/>
      <c r="H1178" s="73"/>
      <c r="I1178" s="73"/>
      <c r="J1178" s="73"/>
      <c r="K1178" s="73"/>
      <c r="L1178" s="73"/>
      <c r="M1178" s="73"/>
      <c r="N1178" s="73"/>
      <c r="O1178" s="73"/>
      <c r="P1178" s="73"/>
      <c r="Q1178" s="73"/>
      <c r="R1178" s="73"/>
      <c r="S1178" s="1"/>
      <c r="T1178" s="1"/>
      <c r="U1178" s="1"/>
    </row>
    <row r="1179" spans="1:21" ht="10.5" customHeight="1" x14ac:dyDescent="0.15">
      <c r="A1179" t="s">
        <v>35</v>
      </c>
      <c r="B1179">
        <v>39</v>
      </c>
      <c r="C1179" s="81" t="str">
        <f>'5 tm 12 bkr Data'!$A$2</f>
        <v>Jayhawk Collegiate Challenge</v>
      </c>
      <c r="D1179" s="81"/>
      <c r="E1179" s="81"/>
      <c r="F1179" s="81"/>
      <c r="G1179" s="81"/>
      <c r="H1179" s="81"/>
      <c r="I1179" s="81"/>
      <c r="J1179" s="81"/>
      <c r="K1179" s="81"/>
      <c r="L1179" s="81"/>
      <c r="M1179" s="81"/>
      <c r="N1179" s="81"/>
      <c r="O1179" s="81"/>
      <c r="P1179" s="81"/>
      <c r="Q1179" s="81"/>
      <c r="R1179" s="81"/>
      <c r="S1179" s="81"/>
      <c r="T1179" s="81"/>
      <c r="U1179" s="81"/>
    </row>
    <row r="1180" spans="1:21" ht="10.5" customHeight="1" x14ac:dyDescent="0.15">
      <c r="C1180" s="81"/>
      <c r="D1180" s="81"/>
      <c r="E1180" s="81"/>
      <c r="F1180" s="81"/>
      <c r="G1180" s="81"/>
      <c r="H1180" s="81"/>
      <c r="I1180" s="81"/>
      <c r="J1180" s="81"/>
      <c r="K1180" s="81"/>
      <c r="L1180" s="81"/>
      <c r="M1180" s="81"/>
      <c r="N1180" s="81"/>
      <c r="O1180" s="81"/>
      <c r="P1180" s="81"/>
      <c r="Q1180" s="81"/>
      <c r="R1180" s="81"/>
      <c r="S1180" s="81"/>
      <c r="T1180" s="81"/>
      <c r="U1180" s="81"/>
    </row>
    <row r="1181" spans="1:21" ht="10.5" customHeight="1" x14ac:dyDescent="0.15">
      <c r="C1181" s="81"/>
      <c r="D1181" s="81"/>
      <c r="E1181" s="81"/>
      <c r="F1181" s="81"/>
      <c r="G1181" s="81"/>
      <c r="H1181" s="81"/>
      <c r="I1181" s="81"/>
      <c r="J1181" s="81"/>
      <c r="K1181" s="81"/>
      <c r="L1181" s="81"/>
      <c r="M1181" s="81"/>
      <c r="N1181" s="81"/>
      <c r="O1181" s="81"/>
      <c r="P1181" s="81"/>
      <c r="Q1181" s="81"/>
      <c r="R1181" s="81"/>
      <c r="S1181" s="81"/>
      <c r="T1181" s="81"/>
      <c r="U1181" s="81"/>
    </row>
    <row r="1182" spans="1:21" ht="8.25" customHeight="1" x14ac:dyDescent="0.2"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</row>
    <row r="1183" spans="1:21" ht="11.25" customHeight="1" x14ac:dyDescent="0.2">
      <c r="C1183" s="1"/>
      <c r="D1183" s="1"/>
      <c r="E1183" s="1"/>
      <c r="F1183" s="82">
        <f>INDEX('5 tm 12 bkr Data'!C:C,MATCH('5 tm 12 bkr MV'!B1179,'5 tm 12 bkr Data'!B:B,0))</f>
        <v>40</v>
      </c>
      <c r="G1183" s="82"/>
      <c r="H1183" s="82"/>
      <c r="I1183" s="82"/>
      <c r="J1183" s="82"/>
      <c r="K1183" s="82"/>
      <c r="L1183" s="82"/>
      <c r="M1183" s="82"/>
      <c r="N1183" s="82"/>
      <c r="O1183" s="82"/>
      <c r="P1183" s="82"/>
      <c r="Q1183" s="82"/>
      <c r="R1183" s="82"/>
      <c r="S1183" s="1"/>
      <c r="T1183" s="1"/>
      <c r="U1183" s="1"/>
    </row>
    <row r="1184" spans="1:21" ht="11.25" customHeight="1" x14ac:dyDescent="0.2">
      <c r="C1184" s="1"/>
      <c r="D1184" s="1"/>
      <c r="E1184" s="1"/>
      <c r="F1184" s="82"/>
      <c r="G1184" s="82"/>
      <c r="H1184" s="82"/>
      <c r="I1184" s="82"/>
      <c r="J1184" s="82"/>
      <c r="K1184" s="82"/>
      <c r="L1184" s="82"/>
      <c r="M1184" s="82"/>
      <c r="N1184" s="82"/>
      <c r="O1184" s="82"/>
      <c r="P1184" s="82"/>
      <c r="Q1184" s="82"/>
      <c r="R1184" s="82"/>
      <c r="S1184" s="1"/>
      <c r="T1184" s="1"/>
      <c r="U1184" s="1"/>
    </row>
    <row r="1185" spans="1:21" ht="8.25" customHeight="1" x14ac:dyDescent="0.2">
      <c r="C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</row>
    <row r="1186" spans="1:21" ht="15.75" customHeight="1" x14ac:dyDescent="0.2">
      <c r="C1186" s="1"/>
      <c r="D1186" s="80" t="s">
        <v>0</v>
      </c>
      <c r="E1186" s="80"/>
      <c r="F1186" s="80"/>
      <c r="G1186" s="80"/>
      <c r="H1186" s="80"/>
      <c r="I1186" s="80" t="s">
        <v>1</v>
      </c>
      <c r="J1186" s="80"/>
      <c r="K1186" s="80" t="s">
        <v>2</v>
      </c>
      <c r="L1186" s="80"/>
      <c r="M1186" s="80" t="s">
        <v>3</v>
      </c>
      <c r="N1186" s="80"/>
      <c r="O1186" s="80" t="s">
        <v>4</v>
      </c>
      <c r="P1186" s="80"/>
      <c r="Q1186" s="80" t="s">
        <v>5</v>
      </c>
      <c r="R1186" s="80"/>
      <c r="S1186" s="80" t="s">
        <v>6</v>
      </c>
      <c r="T1186" s="80"/>
      <c r="U1186" s="1"/>
    </row>
    <row r="1187" spans="1:21" ht="15.75" customHeight="1" x14ac:dyDescent="0.2">
      <c r="A1187" t="str">
        <f>CONCATENATE(B1179,B1187)</f>
        <v>39a</v>
      </c>
      <c r="B1187" t="s">
        <v>26</v>
      </c>
      <c r="C1187" s="1"/>
      <c r="D1187" s="2" t="str">
        <f>INDEX('5 tm 12 bkr Data'!L:L,MATCH('5 tm 12 bkr MV'!A1187,'5 tm 12 bkr Data'!J:J,0))</f>
        <v>a</v>
      </c>
      <c r="E1187" s="3"/>
      <c r="F1187" s="3"/>
      <c r="G1187" s="3"/>
      <c r="H1187" s="4"/>
      <c r="I1187" s="80"/>
      <c r="J1187" s="80"/>
      <c r="K1187" s="80"/>
      <c r="L1187" s="80"/>
      <c r="M1187" s="80"/>
      <c r="N1187" s="80"/>
      <c r="O1187" s="80"/>
      <c r="P1187" s="80"/>
      <c r="Q1187" s="80"/>
      <c r="R1187" s="80"/>
      <c r="S1187" s="80"/>
      <c r="T1187" s="80"/>
      <c r="U1187" s="1"/>
    </row>
    <row r="1188" spans="1:21" ht="15.75" customHeight="1" x14ac:dyDescent="0.2">
      <c r="A1188" t="str">
        <f>CONCATENATE(B1179,B1188)</f>
        <v>39b</v>
      </c>
      <c r="B1188" t="s">
        <v>27</v>
      </c>
      <c r="C1188" s="1"/>
      <c r="D1188" s="2" t="str">
        <f>INDEX('5 tm 12 bkr Data'!L:L,MATCH('5 tm 12 bkr MV'!A1188,'5 tm 12 bkr Data'!J:J,0))</f>
        <v>b</v>
      </c>
      <c r="E1188" s="3"/>
      <c r="F1188" s="3"/>
      <c r="G1188" s="3"/>
      <c r="H1188" s="4"/>
      <c r="I1188" s="80"/>
      <c r="J1188" s="80"/>
      <c r="K1188" s="80"/>
      <c r="L1188" s="80"/>
      <c r="M1188" s="80"/>
      <c r="N1188" s="80"/>
      <c r="O1188" s="80"/>
      <c r="P1188" s="80"/>
      <c r="Q1188" s="80"/>
      <c r="R1188" s="80"/>
      <c r="S1188" s="80"/>
      <c r="T1188" s="80"/>
      <c r="U1188" s="1"/>
    </row>
    <row r="1189" spans="1:21" ht="15.75" customHeight="1" x14ac:dyDescent="0.2">
      <c r="A1189" t="str">
        <f>CONCATENATE(B1179,B1189)</f>
        <v>39c</v>
      </c>
      <c r="B1189" t="s">
        <v>28</v>
      </c>
      <c r="C1189" s="1"/>
      <c r="D1189" s="2" t="str">
        <f>INDEX('5 tm 12 bkr Data'!L:L,MATCH('5 tm 12 bkr MV'!A1189,'5 tm 12 bkr Data'!J:J,0))</f>
        <v>c</v>
      </c>
      <c r="E1189" s="3"/>
      <c r="F1189" s="3"/>
      <c r="G1189" s="3"/>
      <c r="H1189" s="4"/>
      <c r="I1189" s="80"/>
      <c r="J1189" s="80"/>
      <c r="K1189" s="80"/>
      <c r="L1189" s="80"/>
      <c r="M1189" s="80"/>
      <c r="N1189" s="80"/>
      <c r="O1189" s="80"/>
      <c r="P1189" s="80"/>
      <c r="Q1189" s="80"/>
      <c r="R1189" s="80"/>
      <c r="S1189" s="80"/>
      <c r="T1189" s="80"/>
      <c r="U1189" s="1"/>
    </row>
    <row r="1190" spans="1:21" ht="15.75" customHeight="1" x14ac:dyDescent="0.2">
      <c r="A1190" t="str">
        <f>CONCATENATE(B1179,B1190)</f>
        <v>39d</v>
      </c>
      <c r="B1190" t="s">
        <v>29</v>
      </c>
      <c r="C1190" s="1"/>
      <c r="D1190" s="2" t="str">
        <f>INDEX('5 tm 12 bkr Data'!L:L,MATCH('5 tm 12 bkr MV'!A1190,'5 tm 12 bkr Data'!J:J,0))</f>
        <v>d</v>
      </c>
      <c r="E1190" s="3"/>
      <c r="F1190" s="3"/>
      <c r="G1190" s="3"/>
      <c r="H1190" s="4"/>
      <c r="I1190" s="80"/>
      <c r="J1190" s="80"/>
      <c r="K1190" s="80"/>
      <c r="L1190" s="80"/>
      <c r="M1190" s="80"/>
      <c r="N1190" s="80"/>
      <c r="O1190" s="80"/>
      <c r="P1190" s="80"/>
      <c r="Q1190" s="80"/>
      <c r="R1190" s="80"/>
      <c r="S1190" s="80"/>
      <c r="T1190" s="80"/>
      <c r="U1190" s="1"/>
    </row>
    <row r="1191" spans="1:21" ht="15.75" customHeight="1" x14ac:dyDescent="0.2">
      <c r="A1191" t="str">
        <f>CONCATENATE(B1179,B1191)</f>
        <v>39e</v>
      </c>
      <c r="B1191" t="s">
        <v>30</v>
      </c>
      <c r="C1191" s="1"/>
      <c r="D1191" s="2" t="str">
        <f>INDEX('5 tm 12 bkr Data'!L:L,MATCH('5 tm 12 bkr MV'!A1191,'5 tm 12 bkr Data'!J:J,0))</f>
        <v>e</v>
      </c>
      <c r="E1191" s="3"/>
      <c r="F1191" s="3"/>
      <c r="G1191" s="3"/>
      <c r="H1191" s="4"/>
      <c r="I1191" s="80"/>
      <c r="J1191" s="80"/>
      <c r="K1191" s="80"/>
      <c r="L1191" s="80"/>
      <c r="M1191" s="80"/>
      <c r="N1191" s="80"/>
      <c r="O1191" s="80"/>
      <c r="P1191" s="80"/>
      <c r="Q1191" s="80"/>
      <c r="R1191" s="80"/>
      <c r="S1191" s="80"/>
      <c r="T1191" s="80"/>
      <c r="U1191" s="1"/>
    </row>
    <row r="1192" spans="1:21" ht="15.75" customHeight="1" x14ac:dyDescent="0.2">
      <c r="A1192" t="str">
        <f>CONCATENATE(B1179,B1192)</f>
        <v>39f</v>
      </c>
      <c r="B1192" t="s">
        <v>31</v>
      </c>
      <c r="C1192" s="1"/>
      <c r="D1192" s="2" t="str">
        <f>INDEX('5 tm 12 bkr Data'!L:L,MATCH('5 tm 12 bkr MV'!A1192,'5 tm 12 bkr Data'!J:J,0))</f>
        <v>f</v>
      </c>
      <c r="E1192" s="3"/>
      <c r="F1192" s="3"/>
      <c r="G1192" s="3"/>
      <c r="H1192" s="4"/>
      <c r="I1192" s="80"/>
      <c r="J1192" s="80"/>
      <c r="K1192" s="80"/>
      <c r="L1192" s="80"/>
      <c r="M1192" s="80"/>
      <c r="N1192" s="80"/>
      <c r="O1192" s="80"/>
      <c r="P1192" s="80"/>
      <c r="Q1192" s="80"/>
      <c r="R1192" s="80"/>
      <c r="S1192" s="80"/>
      <c r="T1192" s="80"/>
      <c r="U1192" s="1"/>
    </row>
    <row r="1193" spans="1:21" ht="15.75" customHeight="1" x14ac:dyDescent="0.2">
      <c r="A1193" t="str">
        <f>CONCATENATE(B1179,B1193)</f>
        <v>39g</v>
      </c>
      <c r="B1193" t="s">
        <v>32</v>
      </c>
      <c r="C1193" s="1"/>
      <c r="D1193" s="2" t="str">
        <f>INDEX('5 tm 12 bkr Data'!L:L,MATCH('5 tm 12 bkr MV'!A1193,'5 tm 12 bkr Data'!J:J,0))</f>
        <v>g</v>
      </c>
      <c r="E1193" s="3"/>
      <c r="F1193" s="3"/>
      <c r="G1193" s="3"/>
      <c r="H1193" s="4"/>
      <c r="I1193" s="80"/>
      <c r="J1193" s="80"/>
      <c r="K1193" s="80"/>
      <c r="L1193" s="80"/>
      <c r="M1193" s="80"/>
      <c r="N1193" s="80"/>
      <c r="O1193" s="80"/>
      <c r="P1193" s="80"/>
      <c r="Q1193" s="80"/>
      <c r="R1193" s="80"/>
      <c r="S1193" s="80"/>
      <c r="T1193" s="80"/>
      <c r="U1193" s="1"/>
    </row>
    <row r="1194" spans="1:21" ht="15.75" customHeight="1" thickBot="1" x14ac:dyDescent="0.25">
      <c r="A1194" t="str">
        <f>CONCATENATE(B1179,B1194)</f>
        <v>39h</v>
      </c>
      <c r="B1194" t="s">
        <v>33</v>
      </c>
      <c r="C1194" s="1"/>
      <c r="D1194" s="2" t="str">
        <f>INDEX('5 tm 12 bkr Data'!L:L,MATCH('5 tm 12 bkr MV'!A1194,'5 tm 12 bkr Data'!J:J,0))</f>
        <v>h</v>
      </c>
      <c r="E1194" s="3"/>
      <c r="F1194" s="3"/>
      <c r="G1194" s="3"/>
      <c r="H1194" s="36"/>
      <c r="I1194" s="79"/>
      <c r="J1194" s="79"/>
      <c r="K1194" s="79"/>
      <c r="L1194" s="79"/>
      <c r="M1194" s="79"/>
      <c r="N1194" s="79"/>
      <c r="O1194" s="79"/>
      <c r="P1194" s="79"/>
      <c r="Q1194" s="79"/>
      <c r="R1194" s="79"/>
      <c r="S1194" s="79"/>
      <c r="T1194" s="79"/>
      <c r="U1194" s="1"/>
    </row>
    <row r="1195" spans="1:21" ht="15.75" customHeight="1" thickTop="1" x14ac:dyDescent="0.2">
      <c r="C1195" s="1"/>
      <c r="D1195" s="1"/>
      <c r="E1195" s="1"/>
      <c r="F1195" s="1"/>
      <c r="G1195" s="1"/>
      <c r="H1195" s="37" t="s">
        <v>6</v>
      </c>
      <c r="I1195" s="77"/>
      <c r="J1195" s="78"/>
      <c r="K1195" s="77"/>
      <c r="L1195" s="78"/>
      <c r="M1195" s="77"/>
      <c r="N1195" s="78"/>
      <c r="O1195" s="77"/>
      <c r="P1195" s="78"/>
      <c r="Q1195" s="77"/>
      <c r="R1195" s="78"/>
      <c r="S1195" s="77"/>
      <c r="T1195" s="78"/>
      <c r="U1195" s="1"/>
    </row>
    <row r="1196" spans="1:21" ht="5.25" customHeight="1" x14ac:dyDescent="0.2">
      <c r="C1196" s="1"/>
      <c r="D1196" s="1"/>
      <c r="E1196" s="1"/>
      <c r="F1196" s="1"/>
      <c r="G1196" s="1"/>
      <c r="H1196" s="38"/>
      <c r="I1196" s="39"/>
      <c r="J1196" s="39"/>
      <c r="K1196" s="39"/>
      <c r="L1196" s="39"/>
      <c r="M1196" s="39"/>
      <c r="N1196" s="39"/>
      <c r="O1196" s="39"/>
      <c r="P1196" s="39"/>
      <c r="Q1196" s="39"/>
      <c r="R1196" s="39"/>
      <c r="S1196" s="39"/>
      <c r="T1196" s="40"/>
      <c r="U1196" s="1"/>
    </row>
    <row r="1197" spans="1:21" ht="15.75" customHeight="1" x14ac:dyDescent="0.2">
      <c r="C1197" s="1"/>
      <c r="D1197" s="1"/>
      <c r="E1197" s="74" t="s">
        <v>0</v>
      </c>
      <c r="F1197" s="75"/>
      <c r="G1197" s="76"/>
      <c r="H1197" s="19" t="s">
        <v>1</v>
      </c>
      <c r="I1197" s="19" t="s">
        <v>2</v>
      </c>
      <c r="J1197" s="19" t="s">
        <v>3</v>
      </c>
      <c r="K1197" s="15" t="s">
        <v>4</v>
      </c>
      <c r="L1197" s="16" t="s">
        <v>5</v>
      </c>
      <c r="M1197" s="19" t="s">
        <v>7</v>
      </c>
      <c r="N1197" s="19" t="s">
        <v>8</v>
      </c>
      <c r="O1197" s="15" t="s">
        <v>9</v>
      </c>
      <c r="P1197" s="16" t="s">
        <v>10</v>
      </c>
      <c r="Q1197" s="19" t="s">
        <v>11</v>
      </c>
      <c r="R1197" s="19" t="s">
        <v>12</v>
      </c>
      <c r="S1197" s="15" t="s">
        <v>13</v>
      </c>
      <c r="T1197" s="1"/>
      <c r="U1197" s="1"/>
    </row>
    <row r="1198" spans="1:21" ht="15.75" customHeight="1" x14ac:dyDescent="0.2">
      <c r="C1198" s="1"/>
      <c r="D1198" s="1"/>
      <c r="E1198" s="64" t="str">
        <f t="shared" si="17"/>
        <v>a</v>
      </c>
      <c r="F1198" s="65"/>
      <c r="G1198" s="66"/>
      <c r="H1198" s="5"/>
      <c r="I1198" s="5"/>
      <c r="J1198" s="5"/>
      <c r="K1198" s="13"/>
      <c r="L1198" s="10"/>
      <c r="M1198" s="5"/>
      <c r="N1198" s="5"/>
      <c r="O1198" s="13"/>
      <c r="P1198" s="10"/>
      <c r="Q1198" s="5"/>
      <c r="R1198" s="5"/>
      <c r="S1198" s="13"/>
      <c r="T1198" s="1"/>
      <c r="U1198" s="1"/>
    </row>
    <row r="1199" spans="1:21" ht="15.75" customHeight="1" x14ac:dyDescent="0.2">
      <c r="C1199" s="1"/>
      <c r="D1199" s="1"/>
      <c r="E1199" s="64" t="str">
        <f t="shared" si="17"/>
        <v>b</v>
      </c>
      <c r="F1199" s="65"/>
      <c r="G1199" s="66"/>
      <c r="H1199" s="5"/>
      <c r="I1199" s="5"/>
      <c r="J1199" s="5"/>
      <c r="K1199" s="13"/>
      <c r="L1199" s="10"/>
      <c r="M1199" s="5"/>
      <c r="N1199" s="5"/>
      <c r="O1199" s="13"/>
      <c r="P1199" s="10"/>
      <c r="Q1199" s="5"/>
      <c r="R1199" s="5"/>
      <c r="S1199" s="13"/>
      <c r="T1199" s="1"/>
      <c r="U1199" s="1"/>
    </row>
    <row r="1200" spans="1:21" ht="15.75" customHeight="1" x14ac:dyDescent="0.2">
      <c r="C1200" s="1"/>
      <c r="D1200" s="1"/>
      <c r="E1200" s="64" t="str">
        <f t="shared" si="17"/>
        <v>c</v>
      </c>
      <c r="F1200" s="65"/>
      <c r="G1200" s="66"/>
      <c r="H1200" s="5"/>
      <c r="I1200" s="5"/>
      <c r="J1200" s="5"/>
      <c r="K1200" s="13"/>
      <c r="L1200" s="10"/>
      <c r="M1200" s="5"/>
      <c r="N1200" s="5"/>
      <c r="O1200" s="13"/>
      <c r="P1200" s="10"/>
      <c r="Q1200" s="5"/>
      <c r="R1200" s="5"/>
      <c r="S1200" s="13"/>
      <c r="T1200" s="1"/>
      <c r="U1200" s="1"/>
    </row>
    <row r="1201" spans="1:21" ht="15.75" customHeight="1" x14ac:dyDescent="0.2">
      <c r="C1201" s="1"/>
      <c r="D1201" s="1"/>
      <c r="E1201" s="64" t="str">
        <f t="shared" si="17"/>
        <v>d</v>
      </c>
      <c r="F1201" s="65"/>
      <c r="G1201" s="66"/>
      <c r="H1201" s="5"/>
      <c r="I1201" s="5"/>
      <c r="J1201" s="5"/>
      <c r="K1201" s="13"/>
      <c r="L1201" s="10"/>
      <c r="M1201" s="5"/>
      <c r="N1201" s="5"/>
      <c r="O1201" s="13"/>
      <c r="P1201" s="10"/>
      <c r="Q1201" s="5"/>
      <c r="R1201" s="5"/>
      <c r="S1201" s="13"/>
      <c r="T1201" s="1"/>
      <c r="U1201" s="1"/>
    </row>
    <row r="1202" spans="1:21" ht="15.75" customHeight="1" x14ac:dyDescent="0.2">
      <c r="C1202" s="1"/>
      <c r="D1202" s="1"/>
      <c r="E1202" s="64" t="str">
        <f t="shared" si="17"/>
        <v>e</v>
      </c>
      <c r="F1202" s="65"/>
      <c r="G1202" s="66"/>
      <c r="H1202" s="5"/>
      <c r="I1202" s="5"/>
      <c r="J1202" s="5"/>
      <c r="K1202" s="13"/>
      <c r="L1202" s="10"/>
      <c r="M1202" s="5"/>
      <c r="N1202" s="5"/>
      <c r="O1202" s="13"/>
      <c r="P1202" s="10"/>
      <c r="Q1202" s="5"/>
      <c r="R1202" s="5"/>
      <c r="S1202" s="13"/>
      <c r="T1202" s="1"/>
      <c r="U1202" s="1"/>
    </row>
    <row r="1203" spans="1:21" ht="15.75" customHeight="1" x14ac:dyDescent="0.2">
      <c r="C1203" s="1"/>
      <c r="D1203" s="1"/>
      <c r="E1203" s="64" t="str">
        <f t="shared" si="17"/>
        <v>f</v>
      </c>
      <c r="F1203" s="65"/>
      <c r="G1203" s="66"/>
      <c r="H1203" s="5"/>
      <c r="I1203" s="5"/>
      <c r="J1203" s="5"/>
      <c r="K1203" s="13"/>
      <c r="L1203" s="10"/>
      <c r="M1203" s="5"/>
      <c r="N1203" s="5"/>
      <c r="O1203" s="13"/>
      <c r="P1203" s="10"/>
      <c r="Q1203" s="5"/>
      <c r="R1203" s="5"/>
      <c r="S1203" s="13"/>
      <c r="T1203" s="1"/>
      <c r="U1203" s="1"/>
    </row>
    <row r="1204" spans="1:21" ht="15.75" customHeight="1" x14ac:dyDescent="0.2">
      <c r="C1204" s="1"/>
      <c r="D1204" s="1"/>
      <c r="E1204" s="64" t="str">
        <f t="shared" si="17"/>
        <v>g</v>
      </c>
      <c r="F1204" s="65"/>
      <c r="G1204" s="66"/>
      <c r="H1204" s="5"/>
      <c r="I1204" s="5"/>
      <c r="J1204" s="5"/>
      <c r="K1204" s="13"/>
      <c r="L1204" s="10"/>
      <c r="M1204" s="5"/>
      <c r="N1204" s="5"/>
      <c r="O1204" s="13"/>
      <c r="P1204" s="10"/>
      <c r="Q1204" s="5"/>
      <c r="R1204" s="5"/>
      <c r="S1204" s="13"/>
      <c r="T1204" s="1"/>
      <c r="U1204" s="1"/>
    </row>
    <row r="1205" spans="1:21" ht="15.75" customHeight="1" thickBot="1" x14ac:dyDescent="0.25">
      <c r="C1205" s="1"/>
      <c r="D1205" s="1"/>
      <c r="E1205" s="64" t="str">
        <f t="shared" si="17"/>
        <v>h</v>
      </c>
      <c r="F1205" s="65"/>
      <c r="G1205" s="66"/>
      <c r="H1205" s="6"/>
      <c r="I1205" s="6"/>
      <c r="J1205" s="6"/>
      <c r="K1205" s="14"/>
      <c r="L1205" s="11"/>
      <c r="M1205" s="6"/>
      <c r="N1205" s="6"/>
      <c r="O1205" s="14"/>
      <c r="P1205" s="11"/>
      <c r="Q1205" s="6"/>
      <c r="R1205" s="6"/>
      <c r="S1205" s="14"/>
      <c r="T1205" s="1"/>
      <c r="U1205" s="1"/>
    </row>
    <row r="1206" spans="1:21" ht="15.75" customHeight="1" thickTop="1" thickBot="1" x14ac:dyDescent="0.25">
      <c r="C1206" s="1"/>
      <c r="D1206" s="1"/>
      <c r="E1206" s="67" t="s">
        <v>14</v>
      </c>
      <c r="F1206" s="68"/>
      <c r="G1206" s="69"/>
      <c r="H1206" s="7"/>
      <c r="I1206" s="7"/>
      <c r="J1206" s="7"/>
      <c r="K1206" s="8"/>
      <c r="L1206" s="12"/>
      <c r="M1206" s="7"/>
      <c r="N1206" s="7"/>
      <c r="O1206" s="8"/>
      <c r="P1206" s="12"/>
      <c r="Q1206" s="7"/>
      <c r="R1206" s="7"/>
      <c r="S1206" s="8"/>
      <c r="T1206" s="1"/>
      <c r="U1206" s="1"/>
    </row>
    <row r="1207" spans="1:21" ht="15.75" customHeight="1" thickTop="1" thickBot="1" x14ac:dyDescent="0.25">
      <c r="C1207" s="1"/>
      <c r="D1207" s="1"/>
      <c r="E1207" s="70" t="s">
        <v>15</v>
      </c>
      <c r="F1207" s="71"/>
      <c r="G1207" s="72"/>
      <c r="H1207" s="1"/>
      <c r="I1207" s="1"/>
      <c r="J1207" s="1"/>
      <c r="K1207" s="9"/>
      <c r="L1207" s="1"/>
      <c r="M1207" s="1"/>
      <c r="N1207" s="1"/>
      <c r="O1207" s="9"/>
      <c r="P1207" s="1"/>
      <c r="Q1207" s="1"/>
      <c r="R1207" s="1"/>
      <c r="S1207" s="9"/>
      <c r="T1207" s="1"/>
      <c r="U1207" s="1"/>
    </row>
    <row r="1208" spans="1:21" ht="11.25" customHeight="1" x14ac:dyDescent="0.2">
      <c r="C1208" s="1"/>
      <c r="D1208" s="1"/>
      <c r="E1208" s="1"/>
      <c r="F1208" s="1"/>
      <c r="G1208" s="1"/>
      <c r="H1208" s="73" t="s">
        <v>34</v>
      </c>
      <c r="I1208" s="73"/>
      <c r="J1208" s="73"/>
      <c r="K1208" s="73"/>
      <c r="L1208" s="73"/>
      <c r="M1208" s="73"/>
      <c r="N1208" s="73"/>
      <c r="O1208" s="73"/>
      <c r="P1208" s="73"/>
      <c r="Q1208" s="73"/>
      <c r="R1208" s="73"/>
      <c r="S1208" s="1"/>
      <c r="T1208" s="1"/>
      <c r="U1208" s="1"/>
    </row>
    <row r="1209" spans="1:21" ht="11.25" customHeight="1" x14ac:dyDescent="0.2">
      <c r="C1209" s="1"/>
      <c r="D1209" s="1"/>
      <c r="E1209" s="1"/>
      <c r="F1209" s="1"/>
      <c r="G1209" s="1"/>
      <c r="H1209" s="73"/>
      <c r="I1209" s="73"/>
      <c r="J1209" s="73"/>
      <c r="K1209" s="73"/>
      <c r="L1209" s="73"/>
      <c r="M1209" s="73"/>
      <c r="N1209" s="73"/>
      <c r="O1209" s="73"/>
      <c r="P1209" s="73"/>
      <c r="Q1209" s="73"/>
      <c r="R1209" s="73"/>
      <c r="S1209" s="1"/>
      <c r="T1209" s="1"/>
      <c r="U1209" s="1"/>
    </row>
    <row r="1210" spans="1:21" ht="10.5" customHeight="1" x14ac:dyDescent="0.15">
      <c r="A1210" t="s">
        <v>35</v>
      </c>
      <c r="B1210">
        <v>40</v>
      </c>
      <c r="C1210" s="81" t="str">
        <f>'5 tm 12 bkr Data'!$A$2</f>
        <v>Jayhawk Collegiate Challenge</v>
      </c>
      <c r="D1210" s="81"/>
      <c r="E1210" s="81"/>
      <c r="F1210" s="81"/>
      <c r="G1210" s="81"/>
      <c r="H1210" s="81"/>
      <c r="I1210" s="81"/>
      <c r="J1210" s="81"/>
      <c r="K1210" s="81"/>
      <c r="L1210" s="81"/>
      <c r="M1210" s="81"/>
      <c r="N1210" s="81"/>
      <c r="O1210" s="81"/>
      <c r="P1210" s="81"/>
      <c r="Q1210" s="81"/>
      <c r="R1210" s="81"/>
      <c r="S1210" s="81"/>
      <c r="T1210" s="81"/>
      <c r="U1210" s="81"/>
    </row>
    <row r="1211" spans="1:21" ht="10.5" customHeight="1" x14ac:dyDescent="0.15">
      <c r="C1211" s="81"/>
      <c r="D1211" s="81"/>
      <c r="E1211" s="81"/>
      <c r="F1211" s="81"/>
      <c r="G1211" s="81"/>
      <c r="H1211" s="81"/>
      <c r="I1211" s="81"/>
      <c r="J1211" s="81"/>
      <c r="K1211" s="81"/>
      <c r="L1211" s="81"/>
      <c r="M1211" s="81"/>
      <c r="N1211" s="81"/>
      <c r="O1211" s="81"/>
      <c r="P1211" s="81"/>
      <c r="Q1211" s="81"/>
      <c r="R1211" s="81"/>
      <c r="S1211" s="81"/>
      <c r="T1211" s="81"/>
      <c r="U1211" s="81"/>
    </row>
    <row r="1212" spans="1:21" ht="10.5" customHeight="1" x14ac:dyDescent="0.15">
      <c r="C1212" s="81"/>
      <c r="D1212" s="81"/>
      <c r="E1212" s="81"/>
      <c r="F1212" s="81"/>
      <c r="G1212" s="81"/>
      <c r="H1212" s="81"/>
      <c r="I1212" s="81"/>
      <c r="J1212" s="81"/>
      <c r="K1212" s="81"/>
      <c r="L1212" s="81"/>
      <c r="M1212" s="81"/>
      <c r="N1212" s="81"/>
      <c r="O1212" s="81"/>
      <c r="P1212" s="81"/>
      <c r="Q1212" s="81"/>
      <c r="R1212" s="81"/>
      <c r="S1212" s="81"/>
      <c r="T1212" s="81"/>
      <c r="U1212" s="81"/>
    </row>
    <row r="1213" spans="1:21" ht="8.25" customHeight="1" x14ac:dyDescent="0.2">
      <c r="C1213" s="1"/>
      <c r="D1213" s="1"/>
      <c r="E1213" s="1"/>
      <c r="F1213" s="1"/>
      <c r="G1213" s="1"/>
      <c r="H1213" s="1"/>
      <c r="I1213" s="1"/>
      <c r="J1213" s="1"/>
      <c r="K1213" s="1"/>
      <c r="L1213" s="1"/>
      <c r="M1213" s="1"/>
      <c r="N1213" s="1"/>
      <c r="O1213" s="1"/>
      <c r="P1213" s="1"/>
      <c r="Q1213" s="1"/>
      <c r="R1213" s="1"/>
      <c r="S1213" s="1"/>
      <c r="T1213" s="1"/>
      <c r="U1213" s="1"/>
    </row>
    <row r="1214" spans="1:21" ht="11.25" customHeight="1" x14ac:dyDescent="0.2">
      <c r="C1214" s="1"/>
      <c r="D1214" s="1"/>
      <c r="E1214" s="1"/>
      <c r="F1214" s="82">
        <f>INDEX('5 tm 12 bkr Data'!C:C,MATCH('5 tm 12 bkr MV'!B1210,'5 tm 12 bkr Data'!B:B,0))</f>
        <v>41</v>
      </c>
      <c r="G1214" s="82"/>
      <c r="H1214" s="82"/>
      <c r="I1214" s="82"/>
      <c r="J1214" s="82"/>
      <c r="K1214" s="82"/>
      <c r="L1214" s="82"/>
      <c r="M1214" s="82"/>
      <c r="N1214" s="82"/>
      <c r="O1214" s="82"/>
      <c r="P1214" s="82"/>
      <c r="Q1214" s="82"/>
      <c r="R1214" s="82"/>
      <c r="S1214" s="1"/>
      <c r="T1214" s="1"/>
      <c r="U1214" s="1"/>
    </row>
    <row r="1215" spans="1:21" ht="11.25" customHeight="1" x14ac:dyDescent="0.2">
      <c r="C1215" s="1"/>
      <c r="D1215" s="1"/>
      <c r="E1215" s="1"/>
      <c r="F1215" s="82"/>
      <c r="G1215" s="82"/>
      <c r="H1215" s="82"/>
      <c r="I1215" s="82"/>
      <c r="J1215" s="82"/>
      <c r="K1215" s="82"/>
      <c r="L1215" s="82"/>
      <c r="M1215" s="82"/>
      <c r="N1215" s="82"/>
      <c r="O1215" s="82"/>
      <c r="P1215" s="82"/>
      <c r="Q1215" s="82"/>
      <c r="R1215" s="82"/>
      <c r="S1215" s="1"/>
      <c r="T1215" s="1"/>
      <c r="U1215" s="1"/>
    </row>
    <row r="1216" spans="1:21" ht="8.25" customHeight="1" x14ac:dyDescent="0.2">
      <c r="C1216" s="1"/>
      <c r="D1216" s="1"/>
      <c r="E1216" s="1"/>
      <c r="F1216" s="1"/>
      <c r="G1216" s="1"/>
      <c r="H1216" s="1"/>
      <c r="I1216" s="1"/>
      <c r="J1216" s="1"/>
      <c r="K1216" s="1"/>
      <c r="L1216" s="1"/>
      <c r="M1216" s="1"/>
      <c r="N1216" s="1"/>
      <c r="O1216" s="1"/>
      <c r="P1216" s="1"/>
      <c r="Q1216" s="1"/>
      <c r="R1216" s="1"/>
      <c r="S1216" s="1"/>
      <c r="T1216" s="1"/>
      <c r="U1216" s="1"/>
    </row>
    <row r="1217" spans="1:21" ht="15.75" customHeight="1" x14ac:dyDescent="0.2">
      <c r="C1217" s="1"/>
      <c r="D1217" s="80" t="s">
        <v>0</v>
      </c>
      <c r="E1217" s="80"/>
      <c r="F1217" s="80"/>
      <c r="G1217" s="80"/>
      <c r="H1217" s="80"/>
      <c r="I1217" s="80" t="s">
        <v>1</v>
      </c>
      <c r="J1217" s="80"/>
      <c r="K1217" s="80" t="s">
        <v>2</v>
      </c>
      <c r="L1217" s="80"/>
      <c r="M1217" s="80" t="s">
        <v>3</v>
      </c>
      <c r="N1217" s="80"/>
      <c r="O1217" s="80" t="s">
        <v>4</v>
      </c>
      <c r="P1217" s="80"/>
      <c r="Q1217" s="80" t="s">
        <v>5</v>
      </c>
      <c r="R1217" s="80"/>
      <c r="S1217" s="80" t="s">
        <v>6</v>
      </c>
      <c r="T1217" s="80"/>
      <c r="U1217" s="1"/>
    </row>
    <row r="1218" spans="1:21" ht="15.75" customHeight="1" x14ac:dyDescent="0.2">
      <c r="A1218" t="str">
        <f>CONCATENATE(B1210,B1218)</f>
        <v>40a</v>
      </c>
      <c r="B1218" t="s">
        <v>26</v>
      </c>
      <c r="C1218" s="1"/>
      <c r="D1218" s="2" t="str">
        <f>INDEX('5 tm 12 bkr Data'!L:L,MATCH('5 tm 12 bkr MV'!A1218,'5 tm 12 bkr Data'!J:J,0))</f>
        <v>a</v>
      </c>
      <c r="E1218" s="3"/>
      <c r="F1218" s="3"/>
      <c r="G1218" s="3"/>
      <c r="H1218" s="4"/>
      <c r="I1218" s="80"/>
      <c r="J1218" s="80"/>
      <c r="K1218" s="80"/>
      <c r="L1218" s="80"/>
      <c r="M1218" s="80"/>
      <c r="N1218" s="80"/>
      <c r="O1218" s="80"/>
      <c r="P1218" s="80"/>
      <c r="Q1218" s="80"/>
      <c r="R1218" s="80"/>
      <c r="S1218" s="80"/>
      <c r="T1218" s="80"/>
      <c r="U1218" s="1"/>
    </row>
    <row r="1219" spans="1:21" ht="15.75" customHeight="1" x14ac:dyDescent="0.2">
      <c r="A1219" t="str">
        <f>CONCATENATE(B1210,B1219)</f>
        <v>40b</v>
      </c>
      <c r="B1219" t="s">
        <v>27</v>
      </c>
      <c r="C1219" s="1"/>
      <c r="D1219" s="2" t="str">
        <f>INDEX('5 tm 12 bkr Data'!L:L,MATCH('5 tm 12 bkr MV'!A1219,'5 tm 12 bkr Data'!J:J,0))</f>
        <v>b</v>
      </c>
      <c r="E1219" s="3"/>
      <c r="F1219" s="3"/>
      <c r="G1219" s="3"/>
      <c r="H1219" s="4"/>
      <c r="I1219" s="80"/>
      <c r="J1219" s="80"/>
      <c r="K1219" s="80"/>
      <c r="L1219" s="80"/>
      <c r="M1219" s="80"/>
      <c r="N1219" s="80"/>
      <c r="O1219" s="80"/>
      <c r="P1219" s="80"/>
      <c r="Q1219" s="80"/>
      <c r="R1219" s="80"/>
      <c r="S1219" s="80"/>
      <c r="T1219" s="80"/>
      <c r="U1219" s="1"/>
    </row>
    <row r="1220" spans="1:21" ht="15.75" customHeight="1" x14ac:dyDescent="0.2">
      <c r="A1220" t="str">
        <f>CONCATENATE(B1210,B1220)</f>
        <v>40c</v>
      </c>
      <c r="B1220" t="s">
        <v>28</v>
      </c>
      <c r="C1220" s="1"/>
      <c r="D1220" s="2" t="str">
        <f>INDEX('5 tm 12 bkr Data'!L:L,MATCH('5 tm 12 bkr MV'!A1220,'5 tm 12 bkr Data'!J:J,0))</f>
        <v>c</v>
      </c>
      <c r="E1220" s="3"/>
      <c r="F1220" s="3"/>
      <c r="G1220" s="3"/>
      <c r="H1220" s="4"/>
      <c r="I1220" s="80"/>
      <c r="J1220" s="80"/>
      <c r="K1220" s="80"/>
      <c r="L1220" s="80"/>
      <c r="M1220" s="80"/>
      <c r="N1220" s="80"/>
      <c r="O1220" s="80"/>
      <c r="P1220" s="80"/>
      <c r="Q1220" s="80"/>
      <c r="R1220" s="80"/>
      <c r="S1220" s="80"/>
      <c r="T1220" s="80"/>
      <c r="U1220" s="1"/>
    </row>
    <row r="1221" spans="1:21" ht="15.75" customHeight="1" x14ac:dyDescent="0.2">
      <c r="A1221" t="str">
        <f>CONCATENATE(B1210,B1221)</f>
        <v>40d</v>
      </c>
      <c r="B1221" t="s">
        <v>29</v>
      </c>
      <c r="C1221" s="1"/>
      <c r="D1221" s="2" t="str">
        <f>INDEX('5 tm 12 bkr Data'!L:L,MATCH('5 tm 12 bkr MV'!A1221,'5 tm 12 bkr Data'!J:J,0))</f>
        <v>d</v>
      </c>
      <c r="E1221" s="3"/>
      <c r="F1221" s="3"/>
      <c r="G1221" s="3"/>
      <c r="H1221" s="4"/>
      <c r="I1221" s="80"/>
      <c r="J1221" s="80"/>
      <c r="K1221" s="80"/>
      <c r="L1221" s="80"/>
      <c r="M1221" s="80"/>
      <c r="N1221" s="80"/>
      <c r="O1221" s="80"/>
      <c r="P1221" s="80"/>
      <c r="Q1221" s="80"/>
      <c r="R1221" s="80"/>
      <c r="S1221" s="80"/>
      <c r="T1221" s="80"/>
      <c r="U1221" s="1"/>
    </row>
    <row r="1222" spans="1:21" ht="15.75" customHeight="1" x14ac:dyDescent="0.2">
      <c r="A1222" t="str">
        <f>CONCATENATE(B1210,B1222)</f>
        <v>40e</v>
      </c>
      <c r="B1222" t="s">
        <v>30</v>
      </c>
      <c r="C1222" s="1"/>
      <c r="D1222" s="2" t="str">
        <f>INDEX('5 tm 12 bkr Data'!L:L,MATCH('5 tm 12 bkr MV'!A1222,'5 tm 12 bkr Data'!J:J,0))</f>
        <v>e</v>
      </c>
      <c r="E1222" s="3"/>
      <c r="F1222" s="3"/>
      <c r="G1222" s="3"/>
      <c r="H1222" s="4"/>
      <c r="I1222" s="80"/>
      <c r="J1222" s="80"/>
      <c r="K1222" s="80"/>
      <c r="L1222" s="80"/>
      <c r="M1222" s="80"/>
      <c r="N1222" s="80"/>
      <c r="O1222" s="80"/>
      <c r="P1222" s="80"/>
      <c r="Q1222" s="80"/>
      <c r="R1222" s="80"/>
      <c r="S1222" s="80"/>
      <c r="T1222" s="80"/>
      <c r="U1222" s="1"/>
    </row>
    <row r="1223" spans="1:21" ht="15.75" customHeight="1" x14ac:dyDescent="0.2">
      <c r="A1223" t="str">
        <f>CONCATENATE(B1210,B1223)</f>
        <v>40f</v>
      </c>
      <c r="B1223" t="s">
        <v>31</v>
      </c>
      <c r="C1223" s="1"/>
      <c r="D1223" s="2" t="str">
        <f>INDEX('5 tm 12 bkr Data'!L:L,MATCH('5 tm 12 bkr MV'!A1223,'5 tm 12 bkr Data'!J:J,0))</f>
        <v>f</v>
      </c>
      <c r="E1223" s="3"/>
      <c r="F1223" s="3"/>
      <c r="G1223" s="3"/>
      <c r="H1223" s="4"/>
      <c r="I1223" s="80"/>
      <c r="J1223" s="80"/>
      <c r="K1223" s="80"/>
      <c r="L1223" s="80"/>
      <c r="M1223" s="80"/>
      <c r="N1223" s="80"/>
      <c r="O1223" s="80"/>
      <c r="P1223" s="80"/>
      <c r="Q1223" s="80"/>
      <c r="R1223" s="80"/>
      <c r="S1223" s="80"/>
      <c r="T1223" s="80"/>
      <c r="U1223" s="1"/>
    </row>
    <row r="1224" spans="1:21" ht="15.75" customHeight="1" x14ac:dyDescent="0.2">
      <c r="A1224" t="str">
        <f>CONCATENATE(B1210,B1224)</f>
        <v>40g</v>
      </c>
      <c r="B1224" t="s">
        <v>32</v>
      </c>
      <c r="C1224" s="1"/>
      <c r="D1224" s="2" t="str">
        <f>INDEX('5 tm 12 bkr Data'!L:L,MATCH('5 tm 12 bkr MV'!A1224,'5 tm 12 bkr Data'!J:J,0))</f>
        <v>g</v>
      </c>
      <c r="E1224" s="3"/>
      <c r="F1224" s="3"/>
      <c r="G1224" s="3"/>
      <c r="H1224" s="4"/>
      <c r="I1224" s="80"/>
      <c r="J1224" s="80"/>
      <c r="K1224" s="80"/>
      <c r="L1224" s="80"/>
      <c r="M1224" s="80"/>
      <c r="N1224" s="80"/>
      <c r="O1224" s="80"/>
      <c r="P1224" s="80"/>
      <c r="Q1224" s="80"/>
      <c r="R1224" s="80"/>
      <c r="S1224" s="80"/>
      <c r="T1224" s="80"/>
      <c r="U1224" s="1"/>
    </row>
    <row r="1225" spans="1:21" ht="15.75" customHeight="1" thickBot="1" x14ac:dyDescent="0.25">
      <c r="A1225" t="str">
        <f>CONCATENATE(B1210,B1225)</f>
        <v>40h</v>
      </c>
      <c r="B1225" t="s">
        <v>33</v>
      </c>
      <c r="C1225" s="1"/>
      <c r="D1225" s="2" t="str">
        <f>INDEX('5 tm 12 bkr Data'!L:L,MATCH('5 tm 12 bkr MV'!A1225,'5 tm 12 bkr Data'!J:J,0))</f>
        <v>h</v>
      </c>
      <c r="E1225" s="3"/>
      <c r="F1225" s="3"/>
      <c r="G1225" s="3"/>
      <c r="H1225" s="36"/>
      <c r="I1225" s="79"/>
      <c r="J1225" s="79"/>
      <c r="K1225" s="79"/>
      <c r="L1225" s="79"/>
      <c r="M1225" s="79"/>
      <c r="N1225" s="79"/>
      <c r="O1225" s="79"/>
      <c r="P1225" s="79"/>
      <c r="Q1225" s="79"/>
      <c r="R1225" s="79"/>
      <c r="S1225" s="79"/>
      <c r="T1225" s="79"/>
      <c r="U1225" s="1"/>
    </row>
    <row r="1226" spans="1:21" ht="15.75" customHeight="1" thickTop="1" x14ac:dyDescent="0.2">
      <c r="C1226" s="1"/>
      <c r="D1226" s="1"/>
      <c r="E1226" s="1"/>
      <c r="F1226" s="1"/>
      <c r="G1226" s="1"/>
      <c r="H1226" s="37" t="s">
        <v>6</v>
      </c>
      <c r="I1226" s="77"/>
      <c r="J1226" s="78"/>
      <c r="K1226" s="77"/>
      <c r="L1226" s="78"/>
      <c r="M1226" s="77"/>
      <c r="N1226" s="78"/>
      <c r="O1226" s="77"/>
      <c r="P1226" s="78"/>
      <c r="Q1226" s="77"/>
      <c r="R1226" s="78"/>
      <c r="S1226" s="77"/>
      <c r="T1226" s="78"/>
      <c r="U1226" s="1"/>
    </row>
    <row r="1227" spans="1:21" ht="5.25" customHeight="1" x14ac:dyDescent="0.2">
      <c r="C1227" s="1"/>
      <c r="D1227" s="1"/>
      <c r="E1227" s="1"/>
      <c r="F1227" s="1"/>
      <c r="G1227" s="1"/>
      <c r="H1227" s="38"/>
      <c r="I1227" s="39"/>
      <c r="J1227" s="39"/>
      <c r="K1227" s="39"/>
      <c r="L1227" s="39"/>
      <c r="M1227" s="39"/>
      <c r="N1227" s="39"/>
      <c r="O1227" s="39"/>
      <c r="P1227" s="39"/>
      <c r="Q1227" s="39"/>
      <c r="R1227" s="39"/>
      <c r="S1227" s="39"/>
      <c r="T1227" s="40"/>
      <c r="U1227" s="1"/>
    </row>
    <row r="1228" spans="1:21" ht="15.75" customHeight="1" x14ac:dyDescent="0.2">
      <c r="C1228" s="1"/>
      <c r="D1228" s="1"/>
      <c r="E1228" s="74" t="s">
        <v>0</v>
      </c>
      <c r="F1228" s="75"/>
      <c r="G1228" s="76"/>
      <c r="H1228" s="19" t="s">
        <v>1</v>
      </c>
      <c r="I1228" s="19" t="s">
        <v>2</v>
      </c>
      <c r="J1228" s="19" t="s">
        <v>3</v>
      </c>
      <c r="K1228" s="15" t="s">
        <v>4</v>
      </c>
      <c r="L1228" s="16" t="s">
        <v>5</v>
      </c>
      <c r="M1228" s="19" t="s">
        <v>7</v>
      </c>
      <c r="N1228" s="19" t="s">
        <v>8</v>
      </c>
      <c r="O1228" s="15" t="s">
        <v>9</v>
      </c>
      <c r="P1228" s="16" t="s">
        <v>10</v>
      </c>
      <c r="Q1228" s="19" t="s">
        <v>11</v>
      </c>
      <c r="R1228" s="19" t="s">
        <v>12</v>
      </c>
      <c r="S1228" s="15" t="s">
        <v>13</v>
      </c>
      <c r="T1228" s="1"/>
      <c r="U1228" s="1"/>
    </row>
    <row r="1229" spans="1:21" ht="15.75" customHeight="1" x14ac:dyDescent="0.2">
      <c r="C1229" s="1"/>
      <c r="D1229" s="1"/>
      <c r="E1229" s="64" t="str">
        <f t="shared" si="17"/>
        <v>a</v>
      </c>
      <c r="F1229" s="65"/>
      <c r="G1229" s="66"/>
      <c r="H1229" s="5"/>
      <c r="I1229" s="5"/>
      <c r="J1229" s="5"/>
      <c r="K1229" s="13"/>
      <c r="L1229" s="10"/>
      <c r="M1229" s="5"/>
      <c r="N1229" s="5"/>
      <c r="O1229" s="13"/>
      <c r="P1229" s="10"/>
      <c r="Q1229" s="5"/>
      <c r="R1229" s="5"/>
      <c r="S1229" s="13"/>
      <c r="T1229" s="1"/>
      <c r="U1229" s="1"/>
    </row>
    <row r="1230" spans="1:21" ht="15.75" customHeight="1" x14ac:dyDescent="0.2">
      <c r="C1230" s="1"/>
      <c r="D1230" s="1"/>
      <c r="E1230" s="64" t="str">
        <f t="shared" si="17"/>
        <v>b</v>
      </c>
      <c r="F1230" s="65"/>
      <c r="G1230" s="66"/>
      <c r="H1230" s="5"/>
      <c r="I1230" s="5"/>
      <c r="J1230" s="5"/>
      <c r="K1230" s="13"/>
      <c r="L1230" s="10"/>
      <c r="M1230" s="5"/>
      <c r="N1230" s="5"/>
      <c r="O1230" s="13"/>
      <c r="P1230" s="10"/>
      <c r="Q1230" s="5"/>
      <c r="R1230" s="5"/>
      <c r="S1230" s="13"/>
      <c r="T1230" s="1"/>
      <c r="U1230" s="1"/>
    </row>
    <row r="1231" spans="1:21" ht="15.75" customHeight="1" x14ac:dyDescent="0.2">
      <c r="C1231" s="1"/>
      <c r="D1231" s="1"/>
      <c r="E1231" s="64" t="str">
        <f t="shared" ref="E1231:E1236" si="18">IF(D1220&gt;0,D1220,"")</f>
        <v>c</v>
      </c>
      <c r="F1231" s="65"/>
      <c r="G1231" s="66"/>
      <c r="H1231" s="5"/>
      <c r="I1231" s="5"/>
      <c r="J1231" s="5"/>
      <c r="K1231" s="13"/>
      <c r="L1231" s="10"/>
      <c r="M1231" s="5"/>
      <c r="N1231" s="5"/>
      <c r="O1231" s="13"/>
      <c r="P1231" s="10"/>
      <c r="Q1231" s="5"/>
      <c r="R1231" s="5"/>
      <c r="S1231" s="13"/>
      <c r="T1231" s="1"/>
      <c r="U1231" s="1"/>
    </row>
    <row r="1232" spans="1:21" ht="15.75" customHeight="1" x14ac:dyDescent="0.2">
      <c r="C1232" s="1"/>
      <c r="D1232" s="1"/>
      <c r="E1232" s="64" t="str">
        <f t="shared" si="18"/>
        <v>d</v>
      </c>
      <c r="F1232" s="65"/>
      <c r="G1232" s="66"/>
      <c r="H1232" s="5"/>
      <c r="I1232" s="5"/>
      <c r="J1232" s="5"/>
      <c r="K1232" s="13"/>
      <c r="L1232" s="10"/>
      <c r="M1232" s="5"/>
      <c r="N1232" s="5"/>
      <c r="O1232" s="13"/>
      <c r="P1232" s="10"/>
      <c r="Q1232" s="5"/>
      <c r="R1232" s="5"/>
      <c r="S1232" s="13"/>
      <c r="T1232" s="1"/>
      <c r="U1232" s="1"/>
    </row>
    <row r="1233" spans="3:21" ht="15.75" customHeight="1" x14ac:dyDescent="0.2">
      <c r="C1233" s="1"/>
      <c r="D1233" s="1"/>
      <c r="E1233" s="64" t="str">
        <f t="shared" si="18"/>
        <v>e</v>
      </c>
      <c r="F1233" s="65"/>
      <c r="G1233" s="66"/>
      <c r="H1233" s="5"/>
      <c r="I1233" s="5"/>
      <c r="J1233" s="5"/>
      <c r="K1233" s="13"/>
      <c r="L1233" s="10"/>
      <c r="M1233" s="5"/>
      <c r="N1233" s="5"/>
      <c r="O1233" s="13"/>
      <c r="P1233" s="10"/>
      <c r="Q1233" s="5"/>
      <c r="R1233" s="5"/>
      <c r="S1233" s="13"/>
      <c r="T1233" s="1"/>
      <c r="U1233" s="1"/>
    </row>
    <row r="1234" spans="3:21" ht="15.75" customHeight="1" x14ac:dyDescent="0.2">
      <c r="C1234" s="1"/>
      <c r="D1234" s="1"/>
      <c r="E1234" s="64" t="str">
        <f t="shared" si="18"/>
        <v>f</v>
      </c>
      <c r="F1234" s="65"/>
      <c r="G1234" s="66"/>
      <c r="H1234" s="5"/>
      <c r="I1234" s="5"/>
      <c r="J1234" s="5"/>
      <c r="K1234" s="13"/>
      <c r="L1234" s="10"/>
      <c r="M1234" s="5"/>
      <c r="N1234" s="5"/>
      <c r="O1234" s="13"/>
      <c r="P1234" s="10"/>
      <c r="Q1234" s="5"/>
      <c r="R1234" s="5"/>
      <c r="S1234" s="13"/>
      <c r="T1234" s="1"/>
      <c r="U1234" s="1"/>
    </row>
    <row r="1235" spans="3:21" ht="15.75" customHeight="1" x14ac:dyDescent="0.2">
      <c r="C1235" s="1"/>
      <c r="D1235" s="1"/>
      <c r="E1235" s="64" t="str">
        <f t="shared" si="18"/>
        <v>g</v>
      </c>
      <c r="F1235" s="65"/>
      <c r="G1235" s="66"/>
      <c r="H1235" s="5"/>
      <c r="I1235" s="5"/>
      <c r="J1235" s="5"/>
      <c r="K1235" s="13"/>
      <c r="L1235" s="10"/>
      <c r="M1235" s="5"/>
      <c r="N1235" s="5"/>
      <c r="O1235" s="13"/>
      <c r="P1235" s="10"/>
      <c r="Q1235" s="5"/>
      <c r="R1235" s="5"/>
      <c r="S1235" s="13"/>
      <c r="T1235" s="1"/>
      <c r="U1235" s="1"/>
    </row>
    <row r="1236" spans="3:21" ht="15.75" customHeight="1" thickBot="1" x14ac:dyDescent="0.25">
      <c r="C1236" s="1"/>
      <c r="D1236" s="1"/>
      <c r="E1236" s="64" t="str">
        <f t="shared" si="18"/>
        <v>h</v>
      </c>
      <c r="F1236" s="65"/>
      <c r="G1236" s="66"/>
      <c r="H1236" s="6"/>
      <c r="I1236" s="6"/>
      <c r="J1236" s="6"/>
      <c r="K1236" s="14"/>
      <c r="L1236" s="11"/>
      <c r="M1236" s="6"/>
      <c r="N1236" s="6"/>
      <c r="O1236" s="14"/>
      <c r="P1236" s="11"/>
      <c r="Q1236" s="6"/>
      <c r="R1236" s="6"/>
      <c r="S1236" s="14"/>
      <c r="T1236" s="1"/>
      <c r="U1236" s="1"/>
    </row>
    <row r="1237" spans="3:21" ht="15.75" customHeight="1" thickTop="1" thickBot="1" x14ac:dyDescent="0.25">
      <c r="C1237" s="1"/>
      <c r="D1237" s="1"/>
      <c r="E1237" s="67" t="s">
        <v>14</v>
      </c>
      <c r="F1237" s="68"/>
      <c r="G1237" s="69"/>
      <c r="H1237" s="7"/>
      <c r="I1237" s="7"/>
      <c r="J1237" s="7"/>
      <c r="K1237" s="8"/>
      <c r="L1237" s="12"/>
      <c r="M1237" s="7"/>
      <c r="N1237" s="7"/>
      <c r="O1237" s="8"/>
      <c r="P1237" s="12"/>
      <c r="Q1237" s="7"/>
      <c r="R1237" s="7"/>
      <c r="S1237" s="8"/>
      <c r="T1237" s="1"/>
      <c r="U1237" s="1"/>
    </row>
    <row r="1238" spans="3:21" ht="15.75" customHeight="1" thickTop="1" thickBot="1" x14ac:dyDescent="0.25">
      <c r="C1238" s="1"/>
      <c r="D1238" s="1"/>
      <c r="E1238" s="70" t="s">
        <v>15</v>
      </c>
      <c r="F1238" s="71"/>
      <c r="G1238" s="72"/>
      <c r="H1238" s="1"/>
      <c r="I1238" s="1"/>
      <c r="J1238" s="1"/>
      <c r="K1238" s="9"/>
      <c r="L1238" s="1"/>
      <c r="M1238" s="1"/>
      <c r="N1238" s="1"/>
      <c r="O1238" s="9"/>
      <c r="P1238" s="1"/>
      <c r="Q1238" s="1"/>
      <c r="R1238" s="1"/>
      <c r="S1238" s="9"/>
      <c r="T1238" s="1"/>
      <c r="U1238" s="1"/>
    </row>
    <row r="1239" spans="3:21" ht="11.25" customHeight="1" x14ac:dyDescent="0.2">
      <c r="C1239" s="1"/>
      <c r="D1239" s="1"/>
      <c r="E1239" s="1"/>
      <c r="F1239" s="1"/>
      <c r="G1239" s="1"/>
      <c r="H1239" s="73" t="s">
        <v>34</v>
      </c>
      <c r="I1239" s="73"/>
      <c r="J1239" s="73"/>
      <c r="K1239" s="73"/>
      <c r="L1239" s="73"/>
      <c r="M1239" s="73"/>
      <c r="N1239" s="73"/>
      <c r="O1239" s="73"/>
      <c r="P1239" s="73"/>
      <c r="Q1239" s="73"/>
      <c r="R1239" s="73"/>
      <c r="S1239" s="1"/>
      <c r="T1239" s="1"/>
      <c r="U1239" s="1"/>
    </row>
    <row r="1240" spans="3:21" ht="11.25" customHeight="1" x14ac:dyDescent="0.2">
      <c r="C1240" s="1"/>
      <c r="D1240" s="1"/>
      <c r="E1240" s="1"/>
      <c r="F1240" s="1"/>
      <c r="G1240" s="1"/>
      <c r="H1240" s="73"/>
      <c r="I1240" s="73"/>
      <c r="J1240" s="73"/>
      <c r="K1240" s="73"/>
      <c r="L1240" s="73"/>
      <c r="M1240" s="73"/>
      <c r="N1240" s="73"/>
      <c r="O1240" s="73"/>
      <c r="P1240" s="73"/>
      <c r="Q1240" s="73"/>
      <c r="R1240" s="73"/>
      <c r="S1240" s="1"/>
      <c r="T1240" s="1"/>
      <c r="U1240" s="1"/>
    </row>
  </sheetData>
  <mergeCells count="3000">
    <mergeCell ref="I10:J10"/>
    <mergeCell ref="K10:L10"/>
    <mergeCell ref="M10:N10"/>
    <mergeCell ref="O10:P10"/>
    <mergeCell ref="Q10:R10"/>
    <mergeCell ref="S10:T10"/>
    <mergeCell ref="I9:J9"/>
    <mergeCell ref="K9:L9"/>
    <mergeCell ref="M9:N9"/>
    <mergeCell ref="O9:P9"/>
    <mergeCell ref="Q9:R9"/>
    <mergeCell ref="S9:T9"/>
    <mergeCell ref="C1:U3"/>
    <mergeCell ref="D8:H8"/>
    <mergeCell ref="I8:J8"/>
    <mergeCell ref="K8:L8"/>
    <mergeCell ref="M8:N8"/>
    <mergeCell ref="O8:P8"/>
    <mergeCell ref="Q8:R8"/>
    <mergeCell ref="S8:T8"/>
    <mergeCell ref="F5:R6"/>
    <mergeCell ref="I13:J13"/>
    <mergeCell ref="K13:L13"/>
    <mergeCell ref="M13:N13"/>
    <mergeCell ref="O13:P13"/>
    <mergeCell ref="Q13:R13"/>
    <mergeCell ref="S13:T13"/>
    <mergeCell ref="I12:J12"/>
    <mergeCell ref="K12:L12"/>
    <mergeCell ref="M12:N12"/>
    <mergeCell ref="O12:P12"/>
    <mergeCell ref="Q12:R12"/>
    <mergeCell ref="S12:T12"/>
    <mergeCell ref="I11:J11"/>
    <mergeCell ref="K11:L11"/>
    <mergeCell ref="M11:N11"/>
    <mergeCell ref="O11:P11"/>
    <mergeCell ref="Q11:R11"/>
    <mergeCell ref="S11:T11"/>
    <mergeCell ref="S17:T17"/>
    <mergeCell ref="I16:J16"/>
    <mergeCell ref="K16:L16"/>
    <mergeCell ref="M16:N16"/>
    <mergeCell ref="O16:P16"/>
    <mergeCell ref="Q16:R16"/>
    <mergeCell ref="S16:T16"/>
    <mergeCell ref="I15:J15"/>
    <mergeCell ref="K15:L15"/>
    <mergeCell ref="M15:N15"/>
    <mergeCell ref="O15:P15"/>
    <mergeCell ref="Q15:R15"/>
    <mergeCell ref="S15:T15"/>
    <mergeCell ref="I14:J14"/>
    <mergeCell ref="K14:L14"/>
    <mergeCell ref="M14:N14"/>
    <mergeCell ref="O14:P14"/>
    <mergeCell ref="Q14:R14"/>
    <mergeCell ref="S14:T14"/>
    <mergeCell ref="E25:G25"/>
    <mergeCell ref="E26:G26"/>
    <mergeCell ref="E27:G27"/>
    <mergeCell ref="E28:G28"/>
    <mergeCell ref="E29:G29"/>
    <mergeCell ref="H30:R31"/>
    <mergeCell ref="E19:G19"/>
    <mergeCell ref="E20:G20"/>
    <mergeCell ref="E21:G21"/>
    <mergeCell ref="E22:G22"/>
    <mergeCell ref="E23:G23"/>
    <mergeCell ref="E24:G24"/>
    <mergeCell ref="I17:J17"/>
    <mergeCell ref="K17:L17"/>
    <mergeCell ref="M17:N17"/>
    <mergeCell ref="O17:P17"/>
    <mergeCell ref="Q17:R17"/>
    <mergeCell ref="I41:J41"/>
    <mergeCell ref="K41:L41"/>
    <mergeCell ref="M41:N41"/>
    <mergeCell ref="O41:P41"/>
    <mergeCell ref="Q41:R41"/>
    <mergeCell ref="S41:T41"/>
    <mergeCell ref="I40:J40"/>
    <mergeCell ref="K40:L40"/>
    <mergeCell ref="M40:N40"/>
    <mergeCell ref="O40:P40"/>
    <mergeCell ref="Q40:R40"/>
    <mergeCell ref="S40:T40"/>
    <mergeCell ref="C32:U34"/>
    <mergeCell ref="D39:H39"/>
    <mergeCell ref="I39:J39"/>
    <mergeCell ref="K39:L39"/>
    <mergeCell ref="M39:N39"/>
    <mergeCell ref="O39:P39"/>
    <mergeCell ref="Q39:R39"/>
    <mergeCell ref="S39:T39"/>
    <mergeCell ref="F36:R37"/>
    <mergeCell ref="I44:J44"/>
    <mergeCell ref="K44:L44"/>
    <mergeCell ref="M44:N44"/>
    <mergeCell ref="O44:P44"/>
    <mergeCell ref="Q44:R44"/>
    <mergeCell ref="S44:T44"/>
    <mergeCell ref="I43:J43"/>
    <mergeCell ref="K43:L43"/>
    <mergeCell ref="M43:N43"/>
    <mergeCell ref="O43:P43"/>
    <mergeCell ref="Q43:R43"/>
    <mergeCell ref="S43:T43"/>
    <mergeCell ref="I42:J42"/>
    <mergeCell ref="K42:L42"/>
    <mergeCell ref="M42:N42"/>
    <mergeCell ref="O42:P42"/>
    <mergeCell ref="Q42:R42"/>
    <mergeCell ref="S42:T42"/>
    <mergeCell ref="S48:T48"/>
    <mergeCell ref="I47:J47"/>
    <mergeCell ref="K47:L47"/>
    <mergeCell ref="M47:N47"/>
    <mergeCell ref="O47:P47"/>
    <mergeCell ref="Q47:R47"/>
    <mergeCell ref="S47:T47"/>
    <mergeCell ref="I46:J46"/>
    <mergeCell ref="K46:L46"/>
    <mergeCell ref="M46:N46"/>
    <mergeCell ref="O46:P46"/>
    <mergeCell ref="Q46:R46"/>
    <mergeCell ref="S46:T46"/>
    <mergeCell ref="I45:J45"/>
    <mergeCell ref="K45:L45"/>
    <mergeCell ref="M45:N45"/>
    <mergeCell ref="O45:P45"/>
    <mergeCell ref="Q45:R45"/>
    <mergeCell ref="S45:T45"/>
    <mergeCell ref="E56:G56"/>
    <mergeCell ref="E57:G57"/>
    <mergeCell ref="E58:G58"/>
    <mergeCell ref="E59:G59"/>
    <mergeCell ref="E60:G60"/>
    <mergeCell ref="H61:R62"/>
    <mergeCell ref="E50:G50"/>
    <mergeCell ref="E51:G51"/>
    <mergeCell ref="E52:G52"/>
    <mergeCell ref="E53:G53"/>
    <mergeCell ref="E54:G54"/>
    <mergeCell ref="E55:G55"/>
    <mergeCell ref="I48:J48"/>
    <mergeCell ref="K48:L48"/>
    <mergeCell ref="M48:N48"/>
    <mergeCell ref="O48:P48"/>
    <mergeCell ref="Q48:R48"/>
    <mergeCell ref="I72:J72"/>
    <mergeCell ref="K72:L72"/>
    <mergeCell ref="M72:N72"/>
    <mergeCell ref="O72:P72"/>
    <mergeCell ref="Q72:R72"/>
    <mergeCell ref="S72:T72"/>
    <mergeCell ref="I71:J71"/>
    <mergeCell ref="K71:L71"/>
    <mergeCell ref="M71:N71"/>
    <mergeCell ref="O71:P71"/>
    <mergeCell ref="Q71:R71"/>
    <mergeCell ref="S71:T71"/>
    <mergeCell ref="C63:U65"/>
    <mergeCell ref="D70:H70"/>
    <mergeCell ref="I70:J70"/>
    <mergeCell ref="K70:L70"/>
    <mergeCell ref="M70:N70"/>
    <mergeCell ref="O70:P70"/>
    <mergeCell ref="Q70:R70"/>
    <mergeCell ref="S70:T70"/>
    <mergeCell ref="F67:R68"/>
    <mergeCell ref="I75:J75"/>
    <mergeCell ref="K75:L75"/>
    <mergeCell ref="M75:N75"/>
    <mergeCell ref="O75:P75"/>
    <mergeCell ref="Q75:R75"/>
    <mergeCell ref="S75:T75"/>
    <mergeCell ref="I74:J74"/>
    <mergeCell ref="K74:L74"/>
    <mergeCell ref="M74:N74"/>
    <mergeCell ref="O74:P74"/>
    <mergeCell ref="Q74:R74"/>
    <mergeCell ref="S74:T74"/>
    <mergeCell ref="I73:J73"/>
    <mergeCell ref="K73:L73"/>
    <mergeCell ref="M73:N73"/>
    <mergeCell ref="O73:P73"/>
    <mergeCell ref="Q73:R73"/>
    <mergeCell ref="S73:T73"/>
    <mergeCell ref="S79:T79"/>
    <mergeCell ref="I78:J78"/>
    <mergeCell ref="K78:L78"/>
    <mergeCell ref="M78:N78"/>
    <mergeCell ref="O78:P78"/>
    <mergeCell ref="Q78:R78"/>
    <mergeCell ref="S78:T78"/>
    <mergeCell ref="I77:J77"/>
    <mergeCell ref="K77:L77"/>
    <mergeCell ref="M77:N77"/>
    <mergeCell ref="O77:P77"/>
    <mergeCell ref="Q77:R77"/>
    <mergeCell ref="S77:T77"/>
    <mergeCell ref="I76:J76"/>
    <mergeCell ref="K76:L76"/>
    <mergeCell ref="M76:N76"/>
    <mergeCell ref="O76:P76"/>
    <mergeCell ref="Q76:R76"/>
    <mergeCell ref="S76:T76"/>
    <mergeCell ref="E87:G87"/>
    <mergeCell ref="E88:G88"/>
    <mergeCell ref="E89:G89"/>
    <mergeCell ref="E90:G90"/>
    <mergeCell ref="E91:G91"/>
    <mergeCell ref="H92:R93"/>
    <mergeCell ref="E81:G81"/>
    <mergeCell ref="E82:G82"/>
    <mergeCell ref="E83:G83"/>
    <mergeCell ref="E84:G84"/>
    <mergeCell ref="E85:G85"/>
    <mergeCell ref="E86:G86"/>
    <mergeCell ref="I79:J79"/>
    <mergeCell ref="K79:L79"/>
    <mergeCell ref="M79:N79"/>
    <mergeCell ref="O79:P79"/>
    <mergeCell ref="Q79:R79"/>
    <mergeCell ref="I103:J103"/>
    <mergeCell ref="K103:L103"/>
    <mergeCell ref="M103:N103"/>
    <mergeCell ref="O103:P103"/>
    <mergeCell ref="Q103:R103"/>
    <mergeCell ref="S103:T103"/>
    <mergeCell ref="I102:J102"/>
    <mergeCell ref="K102:L102"/>
    <mergeCell ref="M102:N102"/>
    <mergeCell ref="O102:P102"/>
    <mergeCell ref="Q102:R102"/>
    <mergeCell ref="S102:T102"/>
    <mergeCell ref="C94:U96"/>
    <mergeCell ref="D101:H101"/>
    <mergeCell ref="I101:J101"/>
    <mergeCell ref="K101:L101"/>
    <mergeCell ref="M101:N101"/>
    <mergeCell ref="O101:P101"/>
    <mergeCell ref="Q101:R101"/>
    <mergeCell ref="S101:T101"/>
    <mergeCell ref="F98:R99"/>
    <mergeCell ref="I106:J106"/>
    <mergeCell ref="K106:L106"/>
    <mergeCell ref="M106:N106"/>
    <mergeCell ref="O106:P106"/>
    <mergeCell ref="Q106:R106"/>
    <mergeCell ref="S106:T106"/>
    <mergeCell ref="I105:J105"/>
    <mergeCell ref="K105:L105"/>
    <mergeCell ref="M105:N105"/>
    <mergeCell ref="O105:P105"/>
    <mergeCell ref="Q105:R105"/>
    <mergeCell ref="S105:T105"/>
    <mergeCell ref="I104:J104"/>
    <mergeCell ref="K104:L104"/>
    <mergeCell ref="M104:N104"/>
    <mergeCell ref="O104:P104"/>
    <mergeCell ref="Q104:R104"/>
    <mergeCell ref="S104:T104"/>
    <mergeCell ref="S110:T110"/>
    <mergeCell ref="I109:J109"/>
    <mergeCell ref="K109:L109"/>
    <mergeCell ref="M109:N109"/>
    <mergeCell ref="O109:P109"/>
    <mergeCell ref="Q109:R109"/>
    <mergeCell ref="S109:T109"/>
    <mergeCell ref="I108:J108"/>
    <mergeCell ref="K108:L108"/>
    <mergeCell ref="M108:N108"/>
    <mergeCell ref="O108:P108"/>
    <mergeCell ref="Q108:R108"/>
    <mergeCell ref="S108:T108"/>
    <mergeCell ref="I107:J107"/>
    <mergeCell ref="K107:L107"/>
    <mergeCell ref="M107:N107"/>
    <mergeCell ref="O107:P107"/>
    <mergeCell ref="Q107:R107"/>
    <mergeCell ref="S107:T107"/>
    <mergeCell ref="E118:G118"/>
    <mergeCell ref="E119:G119"/>
    <mergeCell ref="E120:G120"/>
    <mergeCell ref="E121:G121"/>
    <mergeCell ref="E122:G122"/>
    <mergeCell ref="H123:R124"/>
    <mergeCell ref="E112:G112"/>
    <mergeCell ref="E113:G113"/>
    <mergeCell ref="E114:G114"/>
    <mergeCell ref="E115:G115"/>
    <mergeCell ref="E116:G116"/>
    <mergeCell ref="E117:G117"/>
    <mergeCell ref="I110:J110"/>
    <mergeCell ref="K110:L110"/>
    <mergeCell ref="M110:N110"/>
    <mergeCell ref="O110:P110"/>
    <mergeCell ref="Q110:R110"/>
    <mergeCell ref="I134:J134"/>
    <mergeCell ref="K134:L134"/>
    <mergeCell ref="M134:N134"/>
    <mergeCell ref="O134:P134"/>
    <mergeCell ref="Q134:R134"/>
    <mergeCell ref="S134:T134"/>
    <mergeCell ref="I133:J133"/>
    <mergeCell ref="K133:L133"/>
    <mergeCell ref="M133:N133"/>
    <mergeCell ref="O133:P133"/>
    <mergeCell ref="Q133:R133"/>
    <mergeCell ref="S133:T133"/>
    <mergeCell ref="C125:U127"/>
    <mergeCell ref="D132:H132"/>
    <mergeCell ref="I132:J132"/>
    <mergeCell ref="K132:L132"/>
    <mergeCell ref="M132:N132"/>
    <mergeCell ref="O132:P132"/>
    <mergeCell ref="Q132:R132"/>
    <mergeCell ref="S132:T132"/>
    <mergeCell ref="F129:R130"/>
    <mergeCell ref="I137:J137"/>
    <mergeCell ref="K137:L137"/>
    <mergeCell ref="M137:N137"/>
    <mergeCell ref="O137:P137"/>
    <mergeCell ref="Q137:R137"/>
    <mergeCell ref="S137:T137"/>
    <mergeCell ref="I136:J136"/>
    <mergeCell ref="K136:L136"/>
    <mergeCell ref="M136:N136"/>
    <mergeCell ref="O136:P136"/>
    <mergeCell ref="Q136:R136"/>
    <mergeCell ref="S136:T136"/>
    <mergeCell ref="I135:J135"/>
    <mergeCell ref="K135:L135"/>
    <mergeCell ref="M135:N135"/>
    <mergeCell ref="O135:P135"/>
    <mergeCell ref="Q135:R135"/>
    <mergeCell ref="S135:T135"/>
    <mergeCell ref="S141:T141"/>
    <mergeCell ref="I140:J140"/>
    <mergeCell ref="K140:L140"/>
    <mergeCell ref="M140:N140"/>
    <mergeCell ref="O140:P140"/>
    <mergeCell ref="Q140:R140"/>
    <mergeCell ref="S140:T140"/>
    <mergeCell ref="I139:J139"/>
    <mergeCell ref="K139:L139"/>
    <mergeCell ref="M139:N139"/>
    <mergeCell ref="O139:P139"/>
    <mergeCell ref="Q139:R139"/>
    <mergeCell ref="S139:T139"/>
    <mergeCell ref="I138:J138"/>
    <mergeCell ref="K138:L138"/>
    <mergeCell ref="M138:N138"/>
    <mergeCell ref="O138:P138"/>
    <mergeCell ref="Q138:R138"/>
    <mergeCell ref="S138:T138"/>
    <mergeCell ref="E149:G149"/>
    <mergeCell ref="E150:G150"/>
    <mergeCell ref="E151:G151"/>
    <mergeCell ref="E152:G152"/>
    <mergeCell ref="E153:G153"/>
    <mergeCell ref="H154:R155"/>
    <mergeCell ref="E143:G143"/>
    <mergeCell ref="E144:G144"/>
    <mergeCell ref="E145:G145"/>
    <mergeCell ref="E146:G146"/>
    <mergeCell ref="E147:G147"/>
    <mergeCell ref="E148:G148"/>
    <mergeCell ref="I141:J141"/>
    <mergeCell ref="K141:L141"/>
    <mergeCell ref="M141:N141"/>
    <mergeCell ref="O141:P141"/>
    <mergeCell ref="Q141:R141"/>
    <mergeCell ref="I165:J165"/>
    <mergeCell ref="K165:L165"/>
    <mergeCell ref="M165:N165"/>
    <mergeCell ref="O165:P165"/>
    <mergeCell ref="Q165:R165"/>
    <mergeCell ref="S165:T165"/>
    <mergeCell ref="I164:J164"/>
    <mergeCell ref="K164:L164"/>
    <mergeCell ref="M164:N164"/>
    <mergeCell ref="O164:P164"/>
    <mergeCell ref="Q164:R164"/>
    <mergeCell ref="S164:T164"/>
    <mergeCell ref="C156:U158"/>
    <mergeCell ref="D163:H163"/>
    <mergeCell ref="I163:J163"/>
    <mergeCell ref="K163:L163"/>
    <mergeCell ref="M163:N163"/>
    <mergeCell ref="O163:P163"/>
    <mergeCell ref="Q163:R163"/>
    <mergeCell ref="S163:T163"/>
    <mergeCell ref="F160:R161"/>
    <mergeCell ref="I168:J168"/>
    <mergeCell ref="K168:L168"/>
    <mergeCell ref="M168:N168"/>
    <mergeCell ref="O168:P168"/>
    <mergeCell ref="Q168:R168"/>
    <mergeCell ref="S168:T168"/>
    <mergeCell ref="I167:J167"/>
    <mergeCell ref="K167:L167"/>
    <mergeCell ref="M167:N167"/>
    <mergeCell ref="O167:P167"/>
    <mergeCell ref="Q167:R167"/>
    <mergeCell ref="S167:T167"/>
    <mergeCell ref="I166:J166"/>
    <mergeCell ref="K166:L166"/>
    <mergeCell ref="M166:N166"/>
    <mergeCell ref="O166:P166"/>
    <mergeCell ref="Q166:R166"/>
    <mergeCell ref="S166:T166"/>
    <mergeCell ref="S172:T172"/>
    <mergeCell ref="I171:J171"/>
    <mergeCell ref="K171:L171"/>
    <mergeCell ref="M171:N171"/>
    <mergeCell ref="O171:P171"/>
    <mergeCell ref="Q171:R171"/>
    <mergeCell ref="S171:T171"/>
    <mergeCell ref="I170:J170"/>
    <mergeCell ref="K170:L170"/>
    <mergeCell ref="M170:N170"/>
    <mergeCell ref="O170:P170"/>
    <mergeCell ref="Q170:R170"/>
    <mergeCell ref="S170:T170"/>
    <mergeCell ref="I169:J169"/>
    <mergeCell ref="K169:L169"/>
    <mergeCell ref="M169:N169"/>
    <mergeCell ref="O169:P169"/>
    <mergeCell ref="Q169:R169"/>
    <mergeCell ref="S169:T169"/>
    <mergeCell ref="E180:G180"/>
    <mergeCell ref="E181:G181"/>
    <mergeCell ref="E182:G182"/>
    <mergeCell ref="E183:G183"/>
    <mergeCell ref="E184:G184"/>
    <mergeCell ref="H185:R186"/>
    <mergeCell ref="E174:G174"/>
    <mergeCell ref="E175:G175"/>
    <mergeCell ref="E176:G176"/>
    <mergeCell ref="E177:G177"/>
    <mergeCell ref="E178:G178"/>
    <mergeCell ref="E179:G179"/>
    <mergeCell ref="I172:J172"/>
    <mergeCell ref="K172:L172"/>
    <mergeCell ref="M172:N172"/>
    <mergeCell ref="O172:P172"/>
    <mergeCell ref="Q172:R172"/>
    <mergeCell ref="I196:J196"/>
    <mergeCell ref="K196:L196"/>
    <mergeCell ref="M196:N196"/>
    <mergeCell ref="O196:P196"/>
    <mergeCell ref="Q196:R196"/>
    <mergeCell ref="S196:T196"/>
    <mergeCell ref="I195:J195"/>
    <mergeCell ref="K195:L195"/>
    <mergeCell ref="M195:N195"/>
    <mergeCell ref="O195:P195"/>
    <mergeCell ref="Q195:R195"/>
    <mergeCell ref="S195:T195"/>
    <mergeCell ref="C187:U189"/>
    <mergeCell ref="D194:H194"/>
    <mergeCell ref="I194:J194"/>
    <mergeCell ref="K194:L194"/>
    <mergeCell ref="M194:N194"/>
    <mergeCell ref="O194:P194"/>
    <mergeCell ref="Q194:R194"/>
    <mergeCell ref="S194:T194"/>
    <mergeCell ref="F191:R192"/>
    <mergeCell ref="I199:J199"/>
    <mergeCell ref="K199:L199"/>
    <mergeCell ref="M199:N199"/>
    <mergeCell ref="O199:P199"/>
    <mergeCell ref="Q199:R199"/>
    <mergeCell ref="S199:T199"/>
    <mergeCell ref="I198:J198"/>
    <mergeCell ref="K198:L198"/>
    <mergeCell ref="M198:N198"/>
    <mergeCell ref="O198:P198"/>
    <mergeCell ref="Q198:R198"/>
    <mergeCell ref="S198:T198"/>
    <mergeCell ref="I197:J197"/>
    <mergeCell ref="K197:L197"/>
    <mergeCell ref="M197:N197"/>
    <mergeCell ref="O197:P197"/>
    <mergeCell ref="Q197:R197"/>
    <mergeCell ref="S197:T197"/>
    <mergeCell ref="S203:T203"/>
    <mergeCell ref="I202:J202"/>
    <mergeCell ref="K202:L202"/>
    <mergeCell ref="M202:N202"/>
    <mergeCell ref="O202:P202"/>
    <mergeCell ref="Q202:R202"/>
    <mergeCell ref="S202:T202"/>
    <mergeCell ref="I201:J201"/>
    <mergeCell ref="K201:L201"/>
    <mergeCell ref="M201:N201"/>
    <mergeCell ref="O201:P201"/>
    <mergeCell ref="Q201:R201"/>
    <mergeCell ref="S201:T201"/>
    <mergeCell ref="I200:J200"/>
    <mergeCell ref="K200:L200"/>
    <mergeCell ref="M200:N200"/>
    <mergeCell ref="O200:P200"/>
    <mergeCell ref="Q200:R200"/>
    <mergeCell ref="S200:T200"/>
    <mergeCell ref="E211:G211"/>
    <mergeCell ref="E212:G212"/>
    <mergeCell ref="E213:G213"/>
    <mergeCell ref="E214:G214"/>
    <mergeCell ref="E215:G215"/>
    <mergeCell ref="H216:R217"/>
    <mergeCell ref="E205:G205"/>
    <mergeCell ref="E206:G206"/>
    <mergeCell ref="E207:G207"/>
    <mergeCell ref="E208:G208"/>
    <mergeCell ref="E209:G209"/>
    <mergeCell ref="E210:G210"/>
    <mergeCell ref="I203:J203"/>
    <mergeCell ref="K203:L203"/>
    <mergeCell ref="M203:N203"/>
    <mergeCell ref="O203:P203"/>
    <mergeCell ref="Q203:R203"/>
    <mergeCell ref="I227:J227"/>
    <mergeCell ref="K227:L227"/>
    <mergeCell ref="M227:N227"/>
    <mergeCell ref="O227:P227"/>
    <mergeCell ref="Q227:R227"/>
    <mergeCell ref="S227:T227"/>
    <mergeCell ref="I226:J226"/>
    <mergeCell ref="K226:L226"/>
    <mergeCell ref="M226:N226"/>
    <mergeCell ref="O226:P226"/>
    <mergeCell ref="Q226:R226"/>
    <mergeCell ref="S226:T226"/>
    <mergeCell ref="C218:U220"/>
    <mergeCell ref="D225:H225"/>
    <mergeCell ref="I225:J225"/>
    <mergeCell ref="K225:L225"/>
    <mergeCell ref="M225:N225"/>
    <mergeCell ref="O225:P225"/>
    <mergeCell ref="Q225:R225"/>
    <mergeCell ref="S225:T225"/>
    <mergeCell ref="F222:R223"/>
    <mergeCell ref="I230:J230"/>
    <mergeCell ref="K230:L230"/>
    <mergeCell ref="M230:N230"/>
    <mergeCell ref="O230:P230"/>
    <mergeCell ref="Q230:R230"/>
    <mergeCell ref="S230:T230"/>
    <mergeCell ref="I229:J229"/>
    <mergeCell ref="K229:L229"/>
    <mergeCell ref="M229:N229"/>
    <mergeCell ref="O229:P229"/>
    <mergeCell ref="Q229:R229"/>
    <mergeCell ref="S229:T229"/>
    <mergeCell ref="I228:J228"/>
    <mergeCell ref="K228:L228"/>
    <mergeCell ref="M228:N228"/>
    <mergeCell ref="O228:P228"/>
    <mergeCell ref="Q228:R228"/>
    <mergeCell ref="S228:T228"/>
    <mergeCell ref="S234:T234"/>
    <mergeCell ref="I233:J233"/>
    <mergeCell ref="K233:L233"/>
    <mergeCell ref="M233:N233"/>
    <mergeCell ref="O233:P233"/>
    <mergeCell ref="Q233:R233"/>
    <mergeCell ref="S233:T233"/>
    <mergeCell ref="I232:J232"/>
    <mergeCell ref="K232:L232"/>
    <mergeCell ref="M232:N232"/>
    <mergeCell ref="O232:P232"/>
    <mergeCell ref="Q232:R232"/>
    <mergeCell ref="S232:T232"/>
    <mergeCell ref="I231:J231"/>
    <mergeCell ref="K231:L231"/>
    <mergeCell ref="M231:N231"/>
    <mergeCell ref="O231:P231"/>
    <mergeCell ref="Q231:R231"/>
    <mergeCell ref="S231:T231"/>
    <mergeCell ref="E242:G242"/>
    <mergeCell ref="E243:G243"/>
    <mergeCell ref="E244:G244"/>
    <mergeCell ref="E245:G245"/>
    <mergeCell ref="E246:G246"/>
    <mergeCell ref="H247:R248"/>
    <mergeCell ref="E236:G236"/>
    <mergeCell ref="E237:G237"/>
    <mergeCell ref="E238:G238"/>
    <mergeCell ref="E239:G239"/>
    <mergeCell ref="E240:G240"/>
    <mergeCell ref="E241:G241"/>
    <mergeCell ref="I234:J234"/>
    <mergeCell ref="K234:L234"/>
    <mergeCell ref="M234:N234"/>
    <mergeCell ref="O234:P234"/>
    <mergeCell ref="Q234:R234"/>
    <mergeCell ref="I258:J258"/>
    <mergeCell ref="K258:L258"/>
    <mergeCell ref="M258:N258"/>
    <mergeCell ref="O258:P258"/>
    <mergeCell ref="Q258:R258"/>
    <mergeCell ref="S258:T258"/>
    <mergeCell ref="I257:J257"/>
    <mergeCell ref="K257:L257"/>
    <mergeCell ref="M257:N257"/>
    <mergeCell ref="O257:P257"/>
    <mergeCell ref="Q257:R257"/>
    <mergeCell ref="S257:T257"/>
    <mergeCell ref="C249:U251"/>
    <mergeCell ref="D256:H256"/>
    <mergeCell ref="I256:J256"/>
    <mergeCell ref="K256:L256"/>
    <mergeCell ref="M256:N256"/>
    <mergeCell ref="O256:P256"/>
    <mergeCell ref="Q256:R256"/>
    <mergeCell ref="S256:T256"/>
    <mergeCell ref="F253:R254"/>
    <mergeCell ref="I261:J261"/>
    <mergeCell ref="K261:L261"/>
    <mergeCell ref="M261:N261"/>
    <mergeCell ref="O261:P261"/>
    <mergeCell ref="Q261:R261"/>
    <mergeCell ref="S261:T261"/>
    <mergeCell ref="I260:J260"/>
    <mergeCell ref="K260:L260"/>
    <mergeCell ref="M260:N260"/>
    <mergeCell ref="O260:P260"/>
    <mergeCell ref="Q260:R260"/>
    <mergeCell ref="S260:T260"/>
    <mergeCell ref="I259:J259"/>
    <mergeCell ref="K259:L259"/>
    <mergeCell ref="M259:N259"/>
    <mergeCell ref="O259:P259"/>
    <mergeCell ref="Q259:R259"/>
    <mergeCell ref="S259:T259"/>
    <mergeCell ref="S265:T265"/>
    <mergeCell ref="I264:J264"/>
    <mergeCell ref="K264:L264"/>
    <mergeCell ref="M264:N264"/>
    <mergeCell ref="O264:P264"/>
    <mergeCell ref="Q264:R264"/>
    <mergeCell ref="S264:T264"/>
    <mergeCell ref="I263:J263"/>
    <mergeCell ref="K263:L263"/>
    <mergeCell ref="M263:N263"/>
    <mergeCell ref="O263:P263"/>
    <mergeCell ref="Q263:R263"/>
    <mergeCell ref="S263:T263"/>
    <mergeCell ref="I262:J262"/>
    <mergeCell ref="K262:L262"/>
    <mergeCell ref="M262:N262"/>
    <mergeCell ref="O262:P262"/>
    <mergeCell ref="Q262:R262"/>
    <mergeCell ref="S262:T262"/>
    <mergeCell ref="E273:G273"/>
    <mergeCell ref="E274:G274"/>
    <mergeCell ref="E275:G275"/>
    <mergeCell ref="E276:G276"/>
    <mergeCell ref="E277:G277"/>
    <mergeCell ref="H278:R279"/>
    <mergeCell ref="E267:G267"/>
    <mergeCell ref="E268:G268"/>
    <mergeCell ref="E269:G269"/>
    <mergeCell ref="E270:G270"/>
    <mergeCell ref="E271:G271"/>
    <mergeCell ref="E272:G272"/>
    <mergeCell ref="I265:J265"/>
    <mergeCell ref="K265:L265"/>
    <mergeCell ref="M265:N265"/>
    <mergeCell ref="O265:P265"/>
    <mergeCell ref="Q265:R265"/>
    <mergeCell ref="I289:J289"/>
    <mergeCell ref="K289:L289"/>
    <mergeCell ref="M289:N289"/>
    <mergeCell ref="O289:P289"/>
    <mergeCell ref="Q289:R289"/>
    <mergeCell ref="S289:T289"/>
    <mergeCell ref="I288:J288"/>
    <mergeCell ref="K288:L288"/>
    <mergeCell ref="M288:N288"/>
    <mergeCell ref="O288:P288"/>
    <mergeCell ref="Q288:R288"/>
    <mergeCell ref="S288:T288"/>
    <mergeCell ref="C280:U282"/>
    <mergeCell ref="D287:H287"/>
    <mergeCell ref="I287:J287"/>
    <mergeCell ref="K287:L287"/>
    <mergeCell ref="M287:N287"/>
    <mergeCell ref="O287:P287"/>
    <mergeCell ref="Q287:R287"/>
    <mergeCell ref="S287:T287"/>
    <mergeCell ref="F284:R285"/>
    <mergeCell ref="I292:J292"/>
    <mergeCell ref="K292:L292"/>
    <mergeCell ref="M292:N292"/>
    <mergeCell ref="O292:P292"/>
    <mergeCell ref="Q292:R292"/>
    <mergeCell ref="S292:T292"/>
    <mergeCell ref="I291:J291"/>
    <mergeCell ref="K291:L291"/>
    <mergeCell ref="M291:N291"/>
    <mergeCell ref="O291:P291"/>
    <mergeCell ref="Q291:R291"/>
    <mergeCell ref="S291:T291"/>
    <mergeCell ref="I290:J290"/>
    <mergeCell ref="K290:L290"/>
    <mergeCell ref="M290:N290"/>
    <mergeCell ref="O290:P290"/>
    <mergeCell ref="Q290:R290"/>
    <mergeCell ref="S290:T290"/>
    <mergeCell ref="S296:T296"/>
    <mergeCell ref="I295:J295"/>
    <mergeCell ref="K295:L295"/>
    <mergeCell ref="M295:N295"/>
    <mergeCell ref="O295:P295"/>
    <mergeCell ref="Q295:R295"/>
    <mergeCell ref="S295:T295"/>
    <mergeCell ref="I294:J294"/>
    <mergeCell ref="K294:L294"/>
    <mergeCell ref="M294:N294"/>
    <mergeCell ref="O294:P294"/>
    <mergeCell ref="Q294:R294"/>
    <mergeCell ref="S294:T294"/>
    <mergeCell ref="I293:J293"/>
    <mergeCell ref="K293:L293"/>
    <mergeCell ref="M293:N293"/>
    <mergeCell ref="O293:P293"/>
    <mergeCell ref="Q293:R293"/>
    <mergeCell ref="S293:T293"/>
    <mergeCell ref="E304:G304"/>
    <mergeCell ref="E305:G305"/>
    <mergeCell ref="E306:G306"/>
    <mergeCell ref="E307:G307"/>
    <mergeCell ref="E308:G308"/>
    <mergeCell ref="H309:R310"/>
    <mergeCell ref="E298:G298"/>
    <mergeCell ref="E299:G299"/>
    <mergeCell ref="E300:G300"/>
    <mergeCell ref="E301:G301"/>
    <mergeCell ref="E302:G302"/>
    <mergeCell ref="E303:G303"/>
    <mergeCell ref="I296:J296"/>
    <mergeCell ref="K296:L296"/>
    <mergeCell ref="M296:N296"/>
    <mergeCell ref="O296:P296"/>
    <mergeCell ref="Q296:R296"/>
    <mergeCell ref="I320:J320"/>
    <mergeCell ref="K320:L320"/>
    <mergeCell ref="M320:N320"/>
    <mergeCell ref="O320:P320"/>
    <mergeCell ref="Q320:R320"/>
    <mergeCell ref="S320:T320"/>
    <mergeCell ref="I319:J319"/>
    <mergeCell ref="K319:L319"/>
    <mergeCell ref="M319:N319"/>
    <mergeCell ref="O319:P319"/>
    <mergeCell ref="Q319:R319"/>
    <mergeCell ref="S319:T319"/>
    <mergeCell ref="C311:U313"/>
    <mergeCell ref="D318:H318"/>
    <mergeCell ref="I318:J318"/>
    <mergeCell ref="K318:L318"/>
    <mergeCell ref="M318:N318"/>
    <mergeCell ref="O318:P318"/>
    <mergeCell ref="Q318:R318"/>
    <mergeCell ref="S318:T318"/>
    <mergeCell ref="F315:R316"/>
    <mergeCell ref="I323:J323"/>
    <mergeCell ref="K323:L323"/>
    <mergeCell ref="M323:N323"/>
    <mergeCell ref="O323:P323"/>
    <mergeCell ref="Q323:R323"/>
    <mergeCell ref="S323:T323"/>
    <mergeCell ref="I322:J322"/>
    <mergeCell ref="K322:L322"/>
    <mergeCell ref="M322:N322"/>
    <mergeCell ref="O322:P322"/>
    <mergeCell ref="Q322:R322"/>
    <mergeCell ref="S322:T322"/>
    <mergeCell ref="I321:J321"/>
    <mergeCell ref="K321:L321"/>
    <mergeCell ref="M321:N321"/>
    <mergeCell ref="O321:P321"/>
    <mergeCell ref="Q321:R321"/>
    <mergeCell ref="S321:T321"/>
    <mergeCell ref="S327:T327"/>
    <mergeCell ref="I326:J326"/>
    <mergeCell ref="K326:L326"/>
    <mergeCell ref="M326:N326"/>
    <mergeCell ref="O326:P326"/>
    <mergeCell ref="Q326:R326"/>
    <mergeCell ref="S326:T326"/>
    <mergeCell ref="I325:J325"/>
    <mergeCell ref="K325:L325"/>
    <mergeCell ref="M325:N325"/>
    <mergeCell ref="O325:P325"/>
    <mergeCell ref="Q325:R325"/>
    <mergeCell ref="S325:T325"/>
    <mergeCell ref="I324:J324"/>
    <mergeCell ref="K324:L324"/>
    <mergeCell ref="M324:N324"/>
    <mergeCell ref="O324:P324"/>
    <mergeCell ref="Q324:R324"/>
    <mergeCell ref="S324:T324"/>
    <mergeCell ref="E335:G335"/>
    <mergeCell ref="E336:G336"/>
    <mergeCell ref="E337:G337"/>
    <mergeCell ref="E338:G338"/>
    <mergeCell ref="E339:G339"/>
    <mergeCell ref="H340:R341"/>
    <mergeCell ref="E329:G329"/>
    <mergeCell ref="E330:G330"/>
    <mergeCell ref="E331:G331"/>
    <mergeCell ref="E332:G332"/>
    <mergeCell ref="E333:G333"/>
    <mergeCell ref="E334:G334"/>
    <mergeCell ref="I327:J327"/>
    <mergeCell ref="K327:L327"/>
    <mergeCell ref="M327:N327"/>
    <mergeCell ref="O327:P327"/>
    <mergeCell ref="Q327:R327"/>
    <mergeCell ref="I351:J351"/>
    <mergeCell ref="K351:L351"/>
    <mergeCell ref="M351:N351"/>
    <mergeCell ref="O351:P351"/>
    <mergeCell ref="Q351:R351"/>
    <mergeCell ref="S351:T351"/>
    <mergeCell ref="I350:J350"/>
    <mergeCell ref="K350:L350"/>
    <mergeCell ref="M350:N350"/>
    <mergeCell ref="O350:P350"/>
    <mergeCell ref="Q350:R350"/>
    <mergeCell ref="S350:T350"/>
    <mergeCell ref="C342:U344"/>
    <mergeCell ref="D349:H349"/>
    <mergeCell ref="I349:J349"/>
    <mergeCell ref="K349:L349"/>
    <mergeCell ref="M349:N349"/>
    <mergeCell ref="O349:P349"/>
    <mergeCell ref="Q349:R349"/>
    <mergeCell ref="S349:T349"/>
    <mergeCell ref="F346:R347"/>
    <mergeCell ref="I354:J354"/>
    <mergeCell ref="K354:L354"/>
    <mergeCell ref="M354:N354"/>
    <mergeCell ref="O354:P354"/>
    <mergeCell ref="Q354:R354"/>
    <mergeCell ref="S354:T354"/>
    <mergeCell ref="I353:J353"/>
    <mergeCell ref="K353:L353"/>
    <mergeCell ref="M353:N353"/>
    <mergeCell ref="O353:P353"/>
    <mergeCell ref="Q353:R353"/>
    <mergeCell ref="S353:T353"/>
    <mergeCell ref="I352:J352"/>
    <mergeCell ref="K352:L352"/>
    <mergeCell ref="M352:N352"/>
    <mergeCell ref="O352:P352"/>
    <mergeCell ref="Q352:R352"/>
    <mergeCell ref="S352:T352"/>
    <mergeCell ref="S358:T358"/>
    <mergeCell ref="I357:J357"/>
    <mergeCell ref="K357:L357"/>
    <mergeCell ref="M357:N357"/>
    <mergeCell ref="O357:P357"/>
    <mergeCell ref="Q357:R357"/>
    <mergeCell ref="S357:T357"/>
    <mergeCell ref="I356:J356"/>
    <mergeCell ref="K356:L356"/>
    <mergeCell ref="M356:N356"/>
    <mergeCell ref="O356:P356"/>
    <mergeCell ref="Q356:R356"/>
    <mergeCell ref="S356:T356"/>
    <mergeCell ref="I355:J355"/>
    <mergeCell ref="K355:L355"/>
    <mergeCell ref="M355:N355"/>
    <mergeCell ref="O355:P355"/>
    <mergeCell ref="Q355:R355"/>
    <mergeCell ref="S355:T355"/>
    <mergeCell ref="E366:G366"/>
    <mergeCell ref="E367:G367"/>
    <mergeCell ref="E368:G368"/>
    <mergeCell ref="E369:G369"/>
    <mergeCell ref="E370:G370"/>
    <mergeCell ref="H371:R372"/>
    <mergeCell ref="E360:G360"/>
    <mergeCell ref="E361:G361"/>
    <mergeCell ref="E362:G362"/>
    <mergeCell ref="E363:G363"/>
    <mergeCell ref="E364:G364"/>
    <mergeCell ref="E365:G365"/>
    <mergeCell ref="I358:J358"/>
    <mergeCell ref="K358:L358"/>
    <mergeCell ref="M358:N358"/>
    <mergeCell ref="O358:P358"/>
    <mergeCell ref="Q358:R358"/>
    <mergeCell ref="I382:J382"/>
    <mergeCell ref="K382:L382"/>
    <mergeCell ref="M382:N382"/>
    <mergeCell ref="O382:P382"/>
    <mergeCell ref="Q382:R382"/>
    <mergeCell ref="S382:T382"/>
    <mergeCell ref="I381:J381"/>
    <mergeCell ref="K381:L381"/>
    <mergeCell ref="M381:N381"/>
    <mergeCell ref="O381:P381"/>
    <mergeCell ref="Q381:R381"/>
    <mergeCell ref="S381:T381"/>
    <mergeCell ref="C373:U375"/>
    <mergeCell ref="D380:H380"/>
    <mergeCell ref="I380:J380"/>
    <mergeCell ref="K380:L380"/>
    <mergeCell ref="M380:N380"/>
    <mergeCell ref="O380:P380"/>
    <mergeCell ref="Q380:R380"/>
    <mergeCell ref="S380:T380"/>
    <mergeCell ref="F377:R378"/>
    <mergeCell ref="I385:J385"/>
    <mergeCell ref="K385:L385"/>
    <mergeCell ref="M385:N385"/>
    <mergeCell ref="O385:P385"/>
    <mergeCell ref="Q385:R385"/>
    <mergeCell ref="S385:T385"/>
    <mergeCell ref="I384:J384"/>
    <mergeCell ref="K384:L384"/>
    <mergeCell ref="M384:N384"/>
    <mergeCell ref="O384:P384"/>
    <mergeCell ref="Q384:R384"/>
    <mergeCell ref="S384:T384"/>
    <mergeCell ref="I383:J383"/>
    <mergeCell ref="K383:L383"/>
    <mergeCell ref="M383:N383"/>
    <mergeCell ref="O383:P383"/>
    <mergeCell ref="Q383:R383"/>
    <mergeCell ref="S383:T383"/>
    <mergeCell ref="S389:T389"/>
    <mergeCell ref="I388:J388"/>
    <mergeCell ref="K388:L388"/>
    <mergeCell ref="M388:N388"/>
    <mergeCell ref="O388:P388"/>
    <mergeCell ref="Q388:R388"/>
    <mergeCell ref="S388:T388"/>
    <mergeCell ref="I387:J387"/>
    <mergeCell ref="K387:L387"/>
    <mergeCell ref="M387:N387"/>
    <mergeCell ref="O387:P387"/>
    <mergeCell ref="Q387:R387"/>
    <mergeCell ref="S387:T387"/>
    <mergeCell ref="I386:J386"/>
    <mergeCell ref="K386:L386"/>
    <mergeCell ref="M386:N386"/>
    <mergeCell ref="O386:P386"/>
    <mergeCell ref="Q386:R386"/>
    <mergeCell ref="S386:T386"/>
    <mergeCell ref="E397:G397"/>
    <mergeCell ref="E398:G398"/>
    <mergeCell ref="E399:G399"/>
    <mergeCell ref="E400:G400"/>
    <mergeCell ref="E401:G401"/>
    <mergeCell ref="H402:R403"/>
    <mergeCell ref="E391:G391"/>
    <mergeCell ref="E392:G392"/>
    <mergeCell ref="E393:G393"/>
    <mergeCell ref="E394:G394"/>
    <mergeCell ref="E395:G395"/>
    <mergeCell ref="E396:G396"/>
    <mergeCell ref="I389:J389"/>
    <mergeCell ref="K389:L389"/>
    <mergeCell ref="M389:N389"/>
    <mergeCell ref="O389:P389"/>
    <mergeCell ref="Q389:R389"/>
    <mergeCell ref="I413:J413"/>
    <mergeCell ref="K413:L413"/>
    <mergeCell ref="M413:N413"/>
    <mergeCell ref="O413:P413"/>
    <mergeCell ref="Q413:R413"/>
    <mergeCell ref="S413:T413"/>
    <mergeCell ref="I412:J412"/>
    <mergeCell ref="K412:L412"/>
    <mergeCell ref="M412:N412"/>
    <mergeCell ref="O412:P412"/>
    <mergeCell ref="Q412:R412"/>
    <mergeCell ref="S412:T412"/>
    <mergeCell ref="C404:U406"/>
    <mergeCell ref="D411:H411"/>
    <mergeCell ref="I411:J411"/>
    <mergeCell ref="K411:L411"/>
    <mergeCell ref="M411:N411"/>
    <mergeCell ref="O411:P411"/>
    <mergeCell ref="Q411:R411"/>
    <mergeCell ref="S411:T411"/>
    <mergeCell ref="F408:R409"/>
    <mergeCell ref="I416:J416"/>
    <mergeCell ref="K416:L416"/>
    <mergeCell ref="M416:N416"/>
    <mergeCell ref="O416:P416"/>
    <mergeCell ref="Q416:R416"/>
    <mergeCell ref="S416:T416"/>
    <mergeCell ref="I415:J415"/>
    <mergeCell ref="K415:L415"/>
    <mergeCell ref="M415:N415"/>
    <mergeCell ref="O415:P415"/>
    <mergeCell ref="Q415:R415"/>
    <mergeCell ref="S415:T415"/>
    <mergeCell ref="I414:J414"/>
    <mergeCell ref="K414:L414"/>
    <mergeCell ref="M414:N414"/>
    <mergeCell ref="O414:P414"/>
    <mergeCell ref="Q414:R414"/>
    <mergeCell ref="S414:T414"/>
    <mergeCell ref="S420:T420"/>
    <mergeCell ref="I419:J419"/>
    <mergeCell ref="K419:L419"/>
    <mergeCell ref="M419:N419"/>
    <mergeCell ref="O419:P419"/>
    <mergeCell ref="Q419:R419"/>
    <mergeCell ref="S419:T419"/>
    <mergeCell ref="I418:J418"/>
    <mergeCell ref="K418:L418"/>
    <mergeCell ref="M418:N418"/>
    <mergeCell ref="O418:P418"/>
    <mergeCell ref="Q418:R418"/>
    <mergeCell ref="S418:T418"/>
    <mergeCell ref="I417:J417"/>
    <mergeCell ref="K417:L417"/>
    <mergeCell ref="M417:N417"/>
    <mergeCell ref="O417:P417"/>
    <mergeCell ref="Q417:R417"/>
    <mergeCell ref="S417:T417"/>
    <mergeCell ref="E428:G428"/>
    <mergeCell ref="E429:G429"/>
    <mergeCell ref="E430:G430"/>
    <mergeCell ref="E431:G431"/>
    <mergeCell ref="E432:G432"/>
    <mergeCell ref="H433:R434"/>
    <mergeCell ref="E422:G422"/>
    <mergeCell ref="E423:G423"/>
    <mergeCell ref="E424:G424"/>
    <mergeCell ref="E425:G425"/>
    <mergeCell ref="E426:G426"/>
    <mergeCell ref="E427:G427"/>
    <mergeCell ref="I420:J420"/>
    <mergeCell ref="K420:L420"/>
    <mergeCell ref="M420:N420"/>
    <mergeCell ref="O420:P420"/>
    <mergeCell ref="Q420:R420"/>
    <mergeCell ref="I444:J444"/>
    <mergeCell ref="K444:L444"/>
    <mergeCell ref="M444:N444"/>
    <mergeCell ref="O444:P444"/>
    <mergeCell ref="Q444:R444"/>
    <mergeCell ref="S444:T444"/>
    <mergeCell ref="I443:J443"/>
    <mergeCell ref="K443:L443"/>
    <mergeCell ref="M443:N443"/>
    <mergeCell ref="O443:P443"/>
    <mergeCell ref="Q443:R443"/>
    <mergeCell ref="S443:T443"/>
    <mergeCell ref="C435:U437"/>
    <mergeCell ref="D442:H442"/>
    <mergeCell ref="I442:J442"/>
    <mergeCell ref="K442:L442"/>
    <mergeCell ref="M442:N442"/>
    <mergeCell ref="O442:P442"/>
    <mergeCell ref="Q442:R442"/>
    <mergeCell ref="S442:T442"/>
    <mergeCell ref="F439:R440"/>
    <mergeCell ref="I447:J447"/>
    <mergeCell ref="K447:L447"/>
    <mergeCell ref="M447:N447"/>
    <mergeCell ref="O447:P447"/>
    <mergeCell ref="Q447:R447"/>
    <mergeCell ref="S447:T447"/>
    <mergeCell ref="I446:J446"/>
    <mergeCell ref="K446:L446"/>
    <mergeCell ref="M446:N446"/>
    <mergeCell ref="O446:P446"/>
    <mergeCell ref="Q446:R446"/>
    <mergeCell ref="S446:T446"/>
    <mergeCell ref="I445:J445"/>
    <mergeCell ref="K445:L445"/>
    <mergeCell ref="M445:N445"/>
    <mergeCell ref="O445:P445"/>
    <mergeCell ref="Q445:R445"/>
    <mergeCell ref="S445:T445"/>
    <mergeCell ref="S451:T451"/>
    <mergeCell ref="I450:J450"/>
    <mergeCell ref="K450:L450"/>
    <mergeCell ref="M450:N450"/>
    <mergeCell ref="O450:P450"/>
    <mergeCell ref="Q450:R450"/>
    <mergeCell ref="S450:T450"/>
    <mergeCell ref="I449:J449"/>
    <mergeCell ref="K449:L449"/>
    <mergeCell ref="M449:N449"/>
    <mergeCell ref="O449:P449"/>
    <mergeCell ref="Q449:R449"/>
    <mergeCell ref="S449:T449"/>
    <mergeCell ref="I448:J448"/>
    <mergeCell ref="K448:L448"/>
    <mergeCell ref="M448:N448"/>
    <mergeCell ref="O448:P448"/>
    <mergeCell ref="Q448:R448"/>
    <mergeCell ref="S448:T448"/>
    <mergeCell ref="E459:G459"/>
    <mergeCell ref="E460:G460"/>
    <mergeCell ref="E461:G461"/>
    <mergeCell ref="E462:G462"/>
    <mergeCell ref="E463:G463"/>
    <mergeCell ref="H464:R465"/>
    <mergeCell ref="E453:G453"/>
    <mergeCell ref="E454:G454"/>
    <mergeCell ref="E455:G455"/>
    <mergeCell ref="E456:G456"/>
    <mergeCell ref="E457:G457"/>
    <mergeCell ref="E458:G458"/>
    <mergeCell ref="I451:J451"/>
    <mergeCell ref="K451:L451"/>
    <mergeCell ref="M451:N451"/>
    <mergeCell ref="O451:P451"/>
    <mergeCell ref="Q451:R451"/>
    <mergeCell ref="I475:J475"/>
    <mergeCell ref="K475:L475"/>
    <mergeCell ref="M475:N475"/>
    <mergeCell ref="O475:P475"/>
    <mergeCell ref="Q475:R475"/>
    <mergeCell ref="S475:T475"/>
    <mergeCell ref="I474:J474"/>
    <mergeCell ref="K474:L474"/>
    <mergeCell ref="M474:N474"/>
    <mergeCell ref="O474:P474"/>
    <mergeCell ref="Q474:R474"/>
    <mergeCell ref="S474:T474"/>
    <mergeCell ref="C466:U468"/>
    <mergeCell ref="D473:H473"/>
    <mergeCell ref="I473:J473"/>
    <mergeCell ref="K473:L473"/>
    <mergeCell ref="M473:N473"/>
    <mergeCell ref="O473:P473"/>
    <mergeCell ref="Q473:R473"/>
    <mergeCell ref="S473:T473"/>
    <mergeCell ref="F470:R471"/>
    <mergeCell ref="I478:J478"/>
    <mergeCell ref="K478:L478"/>
    <mergeCell ref="M478:N478"/>
    <mergeCell ref="O478:P478"/>
    <mergeCell ref="Q478:R478"/>
    <mergeCell ref="S478:T478"/>
    <mergeCell ref="I477:J477"/>
    <mergeCell ref="K477:L477"/>
    <mergeCell ref="M477:N477"/>
    <mergeCell ref="O477:P477"/>
    <mergeCell ref="Q477:R477"/>
    <mergeCell ref="S477:T477"/>
    <mergeCell ref="I476:J476"/>
    <mergeCell ref="K476:L476"/>
    <mergeCell ref="M476:N476"/>
    <mergeCell ref="O476:P476"/>
    <mergeCell ref="Q476:R476"/>
    <mergeCell ref="S476:T476"/>
    <mergeCell ref="S482:T482"/>
    <mergeCell ref="I481:J481"/>
    <mergeCell ref="K481:L481"/>
    <mergeCell ref="M481:N481"/>
    <mergeCell ref="O481:P481"/>
    <mergeCell ref="Q481:R481"/>
    <mergeCell ref="S481:T481"/>
    <mergeCell ref="I480:J480"/>
    <mergeCell ref="K480:L480"/>
    <mergeCell ref="M480:N480"/>
    <mergeCell ref="O480:P480"/>
    <mergeCell ref="Q480:R480"/>
    <mergeCell ref="S480:T480"/>
    <mergeCell ref="I479:J479"/>
    <mergeCell ref="K479:L479"/>
    <mergeCell ref="M479:N479"/>
    <mergeCell ref="O479:P479"/>
    <mergeCell ref="Q479:R479"/>
    <mergeCell ref="S479:T479"/>
    <mergeCell ref="E490:G490"/>
    <mergeCell ref="E491:G491"/>
    <mergeCell ref="E492:G492"/>
    <mergeCell ref="E493:G493"/>
    <mergeCell ref="E494:G494"/>
    <mergeCell ref="H495:R496"/>
    <mergeCell ref="E484:G484"/>
    <mergeCell ref="E485:G485"/>
    <mergeCell ref="E486:G486"/>
    <mergeCell ref="E487:G487"/>
    <mergeCell ref="E488:G488"/>
    <mergeCell ref="E489:G489"/>
    <mergeCell ref="I482:J482"/>
    <mergeCell ref="K482:L482"/>
    <mergeCell ref="M482:N482"/>
    <mergeCell ref="O482:P482"/>
    <mergeCell ref="Q482:R482"/>
    <mergeCell ref="I506:J506"/>
    <mergeCell ref="K506:L506"/>
    <mergeCell ref="M506:N506"/>
    <mergeCell ref="O506:P506"/>
    <mergeCell ref="Q506:R506"/>
    <mergeCell ref="S506:T506"/>
    <mergeCell ref="I505:J505"/>
    <mergeCell ref="K505:L505"/>
    <mergeCell ref="M505:N505"/>
    <mergeCell ref="O505:P505"/>
    <mergeCell ref="Q505:R505"/>
    <mergeCell ref="S505:T505"/>
    <mergeCell ref="C497:U499"/>
    <mergeCell ref="D504:H504"/>
    <mergeCell ref="I504:J504"/>
    <mergeCell ref="K504:L504"/>
    <mergeCell ref="M504:N504"/>
    <mergeCell ref="O504:P504"/>
    <mergeCell ref="Q504:R504"/>
    <mergeCell ref="S504:T504"/>
    <mergeCell ref="F501:R502"/>
    <mergeCell ref="I509:J509"/>
    <mergeCell ref="K509:L509"/>
    <mergeCell ref="M509:N509"/>
    <mergeCell ref="O509:P509"/>
    <mergeCell ref="Q509:R509"/>
    <mergeCell ref="S509:T509"/>
    <mergeCell ref="I508:J508"/>
    <mergeCell ref="K508:L508"/>
    <mergeCell ref="M508:N508"/>
    <mergeCell ref="O508:P508"/>
    <mergeCell ref="Q508:R508"/>
    <mergeCell ref="S508:T508"/>
    <mergeCell ref="I507:J507"/>
    <mergeCell ref="K507:L507"/>
    <mergeCell ref="M507:N507"/>
    <mergeCell ref="O507:P507"/>
    <mergeCell ref="Q507:R507"/>
    <mergeCell ref="S507:T507"/>
    <mergeCell ref="S513:T513"/>
    <mergeCell ref="I512:J512"/>
    <mergeCell ref="K512:L512"/>
    <mergeCell ref="M512:N512"/>
    <mergeCell ref="O512:P512"/>
    <mergeCell ref="Q512:R512"/>
    <mergeCell ref="S512:T512"/>
    <mergeCell ref="I511:J511"/>
    <mergeCell ref="K511:L511"/>
    <mergeCell ref="M511:N511"/>
    <mergeCell ref="O511:P511"/>
    <mergeCell ref="Q511:R511"/>
    <mergeCell ref="S511:T511"/>
    <mergeCell ref="I510:J510"/>
    <mergeCell ref="K510:L510"/>
    <mergeCell ref="M510:N510"/>
    <mergeCell ref="O510:P510"/>
    <mergeCell ref="Q510:R510"/>
    <mergeCell ref="S510:T510"/>
    <mergeCell ref="E521:G521"/>
    <mergeCell ref="E522:G522"/>
    <mergeCell ref="E523:G523"/>
    <mergeCell ref="E524:G524"/>
    <mergeCell ref="E525:G525"/>
    <mergeCell ref="H526:R527"/>
    <mergeCell ref="E515:G515"/>
    <mergeCell ref="E516:G516"/>
    <mergeCell ref="E517:G517"/>
    <mergeCell ref="E518:G518"/>
    <mergeCell ref="E519:G519"/>
    <mergeCell ref="E520:G520"/>
    <mergeCell ref="I513:J513"/>
    <mergeCell ref="K513:L513"/>
    <mergeCell ref="M513:N513"/>
    <mergeCell ref="O513:P513"/>
    <mergeCell ref="Q513:R513"/>
    <mergeCell ref="I537:J537"/>
    <mergeCell ref="K537:L537"/>
    <mergeCell ref="M537:N537"/>
    <mergeCell ref="O537:P537"/>
    <mergeCell ref="Q537:R537"/>
    <mergeCell ref="S537:T537"/>
    <mergeCell ref="I536:J536"/>
    <mergeCell ref="K536:L536"/>
    <mergeCell ref="M536:N536"/>
    <mergeCell ref="O536:P536"/>
    <mergeCell ref="Q536:R536"/>
    <mergeCell ref="S536:T536"/>
    <mergeCell ref="C528:U530"/>
    <mergeCell ref="D535:H535"/>
    <mergeCell ref="I535:J535"/>
    <mergeCell ref="K535:L535"/>
    <mergeCell ref="M535:N535"/>
    <mergeCell ref="O535:P535"/>
    <mergeCell ref="Q535:R535"/>
    <mergeCell ref="S535:T535"/>
    <mergeCell ref="F532:R533"/>
    <mergeCell ref="I540:J540"/>
    <mergeCell ref="K540:L540"/>
    <mergeCell ref="M540:N540"/>
    <mergeCell ref="O540:P540"/>
    <mergeCell ref="Q540:R540"/>
    <mergeCell ref="S540:T540"/>
    <mergeCell ref="I539:J539"/>
    <mergeCell ref="K539:L539"/>
    <mergeCell ref="M539:N539"/>
    <mergeCell ref="O539:P539"/>
    <mergeCell ref="Q539:R539"/>
    <mergeCell ref="S539:T539"/>
    <mergeCell ref="I538:J538"/>
    <mergeCell ref="K538:L538"/>
    <mergeCell ref="M538:N538"/>
    <mergeCell ref="O538:P538"/>
    <mergeCell ref="Q538:R538"/>
    <mergeCell ref="S538:T538"/>
    <mergeCell ref="S544:T544"/>
    <mergeCell ref="I543:J543"/>
    <mergeCell ref="K543:L543"/>
    <mergeCell ref="M543:N543"/>
    <mergeCell ref="O543:P543"/>
    <mergeCell ref="Q543:R543"/>
    <mergeCell ref="S543:T543"/>
    <mergeCell ref="I542:J542"/>
    <mergeCell ref="K542:L542"/>
    <mergeCell ref="M542:N542"/>
    <mergeCell ref="O542:P542"/>
    <mergeCell ref="Q542:R542"/>
    <mergeCell ref="S542:T542"/>
    <mergeCell ref="I541:J541"/>
    <mergeCell ref="K541:L541"/>
    <mergeCell ref="M541:N541"/>
    <mergeCell ref="O541:P541"/>
    <mergeCell ref="Q541:R541"/>
    <mergeCell ref="S541:T541"/>
    <mergeCell ref="E552:G552"/>
    <mergeCell ref="E553:G553"/>
    <mergeCell ref="E554:G554"/>
    <mergeCell ref="E555:G555"/>
    <mergeCell ref="E556:G556"/>
    <mergeCell ref="H557:R558"/>
    <mergeCell ref="E546:G546"/>
    <mergeCell ref="E547:G547"/>
    <mergeCell ref="E548:G548"/>
    <mergeCell ref="E549:G549"/>
    <mergeCell ref="E550:G550"/>
    <mergeCell ref="E551:G551"/>
    <mergeCell ref="I544:J544"/>
    <mergeCell ref="K544:L544"/>
    <mergeCell ref="M544:N544"/>
    <mergeCell ref="O544:P544"/>
    <mergeCell ref="Q544:R544"/>
    <mergeCell ref="I568:J568"/>
    <mergeCell ref="K568:L568"/>
    <mergeCell ref="M568:N568"/>
    <mergeCell ref="O568:P568"/>
    <mergeCell ref="Q568:R568"/>
    <mergeCell ref="S568:T568"/>
    <mergeCell ref="I567:J567"/>
    <mergeCell ref="K567:L567"/>
    <mergeCell ref="M567:N567"/>
    <mergeCell ref="O567:P567"/>
    <mergeCell ref="Q567:R567"/>
    <mergeCell ref="S567:T567"/>
    <mergeCell ref="C559:U561"/>
    <mergeCell ref="D566:H566"/>
    <mergeCell ref="I566:J566"/>
    <mergeCell ref="K566:L566"/>
    <mergeCell ref="M566:N566"/>
    <mergeCell ref="O566:P566"/>
    <mergeCell ref="Q566:R566"/>
    <mergeCell ref="S566:T566"/>
    <mergeCell ref="F563:R564"/>
    <mergeCell ref="I571:J571"/>
    <mergeCell ref="K571:L571"/>
    <mergeCell ref="M571:N571"/>
    <mergeCell ref="O571:P571"/>
    <mergeCell ref="Q571:R571"/>
    <mergeCell ref="S571:T571"/>
    <mergeCell ref="I570:J570"/>
    <mergeCell ref="K570:L570"/>
    <mergeCell ref="M570:N570"/>
    <mergeCell ref="O570:P570"/>
    <mergeCell ref="Q570:R570"/>
    <mergeCell ref="S570:T570"/>
    <mergeCell ref="I569:J569"/>
    <mergeCell ref="K569:L569"/>
    <mergeCell ref="M569:N569"/>
    <mergeCell ref="O569:P569"/>
    <mergeCell ref="Q569:R569"/>
    <mergeCell ref="S569:T569"/>
    <mergeCell ref="S575:T575"/>
    <mergeCell ref="I574:J574"/>
    <mergeCell ref="K574:L574"/>
    <mergeCell ref="M574:N574"/>
    <mergeCell ref="O574:P574"/>
    <mergeCell ref="Q574:R574"/>
    <mergeCell ref="S574:T574"/>
    <mergeCell ref="I573:J573"/>
    <mergeCell ref="K573:L573"/>
    <mergeCell ref="M573:N573"/>
    <mergeCell ref="O573:P573"/>
    <mergeCell ref="Q573:R573"/>
    <mergeCell ref="S573:T573"/>
    <mergeCell ref="I572:J572"/>
    <mergeCell ref="K572:L572"/>
    <mergeCell ref="M572:N572"/>
    <mergeCell ref="O572:P572"/>
    <mergeCell ref="Q572:R572"/>
    <mergeCell ref="S572:T572"/>
    <mergeCell ref="E583:G583"/>
    <mergeCell ref="E584:G584"/>
    <mergeCell ref="E585:G585"/>
    <mergeCell ref="E586:G586"/>
    <mergeCell ref="E587:G587"/>
    <mergeCell ref="H588:R589"/>
    <mergeCell ref="E577:G577"/>
    <mergeCell ref="E578:G578"/>
    <mergeCell ref="E579:G579"/>
    <mergeCell ref="E580:G580"/>
    <mergeCell ref="E581:G581"/>
    <mergeCell ref="E582:G582"/>
    <mergeCell ref="I575:J575"/>
    <mergeCell ref="K575:L575"/>
    <mergeCell ref="M575:N575"/>
    <mergeCell ref="O575:P575"/>
    <mergeCell ref="Q575:R575"/>
    <mergeCell ref="I599:J599"/>
    <mergeCell ref="K599:L599"/>
    <mergeCell ref="M599:N599"/>
    <mergeCell ref="O599:P599"/>
    <mergeCell ref="Q599:R599"/>
    <mergeCell ref="S599:T599"/>
    <mergeCell ref="I598:J598"/>
    <mergeCell ref="K598:L598"/>
    <mergeCell ref="M598:N598"/>
    <mergeCell ref="O598:P598"/>
    <mergeCell ref="Q598:R598"/>
    <mergeCell ref="S598:T598"/>
    <mergeCell ref="C590:U592"/>
    <mergeCell ref="D597:H597"/>
    <mergeCell ref="I597:J597"/>
    <mergeCell ref="K597:L597"/>
    <mergeCell ref="M597:N597"/>
    <mergeCell ref="O597:P597"/>
    <mergeCell ref="Q597:R597"/>
    <mergeCell ref="S597:T597"/>
    <mergeCell ref="F594:R595"/>
    <mergeCell ref="I602:J602"/>
    <mergeCell ref="K602:L602"/>
    <mergeCell ref="M602:N602"/>
    <mergeCell ref="O602:P602"/>
    <mergeCell ref="Q602:R602"/>
    <mergeCell ref="S602:T602"/>
    <mergeCell ref="I601:J601"/>
    <mergeCell ref="K601:L601"/>
    <mergeCell ref="M601:N601"/>
    <mergeCell ref="O601:P601"/>
    <mergeCell ref="Q601:R601"/>
    <mergeCell ref="S601:T601"/>
    <mergeCell ref="I600:J600"/>
    <mergeCell ref="K600:L600"/>
    <mergeCell ref="M600:N600"/>
    <mergeCell ref="O600:P600"/>
    <mergeCell ref="Q600:R600"/>
    <mergeCell ref="S600:T600"/>
    <mergeCell ref="S606:T606"/>
    <mergeCell ref="I605:J605"/>
    <mergeCell ref="K605:L605"/>
    <mergeCell ref="M605:N605"/>
    <mergeCell ref="O605:P605"/>
    <mergeCell ref="Q605:R605"/>
    <mergeCell ref="S605:T605"/>
    <mergeCell ref="I604:J604"/>
    <mergeCell ref="K604:L604"/>
    <mergeCell ref="M604:N604"/>
    <mergeCell ref="O604:P604"/>
    <mergeCell ref="Q604:R604"/>
    <mergeCell ref="S604:T604"/>
    <mergeCell ref="I603:J603"/>
    <mergeCell ref="K603:L603"/>
    <mergeCell ref="M603:N603"/>
    <mergeCell ref="O603:P603"/>
    <mergeCell ref="Q603:R603"/>
    <mergeCell ref="S603:T603"/>
    <mergeCell ref="E614:G614"/>
    <mergeCell ref="E615:G615"/>
    <mergeCell ref="E616:G616"/>
    <mergeCell ref="E617:G617"/>
    <mergeCell ref="E618:G618"/>
    <mergeCell ref="H619:R620"/>
    <mergeCell ref="E608:G608"/>
    <mergeCell ref="E609:G609"/>
    <mergeCell ref="E610:G610"/>
    <mergeCell ref="E611:G611"/>
    <mergeCell ref="E612:G612"/>
    <mergeCell ref="E613:G613"/>
    <mergeCell ref="I606:J606"/>
    <mergeCell ref="K606:L606"/>
    <mergeCell ref="M606:N606"/>
    <mergeCell ref="O606:P606"/>
    <mergeCell ref="Q606:R606"/>
    <mergeCell ref="I630:J630"/>
    <mergeCell ref="K630:L630"/>
    <mergeCell ref="M630:N630"/>
    <mergeCell ref="O630:P630"/>
    <mergeCell ref="Q630:R630"/>
    <mergeCell ref="S630:T630"/>
    <mergeCell ref="I629:J629"/>
    <mergeCell ref="K629:L629"/>
    <mergeCell ref="M629:N629"/>
    <mergeCell ref="O629:P629"/>
    <mergeCell ref="Q629:R629"/>
    <mergeCell ref="S629:T629"/>
    <mergeCell ref="C621:U623"/>
    <mergeCell ref="D628:H628"/>
    <mergeCell ref="I628:J628"/>
    <mergeCell ref="K628:L628"/>
    <mergeCell ref="M628:N628"/>
    <mergeCell ref="O628:P628"/>
    <mergeCell ref="Q628:R628"/>
    <mergeCell ref="S628:T628"/>
    <mergeCell ref="F625:R626"/>
    <mergeCell ref="I633:J633"/>
    <mergeCell ref="K633:L633"/>
    <mergeCell ref="M633:N633"/>
    <mergeCell ref="O633:P633"/>
    <mergeCell ref="Q633:R633"/>
    <mergeCell ref="S633:T633"/>
    <mergeCell ref="I632:J632"/>
    <mergeCell ref="K632:L632"/>
    <mergeCell ref="M632:N632"/>
    <mergeCell ref="O632:P632"/>
    <mergeCell ref="Q632:R632"/>
    <mergeCell ref="S632:T632"/>
    <mergeCell ref="I631:J631"/>
    <mergeCell ref="K631:L631"/>
    <mergeCell ref="M631:N631"/>
    <mergeCell ref="O631:P631"/>
    <mergeCell ref="Q631:R631"/>
    <mergeCell ref="S631:T631"/>
    <mergeCell ref="S637:T637"/>
    <mergeCell ref="I636:J636"/>
    <mergeCell ref="K636:L636"/>
    <mergeCell ref="M636:N636"/>
    <mergeCell ref="O636:P636"/>
    <mergeCell ref="Q636:R636"/>
    <mergeCell ref="S636:T636"/>
    <mergeCell ref="I635:J635"/>
    <mergeCell ref="K635:L635"/>
    <mergeCell ref="M635:N635"/>
    <mergeCell ref="O635:P635"/>
    <mergeCell ref="Q635:R635"/>
    <mergeCell ref="S635:T635"/>
    <mergeCell ref="I634:J634"/>
    <mergeCell ref="K634:L634"/>
    <mergeCell ref="M634:N634"/>
    <mergeCell ref="O634:P634"/>
    <mergeCell ref="Q634:R634"/>
    <mergeCell ref="S634:T634"/>
    <mergeCell ref="E645:G645"/>
    <mergeCell ref="E646:G646"/>
    <mergeCell ref="E647:G647"/>
    <mergeCell ref="E648:G648"/>
    <mergeCell ref="E649:G649"/>
    <mergeCell ref="H650:R651"/>
    <mergeCell ref="E639:G639"/>
    <mergeCell ref="E640:G640"/>
    <mergeCell ref="E641:G641"/>
    <mergeCell ref="E642:G642"/>
    <mergeCell ref="E643:G643"/>
    <mergeCell ref="E644:G644"/>
    <mergeCell ref="I637:J637"/>
    <mergeCell ref="K637:L637"/>
    <mergeCell ref="M637:N637"/>
    <mergeCell ref="O637:P637"/>
    <mergeCell ref="Q637:R637"/>
    <mergeCell ref="I661:J661"/>
    <mergeCell ref="K661:L661"/>
    <mergeCell ref="M661:N661"/>
    <mergeCell ref="O661:P661"/>
    <mergeCell ref="Q661:R661"/>
    <mergeCell ref="S661:T661"/>
    <mergeCell ref="I660:J660"/>
    <mergeCell ref="K660:L660"/>
    <mergeCell ref="M660:N660"/>
    <mergeCell ref="O660:P660"/>
    <mergeCell ref="Q660:R660"/>
    <mergeCell ref="S660:T660"/>
    <mergeCell ref="C652:U654"/>
    <mergeCell ref="D659:H659"/>
    <mergeCell ref="I659:J659"/>
    <mergeCell ref="K659:L659"/>
    <mergeCell ref="M659:N659"/>
    <mergeCell ref="O659:P659"/>
    <mergeCell ref="Q659:R659"/>
    <mergeCell ref="S659:T659"/>
    <mergeCell ref="F656:R657"/>
    <mergeCell ref="I664:J664"/>
    <mergeCell ref="K664:L664"/>
    <mergeCell ref="M664:N664"/>
    <mergeCell ref="O664:P664"/>
    <mergeCell ref="Q664:R664"/>
    <mergeCell ref="S664:T664"/>
    <mergeCell ref="I663:J663"/>
    <mergeCell ref="K663:L663"/>
    <mergeCell ref="M663:N663"/>
    <mergeCell ref="O663:P663"/>
    <mergeCell ref="Q663:R663"/>
    <mergeCell ref="S663:T663"/>
    <mergeCell ref="I662:J662"/>
    <mergeCell ref="K662:L662"/>
    <mergeCell ref="M662:N662"/>
    <mergeCell ref="O662:P662"/>
    <mergeCell ref="Q662:R662"/>
    <mergeCell ref="S662:T662"/>
    <mergeCell ref="S668:T668"/>
    <mergeCell ref="I667:J667"/>
    <mergeCell ref="K667:L667"/>
    <mergeCell ref="M667:N667"/>
    <mergeCell ref="O667:P667"/>
    <mergeCell ref="Q667:R667"/>
    <mergeCell ref="S667:T667"/>
    <mergeCell ref="I666:J666"/>
    <mergeCell ref="K666:L666"/>
    <mergeCell ref="M666:N666"/>
    <mergeCell ref="O666:P666"/>
    <mergeCell ref="Q666:R666"/>
    <mergeCell ref="S666:T666"/>
    <mergeCell ref="I665:J665"/>
    <mergeCell ref="K665:L665"/>
    <mergeCell ref="M665:N665"/>
    <mergeCell ref="O665:P665"/>
    <mergeCell ref="Q665:R665"/>
    <mergeCell ref="S665:T665"/>
    <mergeCell ref="E676:G676"/>
    <mergeCell ref="E677:G677"/>
    <mergeCell ref="E678:G678"/>
    <mergeCell ref="E679:G679"/>
    <mergeCell ref="E680:G680"/>
    <mergeCell ref="H681:R682"/>
    <mergeCell ref="E670:G670"/>
    <mergeCell ref="E671:G671"/>
    <mergeCell ref="E672:G672"/>
    <mergeCell ref="E673:G673"/>
    <mergeCell ref="E674:G674"/>
    <mergeCell ref="E675:G675"/>
    <mergeCell ref="I668:J668"/>
    <mergeCell ref="K668:L668"/>
    <mergeCell ref="M668:N668"/>
    <mergeCell ref="O668:P668"/>
    <mergeCell ref="Q668:R668"/>
    <mergeCell ref="I692:J692"/>
    <mergeCell ref="K692:L692"/>
    <mergeCell ref="M692:N692"/>
    <mergeCell ref="O692:P692"/>
    <mergeCell ref="Q692:R692"/>
    <mergeCell ref="S692:T692"/>
    <mergeCell ref="I691:J691"/>
    <mergeCell ref="K691:L691"/>
    <mergeCell ref="M691:N691"/>
    <mergeCell ref="O691:P691"/>
    <mergeCell ref="Q691:R691"/>
    <mergeCell ref="S691:T691"/>
    <mergeCell ref="C683:U685"/>
    <mergeCell ref="D690:H690"/>
    <mergeCell ref="I690:J690"/>
    <mergeCell ref="K690:L690"/>
    <mergeCell ref="M690:N690"/>
    <mergeCell ref="O690:P690"/>
    <mergeCell ref="Q690:R690"/>
    <mergeCell ref="S690:T690"/>
    <mergeCell ref="F687:R688"/>
    <mergeCell ref="I695:J695"/>
    <mergeCell ref="K695:L695"/>
    <mergeCell ref="M695:N695"/>
    <mergeCell ref="O695:P695"/>
    <mergeCell ref="Q695:R695"/>
    <mergeCell ref="S695:T695"/>
    <mergeCell ref="I694:J694"/>
    <mergeCell ref="K694:L694"/>
    <mergeCell ref="M694:N694"/>
    <mergeCell ref="O694:P694"/>
    <mergeCell ref="Q694:R694"/>
    <mergeCell ref="S694:T694"/>
    <mergeCell ref="I693:J693"/>
    <mergeCell ref="K693:L693"/>
    <mergeCell ref="M693:N693"/>
    <mergeCell ref="O693:P693"/>
    <mergeCell ref="Q693:R693"/>
    <mergeCell ref="S693:T693"/>
    <mergeCell ref="S699:T699"/>
    <mergeCell ref="I698:J698"/>
    <mergeCell ref="K698:L698"/>
    <mergeCell ref="M698:N698"/>
    <mergeCell ref="O698:P698"/>
    <mergeCell ref="Q698:R698"/>
    <mergeCell ref="S698:T698"/>
    <mergeCell ref="I697:J697"/>
    <mergeCell ref="K697:L697"/>
    <mergeCell ref="M697:N697"/>
    <mergeCell ref="O697:P697"/>
    <mergeCell ref="Q697:R697"/>
    <mergeCell ref="S697:T697"/>
    <mergeCell ref="I696:J696"/>
    <mergeCell ref="K696:L696"/>
    <mergeCell ref="M696:N696"/>
    <mergeCell ref="O696:P696"/>
    <mergeCell ref="Q696:R696"/>
    <mergeCell ref="S696:T696"/>
    <mergeCell ref="E707:G707"/>
    <mergeCell ref="E708:G708"/>
    <mergeCell ref="E709:G709"/>
    <mergeCell ref="E710:G710"/>
    <mergeCell ref="E711:G711"/>
    <mergeCell ref="H712:R713"/>
    <mergeCell ref="E701:G701"/>
    <mergeCell ref="E702:G702"/>
    <mergeCell ref="E703:G703"/>
    <mergeCell ref="E704:G704"/>
    <mergeCell ref="E705:G705"/>
    <mergeCell ref="E706:G706"/>
    <mergeCell ref="I699:J699"/>
    <mergeCell ref="K699:L699"/>
    <mergeCell ref="M699:N699"/>
    <mergeCell ref="O699:P699"/>
    <mergeCell ref="Q699:R699"/>
    <mergeCell ref="I723:J723"/>
    <mergeCell ref="K723:L723"/>
    <mergeCell ref="M723:N723"/>
    <mergeCell ref="O723:P723"/>
    <mergeCell ref="Q723:R723"/>
    <mergeCell ref="S723:T723"/>
    <mergeCell ref="I722:J722"/>
    <mergeCell ref="K722:L722"/>
    <mergeCell ref="M722:N722"/>
    <mergeCell ref="O722:P722"/>
    <mergeCell ref="Q722:R722"/>
    <mergeCell ref="S722:T722"/>
    <mergeCell ref="C714:U716"/>
    <mergeCell ref="D721:H721"/>
    <mergeCell ref="I721:J721"/>
    <mergeCell ref="K721:L721"/>
    <mergeCell ref="M721:N721"/>
    <mergeCell ref="O721:P721"/>
    <mergeCell ref="Q721:R721"/>
    <mergeCell ref="S721:T721"/>
    <mergeCell ref="F718:R719"/>
    <mergeCell ref="I726:J726"/>
    <mergeCell ref="K726:L726"/>
    <mergeCell ref="M726:N726"/>
    <mergeCell ref="O726:P726"/>
    <mergeCell ref="Q726:R726"/>
    <mergeCell ref="S726:T726"/>
    <mergeCell ref="I725:J725"/>
    <mergeCell ref="K725:L725"/>
    <mergeCell ref="M725:N725"/>
    <mergeCell ref="O725:P725"/>
    <mergeCell ref="Q725:R725"/>
    <mergeCell ref="S725:T725"/>
    <mergeCell ref="I724:J724"/>
    <mergeCell ref="K724:L724"/>
    <mergeCell ref="M724:N724"/>
    <mergeCell ref="O724:P724"/>
    <mergeCell ref="Q724:R724"/>
    <mergeCell ref="S724:T724"/>
    <mergeCell ref="S730:T730"/>
    <mergeCell ref="I729:J729"/>
    <mergeCell ref="K729:L729"/>
    <mergeCell ref="M729:N729"/>
    <mergeCell ref="O729:P729"/>
    <mergeCell ref="Q729:R729"/>
    <mergeCell ref="S729:T729"/>
    <mergeCell ref="I728:J728"/>
    <mergeCell ref="K728:L728"/>
    <mergeCell ref="M728:N728"/>
    <mergeCell ref="O728:P728"/>
    <mergeCell ref="Q728:R728"/>
    <mergeCell ref="S728:T728"/>
    <mergeCell ref="I727:J727"/>
    <mergeCell ref="K727:L727"/>
    <mergeCell ref="M727:N727"/>
    <mergeCell ref="O727:P727"/>
    <mergeCell ref="Q727:R727"/>
    <mergeCell ref="S727:T727"/>
    <mergeCell ref="E738:G738"/>
    <mergeCell ref="E739:G739"/>
    <mergeCell ref="E740:G740"/>
    <mergeCell ref="E741:G741"/>
    <mergeCell ref="E742:G742"/>
    <mergeCell ref="H743:R744"/>
    <mergeCell ref="E732:G732"/>
    <mergeCell ref="E733:G733"/>
    <mergeCell ref="E734:G734"/>
    <mergeCell ref="E735:G735"/>
    <mergeCell ref="E736:G736"/>
    <mergeCell ref="E737:G737"/>
    <mergeCell ref="I730:J730"/>
    <mergeCell ref="K730:L730"/>
    <mergeCell ref="M730:N730"/>
    <mergeCell ref="O730:P730"/>
    <mergeCell ref="Q730:R730"/>
    <mergeCell ref="I754:J754"/>
    <mergeCell ref="K754:L754"/>
    <mergeCell ref="M754:N754"/>
    <mergeCell ref="O754:P754"/>
    <mergeCell ref="Q754:R754"/>
    <mergeCell ref="S754:T754"/>
    <mergeCell ref="I753:J753"/>
    <mergeCell ref="K753:L753"/>
    <mergeCell ref="M753:N753"/>
    <mergeCell ref="O753:P753"/>
    <mergeCell ref="Q753:R753"/>
    <mergeCell ref="S753:T753"/>
    <mergeCell ref="C745:U747"/>
    <mergeCell ref="D752:H752"/>
    <mergeCell ref="I752:J752"/>
    <mergeCell ref="K752:L752"/>
    <mergeCell ref="M752:N752"/>
    <mergeCell ref="O752:P752"/>
    <mergeCell ref="Q752:R752"/>
    <mergeCell ref="S752:T752"/>
    <mergeCell ref="F749:R750"/>
    <mergeCell ref="I757:J757"/>
    <mergeCell ref="K757:L757"/>
    <mergeCell ref="M757:N757"/>
    <mergeCell ref="O757:P757"/>
    <mergeCell ref="Q757:R757"/>
    <mergeCell ref="S757:T757"/>
    <mergeCell ref="I756:J756"/>
    <mergeCell ref="K756:L756"/>
    <mergeCell ref="M756:N756"/>
    <mergeCell ref="O756:P756"/>
    <mergeCell ref="Q756:R756"/>
    <mergeCell ref="S756:T756"/>
    <mergeCell ref="I755:J755"/>
    <mergeCell ref="K755:L755"/>
    <mergeCell ref="M755:N755"/>
    <mergeCell ref="O755:P755"/>
    <mergeCell ref="Q755:R755"/>
    <mergeCell ref="S755:T755"/>
    <mergeCell ref="S761:T761"/>
    <mergeCell ref="I760:J760"/>
    <mergeCell ref="K760:L760"/>
    <mergeCell ref="M760:N760"/>
    <mergeCell ref="O760:P760"/>
    <mergeCell ref="Q760:R760"/>
    <mergeCell ref="S760:T760"/>
    <mergeCell ref="I759:J759"/>
    <mergeCell ref="K759:L759"/>
    <mergeCell ref="M759:N759"/>
    <mergeCell ref="O759:P759"/>
    <mergeCell ref="Q759:R759"/>
    <mergeCell ref="S759:T759"/>
    <mergeCell ref="I758:J758"/>
    <mergeCell ref="K758:L758"/>
    <mergeCell ref="M758:N758"/>
    <mergeCell ref="O758:P758"/>
    <mergeCell ref="Q758:R758"/>
    <mergeCell ref="S758:T758"/>
    <mergeCell ref="E769:G769"/>
    <mergeCell ref="E770:G770"/>
    <mergeCell ref="E771:G771"/>
    <mergeCell ref="E772:G772"/>
    <mergeCell ref="E773:G773"/>
    <mergeCell ref="H774:R775"/>
    <mergeCell ref="E763:G763"/>
    <mergeCell ref="E764:G764"/>
    <mergeCell ref="E765:G765"/>
    <mergeCell ref="E766:G766"/>
    <mergeCell ref="E767:G767"/>
    <mergeCell ref="E768:G768"/>
    <mergeCell ref="I761:J761"/>
    <mergeCell ref="K761:L761"/>
    <mergeCell ref="M761:N761"/>
    <mergeCell ref="O761:P761"/>
    <mergeCell ref="Q761:R761"/>
    <mergeCell ref="I785:J785"/>
    <mergeCell ref="K785:L785"/>
    <mergeCell ref="M785:N785"/>
    <mergeCell ref="O785:P785"/>
    <mergeCell ref="Q785:R785"/>
    <mergeCell ref="S785:T785"/>
    <mergeCell ref="I784:J784"/>
    <mergeCell ref="K784:L784"/>
    <mergeCell ref="M784:N784"/>
    <mergeCell ref="O784:P784"/>
    <mergeCell ref="Q784:R784"/>
    <mergeCell ref="S784:T784"/>
    <mergeCell ref="C776:U778"/>
    <mergeCell ref="D783:H783"/>
    <mergeCell ref="I783:J783"/>
    <mergeCell ref="K783:L783"/>
    <mergeCell ref="M783:N783"/>
    <mergeCell ref="O783:P783"/>
    <mergeCell ref="Q783:R783"/>
    <mergeCell ref="S783:T783"/>
    <mergeCell ref="F780:R781"/>
    <mergeCell ref="I788:J788"/>
    <mergeCell ref="K788:L788"/>
    <mergeCell ref="M788:N788"/>
    <mergeCell ref="O788:P788"/>
    <mergeCell ref="Q788:R788"/>
    <mergeCell ref="S788:T788"/>
    <mergeCell ref="I787:J787"/>
    <mergeCell ref="K787:L787"/>
    <mergeCell ref="M787:N787"/>
    <mergeCell ref="O787:P787"/>
    <mergeCell ref="Q787:R787"/>
    <mergeCell ref="S787:T787"/>
    <mergeCell ref="I786:J786"/>
    <mergeCell ref="K786:L786"/>
    <mergeCell ref="M786:N786"/>
    <mergeCell ref="O786:P786"/>
    <mergeCell ref="Q786:R786"/>
    <mergeCell ref="S786:T786"/>
    <mergeCell ref="S792:T792"/>
    <mergeCell ref="I791:J791"/>
    <mergeCell ref="K791:L791"/>
    <mergeCell ref="M791:N791"/>
    <mergeCell ref="O791:P791"/>
    <mergeCell ref="Q791:R791"/>
    <mergeCell ref="S791:T791"/>
    <mergeCell ref="I790:J790"/>
    <mergeCell ref="K790:L790"/>
    <mergeCell ref="M790:N790"/>
    <mergeCell ref="O790:P790"/>
    <mergeCell ref="Q790:R790"/>
    <mergeCell ref="S790:T790"/>
    <mergeCell ref="I789:J789"/>
    <mergeCell ref="K789:L789"/>
    <mergeCell ref="M789:N789"/>
    <mergeCell ref="O789:P789"/>
    <mergeCell ref="Q789:R789"/>
    <mergeCell ref="S789:T789"/>
    <mergeCell ref="E800:G800"/>
    <mergeCell ref="E801:G801"/>
    <mergeCell ref="E802:G802"/>
    <mergeCell ref="E803:G803"/>
    <mergeCell ref="E804:G804"/>
    <mergeCell ref="H805:R806"/>
    <mergeCell ref="E794:G794"/>
    <mergeCell ref="E795:G795"/>
    <mergeCell ref="E796:G796"/>
    <mergeCell ref="E797:G797"/>
    <mergeCell ref="E798:G798"/>
    <mergeCell ref="E799:G799"/>
    <mergeCell ref="I792:J792"/>
    <mergeCell ref="K792:L792"/>
    <mergeCell ref="M792:N792"/>
    <mergeCell ref="O792:P792"/>
    <mergeCell ref="Q792:R792"/>
    <mergeCell ref="I816:J816"/>
    <mergeCell ref="K816:L816"/>
    <mergeCell ref="M816:N816"/>
    <mergeCell ref="O816:P816"/>
    <mergeCell ref="Q816:R816"/>
    <mergeCell ref="S816:T816"/>
    <mergeCell ref="I815:J815"/>
    <mergeCell ref="K815:L815"/>
    <mergeCell ref="M815:N815"/>
    <mergeCell ref="O815:P815"/>
    <mergeCell ref="Q815:R815"/>
    <mergeCell ref="S815:T815"/>
    <mergeCell ref="C807:U809"/>
    <mergeCell ref="D814:H814"/>
    <mergeCell ref="I814:J814"/>
    <mergeCell ref="K814:L814"/>
    <mergeCell ref="M814:N814"/>
    <mergeCell ref="O814:P814"/>
    <mergeCell ref="Q814:R814"/>
    <mergeCell ref="S814:T814"/>
    <mergeCell ref="F811:R812"/>
    <mergeCell ref="I819:J819"/>
    <mergeCell ref="K819:L819"/>
    <mergeCell ref="M819:N819"/>
    <mergeCell ref="O819:P819"/>
    <mergeCell ref="Q819:R819"/>
    <mergeCell ref="S819:T819"/>
    <mergeCell ref="I818:J818"/>
    <mergeCell ref="K818:L818"/>
    <mergeCell ref="M818:N818"/>
    <mergeCell ref="O818:P818"/>
    <mergeCell ref="Q818:R818"/>
    <mergeCell ref="S818:T818"/>
    <mergeCell ref="I817:J817"/>
    <mergeCell ref="K817:L817"/>
    <mergeCell ref="M817:N817"/>
    <mergeCell ref="O817:P817"/>
    <mergeCell ref="Q817:R817"/>
    <mergeCell ref="S817:T817"/>
    <mergeCell ref="S823:T823"/>
    <mergeCell ref="I822:J822"/>
    <mergeCell ref="K822:L822"/>
    <mergeCell ref="M822:N822"/>
    <mergeCell ref="O822:P822"/>
    <mergeCell ref="Q822:R822"/>
    <mergeCell ref="S822:T822"/>
    <mergeCell ref="I821:J821"/>
    <mergeCell ref="K821:L821"/>
    <mergeCell ref="M821:N821"/>
    <mergeCell ref="O821:P821"/>
    <mergeCell ref="Q821:R821"/>
    <mergeCell ref="S821:T821"/>
    <mergeCell ref="I820:J820"/>
    <mergeCell ref="K820:L820"/>
    <mergeCell ref="M820:N820"/>
    <mergeCell ref="O820:P820"/>
    <mergeCell ref="Q820:R820"/>
    <mergeCell ref="S820:T820"/>
    <mergeCell ref="E831:G831"/>
    <mergeCell ref="E832:G832"/>
    <mergeCell ref="E833:G833"/>
    <mergeCell ref="E834:G834"/>
    <mergeCell ref="E835:G835"/>
    <mergeCell ref="H836:R837"/>
    <mergeCell ref="E825:G825"/>
    <mergeCell ref="E826:G826"/>
    <mergeCell ref="E827:G827"/>
    <mergeCell ref="E828:G828"/>
    <mergeCell ref="E829:G829"/>
    <mergeCell ref="E830:G830"/>
    <mergeCell ref="I823:J823"/>
    <mergeCell ref="K823:L823"/>
    <mergeCell ref="M823:N823"/>
    <mergeCell ref="O823:P823"/>
    <mergeCell ref="Q823:R823"/>
    <mergeCell ref="I847:J847"/>
    <mergeCell ref="K847:L847"/>
    <mergeCell ref="M847:N847"/>
    <mergeCell ref="O847:P847"/>
    <mergeCell ref="Q847:R847"/>
    <mergeCell ref="S847:T847"/>
    <mergeCell ref="I846:J846"/>
    <mergeCell ref="K846:L846"/>
    <mergeCell ref="M846:N846"/>
    <mergeCell ref="O846:P846"/>
    <mergeCell ref="Q846:R846"/>
    <mergeCell ref="S846:T846"/>
    <mergeCell ref="C838:U840"/>
    <mergeCell ref="D845:H845"/>
    <mergeCell ref="I845:J845"/>
    <mergeCell ref="K845:L845"/>
    <mergeCell ref="M845:N845"/>
    <mergeCell ref="O845:P845"/>
    <mergeCell ref="Q845:R845"/>
    <mergeCell ref="S845:T845"/>
    <mergeCell ref="F842:R843"/>
    <mergeCell ref="I850:J850"/>
    <mergeCell ref="K850:L850"/>
    <mergeCell ref="M850:N850"/>
    <mergeCell ref="O850:P850"/>
    <mergeCell ref="Q850:R850"/>
    <mergeCell ref="S850:T850"/>
    <mergeCell ref="I849:J849"/>
    <mergeCell ref="K849:L849"/>
    <mergeCell ref="M849:N849"/>
    <mergeCell ref="O849:P849"/>
    <mergeCell ref="Q849:R849"/>
    <mergeCell ref="S849:T849"/>
    <mergeCell ref="I848:J848"/>
    <mergeCell ref="K848:L848"/>
    <mergeCell ref="M848:N848"/>
    <mergeCell ref="O848:P848"/>
    <mergeCell ref="Q848:R848"/>
    <mergeCell ref="S848:T848"/>
    <mergeCell ref="S854:T854"/>
    <mergeCell ref="I853:J853"/>
    <mergeCell ref="K853:L853"/>
    <mergeCell ref="M853:N853"/>
    <mergeCell ref="O853:P853"/>
    <mergeCell ref="Q853:R853"/>
    <mergeCell ref="S853:T853"/>
    <mergeCell ref="I852:J852"/>
    <mergeCell ref="K852:L852"/>
    <mergeCell ref="M852:N852"/>
    <mergeCell ref="O852:P852"/>
    <mergeCell ref="Q852:R852"/>
    <mergeCell ref="S852:T852"/>
    <mergeCell ref="I851:J851"/>
    <mergeCell ref="K851:L851"/>
    <mergeCell ref="M851:N851"/>
    <mergeCell ref="O851:P851"/>
    <mergeCell ref="Q851:R851"/>
    <mergeCell ref="S851:T851"/>
    <mergeCell ref="E862:G862"/>
    <mergeCell ref="E863:G863"/>
    <mergeCell ref="E864:G864"/>
    <mergeCell ref="E865:G865"/>
    <mergeCell ref="E866:G866"/>
    <mergeCell ref="H867:R868"/>
    <mergeCell ref="E856:G856"/>
    <mergeCell ref="E857:G857"/>
    <mergeCell ref="E858:G858"/>
    <mergeCell ref="E859:G859"/>
    <mergeCell ref="E860:G860"/>
    <mergeCell ref="E861:G861"/>
    <mergeCell ref="I854:J854"/>
    <mergeCell ref="K854:L854"/>
    <mergeCell ref="M854:N854"/>
    <mergeCell ref="O854:P854"/>
    <mergeCell ref="Q854:R854"/>
    <mergeCell ref="I878:J878"/>
    <mergeCell ref="K878:L878"/>
    <mergeCell ref="M878:N878"/>
    <mergeCell ref="O878:P878"/>
    <mergeCell ref="Q878:R878"/>
    <mergeCell ref="S878:T878"/>
    <mergeCell ref="I877:J877"/>
    <mergeCell ref="K877:L877"/>
    <mergeCell ref="M877:N877"/>
    <mergeCell ref="O877:P877"/>
    <mergeCell ref="Q877:R877"/>
    <mergeCell ref="S877:T877"/>
    <mergeCell ref="C869:U871"/>
    <mergeCell ref="D876:H876"/>
    <mergeCell ref="I876:J876"/>
    <mergeCell ref="K876:L876"/>
    <mergeCell ref="M876:N876"/>
    <mergeCell ref="O876:P876"/>
    <mergeCell ref="Q876:R876"/>
    <mergeCell ref="S876:T876"/>
    <mergeCell ref="F873:R874"/>
    <mergeCell ref="I881:J881"/>
    <mergeCell ref="K881:L881"/>
    <mergeCell ref="M881:N881"/>
    <mergeCell ref="O881:P881"/>
    <mergeCell ref="Q881:R881"/>
    <mergeCell ref="S881:T881"/>
    <mergeCell ref="I880:J880"/>
    <mergeCell ref="K880:L880"/>
    <mergeCell ref="M880:N880"/>
    <mergeCell ref="O880:P880"/>
    <mergeCell ref="Q880:R880"/>
    <mergeCell ref="S880:T880"/>
    <mergeCell ref="I879:J879"/>
    <mergeCell ref="K879:L879"/>
    <mergeCell ref="M879:N879"/>
    <mergeCell ref="O879:P879"/>
    <mergeCell ref="Q879:R879"/>
    <mergeCell ref="S879:T879"/>
    <mergeCell ref="S885:T885"/>
    <mergeCell ref="I884:J884"/>
    <mergeCell ref="K884:L884"/>
    <mergeCell ref="M884:N884"/>
    <mergeCell ref="O884:P884"/>
    <mergeCell ref="Q884:R884"/>
    <mergeCell ref="S884:T884"/>
    <mergeCell ref="I883:J883"/>
    <mergeCell ref="K883:L883"/>
    <mergeCell ref="M883:N883"/>
    <mergeCell ref="O883:P883"/>
    <mergeCell ref="Q883:R883"/>
    <mergeCell ref="S883:T883"/>
    <mergeCell ref="I882:J882"/>
    <mergeCell ref="K882:L882"/>
    <mergeCell ref="M882:N882"/>
    <mergeCell ref="O882:P882"/>
    <mergeCell ref="Q882:R882"/>
    <mergeCell ref="S882:T882"/>
    <mergeCell ref="E893:G893"/>
    <mergeCell ref="E894:G894"/>
    <mergeCell ref="E895:G895"/>
    <mergeCell ref="E896:G896"/>
    <mergeCell ref="E897:G897"/>
    <mergeCell ref="H898:R899"/>
    <mergeCell ref="E887:G887"/>
    <mergeCell ref="E888:G888"/>
    <mergeCell ref="E889:G889"/>
    <mergeCell ref="E890:G890"/>
    <mergeCell ref="E891:G891"/>
    <mergeCell ref="E892:G892"/>
    <mergeCell ref="I885:J885"/>
    <mergeCell ref="K885:L885"/>
    <mergeCell ref="M885:N885"/>
    <mergeCell ref="O885:P885"/>
    <mergeCell ref="Q885:R885"/>
    <mergeCell ref="I909:J909"/>
    <mergeCell ref="K909:L909"/>
    <mergeCell ref="M909:N909"/>
    <mergeCell ref="O909:P909"/>
    <mergeCell ref="Q909:R909"/>
    <mergeCell ref="S909:T909"/>
    <mergeCell ref="I908:J908"/>
    <mergeCell ref="K908:L908"/>
    <mergeCell ref="M908:N908"/>
    <mergeCell ref="O908:P908"/>
    <mergeCell ref="Q908:R908"/>
    <mergeCell ref="S908:T908"/>
    <mergeCell ref="C900:U902"/>
    <mergeCell ref="D907:H907"/>
    <mergeCell ref="I907:J907"/>
    <mergeCell ref="K907:L907"/>
    <mergeCell ref="M907:N907"/>
    <mergeCell ref="O907:P907"/>
    <mergeCell ref="Q907:R907"/>
    <mergeCell ref="S907:T907"/>
    <mergeCell ref="F904:R905"/>
    <mergeCell ref="I912:J912"/>
    <mergeCell ref="K912:L912"/>
    <mergeCell ref="M912:N912"/>
    <mergeCell ref="O912:P912"/>
    <mergeCell ref="Q912:R912"/>
    <mergeCell ref="S912:T912"/>
    <mergeCell ref="I911:J911"/>
    <mergeCell ref="K911:L911"/>
    <mergeCell ref="M911:N911"/>
    <mergeCell ref="O911:P911"/>
    <mergeCell ref="Q911:R911"/>
    <mergeCell ref="S911:T911"/>
    <mergeCell ref="I910:J910"/>
    <mergeCell ref="K910:L910"/>
    <mergeCell ref="M910:N910"/>
    <mergeCell ref="O910:P910"/>
    <mergeCell ref="Q910:R910"/>
    <mergeCell ref="S910:T910"/>
    <mergeCell ref="S916:T916"/>
    <mergeCell ref="I915:J915"/>
    <mergeCell ref="K915:L915"/>
    <mergeCell ref="M915:N915"/>
    <mergeCell ref="O915:P915"/>
    <mergeCell ref="Q915:R915"/>
    <mergeCell ref="S915:T915"/>
    <mergeCell ref="I914:J914"/>
    <mergeCell ref="K914:L914"/>
    <mergeCell ref="M914:N914"/>
    <mergeCell ref="O914:P914"/>
    <mergeCell ref="Q914:R914"/>
    <mergeCell ref="S914:T914"/>
    <mergeCell ref="I913:J913"/>
    <mergeCell ref="K913:L913"/>
    <mergeCell ref="M913:N913"/>
    <mergeCell ref="O913:P913"/>
    <mergeCell ref="Q913:R913"/>
    <mergeCell ref="S913:T913"/>
    <mergeCell ref="E924:G924"/>
    <mergeCell ref="E925:G925"/>
    <mergeCell ref="E926:G926"/>
    <mergeCell ref="E927:G927"/>
    <mergeCell ref="E928:G928"/>
    <mergeCell ref="H929:R930"/>
    <mergeCell ref="E918:G918"/>
    <mergeCell ref="E919:G919"/>
    <mergeCell ref="E920:G920"/>
    <mergeCell ref="E921:G921"/>
    <mergeCell ref="E922:G922"/>
    <mergeCell ref="E923:G923"/>
    <mergeCell ref="I916:J916"/>
    <mergeCell ref="K916:L916"/>
    <mergeCell ref="M916:N916"/>
    <mergeCell ref="O916:P916"/>
    <mergeCell ref="Q916:R916"/>
    <mergeCell ref="I940:J940"/>
    <mergeCell ref="K940:L940"/>
    <mergeCell ref="M940:N940"/>
    <mergeCell ref="O940:P940"/>
    <mergeCell ref="Q940:R940"/>
    <mergeCell ref="S940:T940"/>
    <mergeCell ref="I939:J939"/>
    <mergeCell ref="K939:L939"/>
    <mergeCell ref="M939:N939"/>
    <mergeCell ref="O939:P939"/>
    <mergeCell ref="Q939:R939"/>
    <mergeCell ref="S939:T939"/>
    <mergeCell ref="C931:U933"/>
    <mergeCell ref="D938:H938"/>
    <mergeCell ref="I938:J938"/>
    <mergeCell ref="K938:L938"/>
    <mergeCell ref="M938:N938"/>
    <mergeCell ref="O938:P938"/>
    <mergeCell ref="Q938:R938"/>
    <mergeCell ref="S938:T938"/>
    <mergeCell ref="F935:R936"/>
    <mergeCell ref="I943:J943"/>
    <mergeCell ref="K943:L943"/>
    <mergeCell ref="M943:N943"/>
    <mergeCell ref="O943:P943"/>
    <mergeCell ref="Q943:R943"/>
    <mergeCell ref="S943:T943"/>
    <mergeCell ref="I942:J942"/>
    <mergeCell ref="K942:L942"/>
    <mergeCell ref="M942:N942"/>
    <mergeCell ref="O942:P942"/>
    <mergeCell ref="Q942:R942"/>
    <mergeCell ref="S942:T942"/>
    <mergeCell ref="I941:J941"/>
    <mergeCell ref="K941:L941"/>
    <mergeCell ref="M941:N941"/>
    <mergeCell ref="O941:P941"/>
    <mergeCell ref="Q941:R941"/>
    <mergeCell ref="S941:T941"/>
    <mergeCell ref="S947:T947"/>
    <mergeCell ref="I946:J946"/>
    <mergeCell ref="K946:L946"/>
    <mergeCell ref="M946:N946"/>
    <mergeCell ref="O946:P946"/>
    <mergeCell ref="Q946:R946"/>
    <mergeCell ref="S946:T946"/>
    <mergeCell ref="I945:J945"/>
    <mergeCell ref="K945:L945"/>
    <mergeCell ref="M945:N945"/>
    <mergeCell ref="O945:P945"/>
    <mergeCell ref="Q945:R945"/>
    <mergeCell ref="S945:T945"/>
    <mergeCell ref="I944:J944"/>
    <mergeCell ref="K944:L944"/>
    <mergeCell ref="M944:N944"/>
    <mergeCell ref="O944:P944"/>
    <mergeCell ref="Q944:R944"/>
    <mergeCell ref="S944:T944"/>
    <mergeCell ref="E955:G955"/>
    <mergeCell ref="E956:G956"/>
    <mergeCell ref="E957:G957"/>
    <mergeCell ref="E958:G958"/>
    <mergeCell ref="E959:G959"/>
    <mergeCell ref="H960:R961"/>
    <mergeCell ref="E949:G949"/>
    <mergeCell ref="E950:G950"/>
    <mergeCell ref="E951:G951"/>
    <mergeCell ref="E952:G952"/>
    <mergeCell ref="E953:G953"/>
    <mergeCell ref="E954:G954"/>
    <mergeCell ref="I947:J947"/>
    <mergeCell ref="K947:L947"/>
    <mergeCell ref="M947:N947"/>
    <mergeCell ref="O947:P947"/>
    <mergeCell ref="Q947:R947"/>
    <mergeCell ref="I971:J971"/>
    <mergeCell ref="K971:L971"/>
    <mergeCell ref="M971:N971"/>
    <mergeCell ref="O971:P971"/>
    <mergeCell ref="Q971:R971"/>
    <mergeCell ref="S971:T971"/>
    <mergeCell ref="I970:J970"/>
    <mergeCell ref="K970:L970"/>
    <mergeCell ref="M970:N970"/>
    <mergeCell ref="O970:P970"/>
    <mergeCell ref="Q970:R970"/>
    <mergeCell ref="S970:T970"/>
    <mergeCell ref="C962:U964"/>
    <mergeCell ref="D969:H969"/>
    <mergeCell ref="I969:J969"/>
    <mergeCell ref="K969:L969"/>
    <mergeCell ref="M969:N969"/>
    <mergeCell ref="O969:P969"/>
    <mergeCell ref="Q969:R969"/>
    <mergeCell ref="S969:T969"/>
    <mergeCell ref="F966:R967"/>
    <mergeCell ref="I974:J974"/>
    <mergeCell ref="K974:L974"/>
    <mergeCell ref="M974:N974"/>
    <mergeCell ref="O974:P974"/>
    <mergeCell ref="Q974:R974"/>
    <mergeCell ref="S974:T974"/>
    <mergeCell ref="I973:J973"/>
    <mergeCell ref="K973:L973"/>
    <mergeCell ref="M973:N973"/>
    <mergeCell ref="O973:P973"/>
    <mergeCell ref="Q973:R973"/>
    <mergeCell ref="S973:T973"/>
    <mergeCell ref="I972:J972"/>
    <mergeCell ref="K972:L972"/>
    <mergeCell ref="M972:N972"/>
    <mergeCell ref="O972:P972"/>
    <mergeCell ref="Q972:R972"/>
    <mergeCell ref="S972:T972"/>
    <mergeCell ref="S978:T978"/>
    <mergeCell ref="I977:J977"/>
    <mergeCell ref="K977:L977"/>
    <mergeCell ref="M977:N977"/>
    <mergeCell ref="O977:P977"/>
    <mergeCell ref="Q977:R977"/>
    <mergeCell ref="S977:T977"/>
    <mergeCell ref="I976:J976"/>
    <mergeCell ref="K976:L976"/>
    <mergeCell ref="M976:N976"/>
    <mergeCell ref="O976:P976"/>
    <mergeCell ref="Q976:R976"/>
    <mergeCell ref="S976:T976"/>
    <mergeCell ref="I975:J975"/>
    <mergeCell ref="K975:L975"/>
    <mergeCell ref="M975:N975"/>
    <mergeCell ref="O975:P975"/>
    <mergeCell ref="Q975:R975"/>
    <mergeCell ref="S975:T975"/>
    <mergeCell ref="E986:G986"/>
    <mergeCell ref="E987:G987"/>
    <mergeCell ref="E988:G988"/>
    <mergeCell ref="E989:G989"/>
    <mergeCell ref="E990:G990"/>
    <mergeCell ref="H991:R992"/>
    <mergeCell ref="E980:G980"/>
    <mergeCell ref="E981:G981"/>
    <mergeCell ref="E982:G982"/>
    <mergeCell ref="E983:G983"/>
    <mergeCell ref="E984:G984"/>
    <mergeCell ref="E985:G985"/>
    <mergeCell ref="I978:J978"/>
    <mergeCell ref="K978:L978"/>
    <mergeCell ref="M978:N978"/>
    <mergeCell ref="O978:P978"/>
    <mergeCell ref="Q978:R978"/>
    <mergeCell ref="I1002:J1002"/>
    <mergeCell ref="K1002:L1002"/>
    <mergeCell ref="M1002:N1002"/>
    <mergeCell ref="O1002:P1002"/>
    <mergeCell ref="Q1002:R1002"/>
    <mergeCell ref="S1002:T1002"/>
    <mergeCell ref="I1001:J1001"/>
    <mergeCell ref="K1001:L1001"/>
    <mergeCell ref="M1001:N1001"/>
    <mergeCell ref="O1001:P1001"/>
    <mergeCell ref="Q1001:R1001"/>
    <mergeCell ref="S1001:T1001"/>
    <mergeCell ref="C993:U995"/>
    <mergeCell ref="D1000:H1000"/>
    <mergeCell ref="I1000:J1000"/>
    <mergeCell ref="K1000:L1000"/>
    <mergeCell ref="M1000:N1000"/>
    <mergeCell ref="O1000:P1000"/>
    <mergeCell ref="Q1000:R1000"/>
    <mergeCell ref="S1000:T1000"/>
    <mergeCell ref="F997:R998"/>
    <mergeCell ref="I1005:J1005"/>
    <mergeCell ref="K1005:L1005"/>
    <mergeCell ref="M1005:N1005"/>
    <mergeCell ref="O1005:P1005"/>
    <mergeCell ref="Q1005:R1005"/>
    <mergeCell ref="S1005:T1005"/>
    <mergeCell ref="I1004:J1004"/>
    <mergeCell ref="K1004:L1004"/>
    <mergeCell ref="M1004:N1004"/>
    <mergeCell ref="O1004:P1004"/>
    <mergeCell ref="Q1004:R1004"/>
    <mergeCell ref="S1004:T1004"/>
    <mergeCell ref="I1003:J1003"/>
    <mergeCell ref="K1003:L1003"/>
    <mergeCell ref="M1003:N1003"/>
    <mergeCell ref="O1003:P1003"/>
    <mergeCell ref="Q1003:R1003"/>
    <mergeCell ref="S1003:T1003"/>
    <mergeCell ref="S1009:T1009"/>
    <mergeCell ref="I1008:J1008"/>
    <mergeCell ref="K1008:L1008"/>
    <mergeCell ref="M1008:N1008"/>
    <mergeCell ref="O1008:P1008"/>
    <mergeCell ref="Q1008:R1008"/>
    <mergeCell ref="S1008:T1008"/>
    <mergeCell ref="I1007:J1007"/>
    <mergeCell ref="K1007:L1007"/>
    <mergeCell ref="M1007:N1007"/>
    <mergeCell ref="O1007:P1007"/>
    <mergeCell ref="Q1007:R1007"/>
    <mergeCell ref="S1007:T1007"/>
    <mergeCell ref="I1006:J1006"/>
    <mergeCell ref="K1006:L1006"/>
    <mergeCell ref="M1006:N1006"/>
    <mergeCell ref="O1006:P1006"/>
    <mergeCell ref="Q1006:R1006"/>
    <mergeCell ref="S1006:T1006"/>
    <mergeCell ref="E1017:G1017"/>
    <mergeCell ref="E1018:G1018"/>
    <mergeCell ref="E1019:G1019"/>
    <mergeCell ref="E1020:G1020"/>
    <mergeCell ref="E1021:G1021"/>
    <mergeCell ref="H1022:R1023"/>
    <mergeCell ref="E1011:G1011"/>
    <mergeCell ref="E1012:G1012"/>
    <mergeCell ref="E1013:G1013"/>
    <mergeCell ref="E1014:G1014"/>
    <mergeCell ref="E1015:G1015"/>
    <mergeCell ref="E1016:G1016"/>
    <mergeCell ref="I1009:J1009"/>
    <mergeCell ref="K1009:L1009"/>
    <mergeCell ref="M1009:N1009"/>
    <mergeCell ref="O1009:P1009"/>
    <mergeCell ref="Q1009:R1009"/>
    <mergeCell ref="I1033:J1033"/>
    <mergeCell ref="K1033:L1033"/>
    <mergeCell ref="M1033:N1033"/>
    <mergeCell ref="O1033:P1033"/>
    <mergeCell ref="Q1033:R1033"/>
    <mergeCell ref="S1033:T1033"/>
    <mergeCell ref="I1032:J1032"/>
    <mergeCell ref="K1032:L1032"/>
    <mergeCell ref="M1032:N1032"/>
    <mergeCell ref="O1032:P1032"/>
    <mergeCell ref="Q1032:R1032"/>
    <mergeCell ref="S1032:T1032"/>
    <mergeCell ref="C1024:U1026"/>
    <mergeCell ref="D1031:H1031"/>
    <mergeCell ref="I1031:J1031"/>
    <mergeCell ref="K1031:L1031"/>
    <mergeCell ref="M1031:N1031"/>
    <mergeCell ref="O1031:P1031"/>
    <mergeCell ref="Q1031:R1031"/>
    <mergeCell ref="S1031:T1031"/>
    <mergeCell ref="F1028:R1029"/>
    <mergeCell ref="I1036:J1036"/>
    <mergeCell ref="K1036:L1036"/>
    <mergeCell ref="M1036:N1036"/>
    <mergeCell ref="O1036:P1036"/>
    <mergeCell ref="Q1036:R1036"/>
    <mergeCell ref="S1036:T1036"/>
    <mergeCell ref="I1035:J1035"/>
    <mergeCell ref="K1035:L1035"/>
    <mergeCell ref="M1035:N1035"/>
    <mergeCell ref="O1035:P1035"/>
    <mergeCell ref="Q1035:R1035"/>
    <mergeCell ref="S1035:T1035"/>
    <mergeCell ref="I1034:J1034"/>
    <mergeCell ref="K1034:L1034"/>
    <mergeCell ref="M1034:N1034"/>
    <mergeCell ref="O1034:P1034"/>
    <mergeCell ref="Q1034:R1034"/>
    <mergeCell ref="S1034:T1034"/>
    <mergeCell ref="S1040:T1040"/>
    <mergeCell ref="I1039:J1039"/>
    <mergeCell ref="K1039:L1039"/>
    <mergeCell ref="M1039:N1039"/>
    <mergeCell ref="O1039:P1039"/>
    <mergeCell ref="Q1039:R1039"/>
    <mergeCell ref="S1039:T1039"/>
    <mergeCell ref="I1038:J1038"/>
    <mergeCell ref="K1038:L1038"/>
    <mergeCell ref="M1038:N1038"/>
    <mergeCell ref="O1038:P1038"/>
    <mergeCell ref="Q1038:R1038"/>
    <mergeCell ref="S1038:T1038"/>
    <mergeCell ref="I1037:J1037"/>
    <mergeCell ref="K1037:L1037"/>
    <mergeCell ref="M1037:N1037"/>
    <mergeCell ref="O1037:P1037"/>
    <mergeCell ref="Q1037:R1037"/>
    <mergeCell ref="S1037:T1037"/>
    <mergeCell ref="E1048:G1048"/>
    <mergeCell ref="E1049:G1049"/>
    <mergeCell ref="E1050:G1050"/>
    <mergeCell ref="E1051:G1051"/>
    <mergeCell ref="E1052:G1052"/>
    <mergeCell ref="H1053:R1054"/>
    <mergeCell ref="E1042:G1042"/>
    <mergeCell ref="E1043:G1043"/>
    <mergeCell ref="E1044:G1044"/>
    <mergeCell ref="E1045:G1045"/>
    <mergeCell ref="E1046:G1046"/>
    <mergeCell ref="E1047:G1047"/>
    <mergeCell ref="I1040:J1040"/>
    <mergeCell ref="K1040:L1040"/>
    <mergeCell ref="M1040:N1040"/>
    <mergeCell ref="O1040:P1040"/>
    <mergeCell ref="Q1040:R1040"/>
    <mergeCell ref="I1064:J1064"/>
    <mergeCell ref="K1064:L1064"/>
    <mergeCell ref="M1064:N1064"/>
    <mergeCell ref="O1064:P1064"/>
    <mergeCell ref="Q1064:R1064"/>
    <mergeCell ref="S1064:T1064"/>
    <mergeCell ref="I1063:J1063"/>
    <mergeCell ref="K1063:L1063"/>
    <mergeCell ref="M1063:N1063"/>
    <mergeCell ref="O1063:P1063"/>
    <mergeCell ref="Q1063:R1063"/>
    <mergeCell ref="S1063:T1063"/>
    <mergeCell ref="C1055:U1057"/>
    <mergeCell ref="D1062:H1062"/>
    <mergeCell ref="I1062:J1062"/>
    <mergeCell ref="K1062:L1062"/>
    <mergeCell ref="M1062:N1062"/>
    <mergeCell ref="O1062:P1062"/>
    <mergeCell ref="Q1062:R1062"/>
    <mergeCell ref="S1062:T1062"/>
    <mergeCell ref="F1059:R1060"/>
    <mergeCell ref="I1067:J1067"/>
    <mergeCell ref="K1067:L1067"/>
    <mergeCell ref="M1067:N1067"/>
    <mergeCell ref="O1067:P1067"/>
    <mergeCell ref="Q1067:R1067"/>
    <mergeCell ref="S1067:T1067"/>
    <mergeCell ref="I1066:J1066"/>
    <mergeCell ref="K1066:L1066"/>
    <mergeCell ref="M1066:N1066"/>
    <mergeCell ref="O1066:P1066"/>
    <mergeCell ref="Q1066:R1066"/>
    <mergeCell ref="S1066:T1066"/>
    <mergeCell ref="I1065:J1065"/>
    <mergeCell ref="K1065:L1065"/>
    <mergeCell ref="M1065:N1065"/>
    <mergeCell ref="O1065:P1065"/>
    <mergeCell ref="Q1065:R1065"/>
    <mergeCell ref="S1065:T1065"/>
    <mergeCell ref="S1071:T1071"/>
    <mergeCell ref="I1070:J1070"/>
    <mergeCell ref="K1070:L1070"/>
    <mergeCell ref="M1070:N1070"/>
    <mergeCell ref="O1070:P1070"/>
    <mergeCell ref="Q1070:R1070"/>
    <mergeCell ref="S1070:T1070"/>
    <mergeCell ref="I1069:J1069"/>
    <mergeCell ref="K1069:L1069"/>
    <mergeCell ref="M1069:N1069"/>
    <mergeCell ref="O1069:P1069"/>
    <mergeCell ref="Q1069:R1069"/>
    <mergeCell ref="S1069:T1069"/>
    <mergeCell ref="I1068:J1068"/>
    <mergeCell ref="K1068:L1068"/>
    <mergeCell ref="M1068:N1068"/>
    <mergeCell ref="O1068:P1068"/>
    <mergeCell ref="Q1068:R1068"/>
    <mergeCell ref="S1068:T1068"/>
    <mergeCell ref="E1079:G1079"/>
    <mergeCell ref="E1080:G1080"/>
    <mergeCell ref="E1081:G1081"/>
    <mergeCell ref="E1082:G1082"/>
    <mergeCell ref="E1083:G1083"/>
    <mergeCell ref="H1084:R1085"/>
    <mergeCell ref="E1073:G1073"/>
    <mergeCell ref="E1074:G1074"/>
    <mergeCell ref="E1075:G1075"/>
    <mergeCell ref="E1076:G1076"/>
    <mergeCell ref="E1077:G1077"/>
    <mergeCell ref="E1078:G1078"/>
    <mergeCell ref="I1071:J1071"/>
    <mergeCell ref="K1071:L1071"/>
    <mergeCell ref="M1071:N1071"/>
    <mergeCell ref="O1071:P1071"/>
    <mergeCell ref="Q1071:R1071"/>
    <mergeCell ref="I1095:J1095"/>
    <mergeCell ref="K1095:L1095"/>
    <mergeCell ref="M1095:N1095"/>
    <mergeCell ref="O1095:P1095"/>
    <mergeCell ref="Q1095:R1095"/>
    <mergeCell ref="S1095:T1095"/>
    <mergeCell ref="I1094:J1094"/>
    <mergeCell ref="K1094:L1094"/>
    <mergeCell ref="M1094:N1094"/>
    <mergeCell ref="O1094:P1094"/>
    <mergeCell ref="Q1094:R1094"/>
    <mergeCell ref="S1094:T1094"/>
    <mergeCell ref="C1086:U1088"/>
    <mergeCell ref="D1093:H1093"/>
    <mergeCell ref="I1093:J1093"/>
    <mergeCell ref="K1093:L1093"/>
    <mergeCell ref="M1093:N1093"/>
    <mergeCell ref="O1093:P1093"/>
    <mergeCell ref="Q1093:R1093"/>
    <mergeCell ref="S1093:T1093"/>
    <mergeCell ref="F1090:R1091"/>
    <mergeCell ref="I1098:J1098"/>
    <mergeCell ref="K1098:L1098"/>
    <mergeCell ref="M1098:N1098"/>
    <mergeCell ref="O1098:P1098"/>
    <mergeCell ref="Q1098:R1098"/>
    <mergeCell ref="S1098:T1098"/>
    <mergeCell ref="I1097:J1097"/>
    <mergeCell ref="K1097:L1097"/>
    <mergeCell ref="M1097:N1097"/>
    <mergeCell ref="O1097:P1097"/>
    <mergeCell ref="Q1097:R1097"/>
    <mergeCell ref="S1097:T1097"/>
    <mergeCell ref="I1096:J1096"/>
    <mergeCell ref="K1096:L1096"/>
    <mergeCell ref="M1096:N1096"/>
    <mergeCell ref="O1096:P1096"/>
    <mergeCell ref="Q1096:R1096"/>
    <mergeCell ref="S1096:T1096"/>
    <mergeCell ref="S1102:T1102"/>
    <mergeCell ref="I1101:J1101"/>
    <mergeCell ref="K1101:L1101"/>
    <mergeCell ref="M1101:N1101"/>
    <mergeCell ref="O1101:P1101"/>
    <mergeCell ref="Q1101:R1101"/>
    <mergeCell ref="S1101:T1101"/>
    <mergeCell ref="I1100:J1100"/>
    <mergeCell ref="K1100:L1100"/>
    <mergeCell ref="M1100:N1100"/>
    <mergeCell ref="O1100:P1100"/>
    <mergeCell ref="Q1100:R1100"/>
    <mergeCell ref="S1100:T1100"/>
    <mergeCell ref="I1099:J1099"/>
    <mergeCell ref="K1099:L1099"/>
    <mergeCell ref="M1099:N1099"/>
    <mergeCell ref="O1099:P1099"/>
    <mergeCell ref="Q1099:R1099"/>
    <mergeCell ref="S1099:T1099"/>
    <mergeCell ref="E1110:G1110"/>
    <mergeCell ref="E1111:G1111"/>
    <mergeCell ref="E1112:G1112"/>
    <mergeCell ref="E1113:G1113"/>
    <mergeCell ref="E1114:G1114"/>
    <mergeCell ref="H1115:R1116"/>
    <mergeCell ref="E1104:G1104"/>
    <mergeCell ref="E1105:G1105"/>
    <mergeCell ref="E1106:G1106"/>
    <mergeCell ref="E1107:G1107"/>
    <mergeCell ref="E1108:G1108"/>
    <mergeCell ref="E1109:G1109"/>
    <mergeCell ref="I1102:J1102"/>
    <mergeCell ref="K1102:L1102"/>
    <mergeCell ref="M1102:N1102"/>
    <mergeCell ref="O1102:P1102"/>
    <mergeCell ref="Q1102:R1102"/>
    <mergeCell ref="I1126:J1126"/>
    <mergeCell ref="K1126:L1126"/>
    <mergeCell ref="M1126:N1126"/>
    <mergeCell ref="O1126:P1126"/>
    <mergeCell ref="Q1126:R1126"/>
    <mergeCell ref="S1126:T1126"/>
    <mergeCell ref="I1125:J1125"/>
    <mergeCell ref="K1125:L1125"/>
    <mergeCell ref="M1125:N1125"/>
    <mergeCell ref="O1125:P1125"/>
    <mergeCell ref="Q1125:R1125"/>
    <mergeCell ref="S1125:T1125"/>
    <mergeCell ref="C1117:U1119"/>
    <mergeCell ref="D1124:H1124"/>
    <mergeCell ref="I1124:J1124"/>
    <mergeCell ref="K1124:L1124"/>
    <mergeCell ref="M1124:N1124"/>
    <mergeCell ref="O1124:P1124"/>
    <mergeCell ref="Q1124:R1124"/>
    <mergeCell ref="S1124:T1124"/>
    <mergeCell ref="F1121:R1122"/>
    <mergeCell ref="I1129:J1129"/>
    <mergeCell ref="K1129:L1129"/>
    <mergeCell ref="M1129:N1129"/>
    <mergeCell ref="O1129:P1129"/>
    <mergeCell ref="Q1129:R1129"/>
    <mergeCell ref="S1129:T1129"/>
    <mergeCell ref="I1128:J1128"/>
    <mergeCell ref="K1128:L1128"/>
    <mergeCell ref="M1128:N1128"/>
    <mergeCell ref="O1128:P1128"/>
    <mergeCell ref="Q1128:R1128"/>
    <mergeCell ref="S1128:T1128"/>
    <mergeCell ref="I1127:J1127"/>
    <mergeCell ref="K1127:L1127"/>
    <mergeCell ref="M1127:N1127"/>
    <mergeCell ref="O1127:P1127"/>
    <mergeCell ref="Q1127:R1127"/>
    <mergeCell ref="S1127:T1127"/>
    <mergeCell ref="S1133:T1133"/>
    <mergeCell ref="I1132:J1132"/>
    <mergeCell ref="K1132:L1132"/>
    <mergeCell ref="M1132:N1132"/>
    <mergeCell ref="O1132:P1132"/>
    <mergeCell ref="Q1132:R1132"/>
    <mergeCell ref="S1132:T1132"/>
    <mergeCell ref="I1131:J1131"/>
    <mergeCell ref="K1131:L1131"/>
    <mergeCell ref="M1131:N1131"/>
    <mergeCell ref="O1131:P1131"/>
    <mergeCell ref="Q1131:R1131"/>
    <mergeCell ref="S1131:T1131"/>
    <mergeCell ref="I1130:J1130"/>
    <mergeCell ref="K1130:L1130"/>
    <mergeCell ref="M1130:N1130"/>
    <mergeCell ref="O1130:P1130"/>
    <mergeCell ref="Q1130:R1130"/>
    <mergeCell ref="S1130:T1130"/>
    <mergeCell ref="E1141:G1141"/>
    <mergeCell ref="E1142:G1142"/>
    <mergeCell ref="E1143:G1143"/>
    <mergeCell ref="E1144:G1144"/>
    <mergeCell ref="E1145:G1145"/>
    <mergeCell ref="H1146:R1147"/>
    <mergeCell ref="E1135:G1135"/>
    <mergeCell ref="E1136:G1136"/>
    <mergeCell ref="E1137:G1137"/>
    <mergeCell ref="E1138:G1138"/>
    <mergeCell ref="E1139:G1139"/>
    <mergeCell ref="E1140:G1140"/>
    <mergeCell ref="I1133:J1133"/>
    <mergeCell ref="K1133:L1133"/>
    <mergeCell ref="M1133:N1133"/>
    <mergeCell ref="O1133:P1133"/>
    <mergeCell ref="Q1133:R1133"/>
    <mergeCell ref="I1157:J1157"/>
    <mergeCell ref="K1157:L1157"/>
    <mergeCell ref="M1157:N1157"/>
    <mergeCell ref="O1157:P1157"/>
    <mergeCell ref="Q1157:R1157"/>
    <mergeCell ref="S1157:T1157"/>
    <mergeCell ref="I1156:J1156"/>
    <mergeCell ref="K1156:L1156"/>
    <mergeCell ref="M1156:N1156"/>
    <mergeCell ref="O1156:P1156"/>
    <mergeCell ref="Q1156:R1156"/>
    <mergeCell ref="S1156:T1156"/>
    <mergeCell ref="C1148:U1150"/>
    <mergeCell ref="D1155:H1155"/>
    <mergeCell ref="I1155:J1155"/>
    <mergeCell ref="K1155:L1155"/>
    <mergeCell ref="M1155:N1155"/>
    <mergeCell ref="O1155:P1155"/>
    <mergeCell ref="Q1155:R1155"/>
    <mergeCell ref="S1155:T1155"/>
    <mergeCell ref="F1152:R1153"/>
    <mergeCell ref="I1160:J1160"/>
    <mergeCell ref="K1160:L1160"/>
    <mergeCell ref="M1160:N1160"/>
    <mergeCell ref="O1160:P1160"/>
    <mergeCell ref="Q1160:R1160"/>
    <mergeCell ref="S1160:T1160"/>
    <mergeCell ref="I1159:J1159"/>
    <mergeCell ref="K1159:L1159"/>
    <mergeCell ref="M1159:N1159"/>
    <mergeCell ref="O1159:P1159"/>
    <mergeCell ref="Q1159:R1159"/>
    <mergeCell ref="S1159:T1159"/>
    <mergeCell ref="I1158:J1158"/>
    <mergeCell ref="K1158:L1158"/>
    <mergeCell ref="M1158:N1158"/>
    <mergeCell ref="O1158:P1158"/>
    <mergeCell ref="Q1158:R1158"/>
    <mergeCell ref="S1158:T1158"/>
    <mergeCell ref="S1164:T1164"/>
    <mergeCell ref="I1163:J1163"/>
    <mergeCell ref="K1163:L1163"/>
    <mergeCell ref="M1163:N1163"/>
    <mergeCell ref="O1163:P1163"/>
    <mergeCell ref="Q1163:R1163"/>
    <mergeCell ref="S1163:T1163"/>
    <mergeCell ref="I1162:J1162"/>
    <mergeCell ref="K1162:L1162"/>
    <mergeCell ref="M1162:N1162"/>
    <mergeCell ref="O1162:P1162"/>
    <mergeCell ref="Q1162:R1162"/>
    <mergeCell ref="S1162:T1162"/>
    <mergeCell ref="I1161:J1161"/>
    <mergeCell ref="K1161:L1161"/>
    <mergeCell ref="M1161:N1161"/>
    <mergeCell ref="O1161:P1161"/>
    <mergeCell ref="Q1161:R1161"/>
    <mergeCell ref="S1161:T1161"/>
    <mergeCell ref="E1172:G1172"/>
    <mergeCell ref="E1173:G1173"/>
    <mergeCell ref="E1174:G1174"/>
    <mergeCell ref="E1175:G1175"/>
    <mergeCell ref="E1176:G1176"/>
    <mergeCell ref="H1177:R1178"/>
    <mergeCell ref="E1166:G1166"/>
    <mergeCell ref="E1167:G1167"/>
    <mergeCell ref="E1168:G1168"/>
    <mergeCell ref="E1169:G1169"/>
    <mergeCell ref="E1170:G1170"/>
    <mergeCell ref="E1171:G1171"/>
    <mergeCell ref="I1164:J1164"/>
    <mergeCell ref="K1164:L1164"/>
    <mergeCell ref="M1164:N1164"/>
    <mergeCell ref="O1164:P1164"/>
    <mergeCell ref="Q1164:R1164"/>
    <mergeCell ref="I1188:J1188"/>
    <mergeCell ref="K1188:L1188"/>
    <mergeCell ref="M1188:N1188"/>
    <mergeCell ref="O1188:P1188"/>
    <mergeCell ref="Q1188:R1188"/>
    <mergeCell ref="S1188:T1188"/>
    <mergeCell ref="I1187:J1187"/>
    <mergeCell ref="K1187:L1187"/>
    <mergeCell ref="M1187:N1187"/>
    <mergeCell ref="O1187:P1187"/>
    <mergeCell ref="Q1187:R1187"/>
    <mergeCell ref="S1187:T1187"/>
    <mergeCell ref="C1179:U1181"/>
    <mergeCell ref="D1186:H1186"/>
    <mergeCell ref="I1186:J1186"/>
    <mergeCell ref="K1186:L1186"/>
    <mergeCell ref="M1186:N1186"/>
    <mergeCell ref="O1186:P1186"/>
    <mergeCell ref="Q1186:R1186"/>
    <mergeCell ref="S1186:T1186"/>
    <mergeCell ref="F1183:R1184"/>
    <mergeCell ref="I1191:J1191"/>
    <mergeCell ref="K1191:L1191"/>
    <mergeCell ref="M1191:N1191"/>
    <mergeCell ref="O1191:P1191"/>
    <mergeCell ref="Q1191:R1191"/>
    <mergeCell ref="S1191:T1191"/>
    <mergeCell ref="I1190:J1190"/>
    <mergeCell ref="K1190:L1190"/>
    <mergeCell ref="M1190:N1190"/>
    <mergeCell ref="O1190:P1190"/>
    <mergeCell ref="Q1190:R1190"/>
    <mergeCell ref="S1190:T1190"/>
    <mergeCell ref="I1189:J1189"/>
    <mergeCell ref="K1189:L1189"/>
    <mergeCell ref="M1189:N1189"/>
    <mergeCell ref="O1189:P1189"/>
    <mergeCell ref="Q1189:R1189"/>
    <mergeCell ref="S1189:T1189"/>
    <mergeCell ref="S1195:T1195"/>
    <mergeCell ref="I1194:J1194"/>
    <mergeCell ref="K1194:L1194"/>
    <mergeCell ref="M1194:N1194"/>
    <mergeCell ref="O1194:P1194"/>
    <mergeCell ref="Q1194:R1194"/>
    <mergeCell ref="S1194:T1194"/>
    <mergeCell ref="I1193:J1193"/>
    <mergeCell ref="K1193:L1193"/>
    <mergeCell ref="M1193:N1193"/>
    <mergeCell ref="O1193:P1193"/>
    <mergeCell ref="Q1193:R1193"/>
    <mergeCell ref="S1193:T1193"/>
    <mergeCell ref="I1192:J1192"/>
    <mergeCell ref="K1192:L1192"/>
    <mergeCell ref="M1192:N1192"/>
    <mergeCell ref="O1192:P1192"/>
    <mergeCell ref="Q1192:R1192"/>
    <mergeCell ref="S1192:T1192"/>
    <mergeCell ref="E1203:G1203"/>
    <mergeCell ref="E1204:G1204"/>
    <mergeCell ref="E1205:G1205"/>
    <mergeCell ref="E1206:G1206"/>
    <mergeCell ref="E1207:G1207"/>
    <mergeCell ref="H1208:R1209"/>
    <mergeCell ref="E1197:G1197"/>
    <mergeCell ref="E1198:G1198"/>
    <mergeCell ref="E1199:G1199"/>
    <mergeCell ref="E1200:G1200"/>
    <mergeCell ref="E1201:G1201"/>
    <mergeCell ref="E1202:G1202"/>
    <mergeCell ref="I1195:J1195"/>
    <mergeCell ref="K1195:L1195"/>
    <mergeCell ref="M1195:N1195"/>
    <mergeCell ref="O1195:P1195"/>
    <mergeCell ref="Q1195:R1195"/>
    <mergeCell ref="I1219:J1219"/>
    <mergeCell ref="K1219:L1219"/>
    <mergeCell ref="M1219:N1219"/>
    <mergeCell ref="O1219:P1219"/>
    <mergeCell ref="Q1219:R1219"/>
    <mergeCell ref="S1219:T1219"/>
    <mergeCell ref="I1218:J1218"/>
    <mergeCell ref="K1218:L1218"/>
    <mergeCell ref="M1218:N1218"/>
    <mergeCell ref="O1218:P1218"/>
    <mergeCell ref="Q1218:R1218"/>
    <mergeCell ref="S1218:T1218"/>
    <mergeCell ref="C1210:U1212"/>
    <mergeCell ref="D1217:H1217"/>
    <mergeCell ref="I1217:J1217"/>
    <mergeCell ref="K1217:L1217"/>
    <mergeCell ref="M1217:N1217"/>
    <mergeCell ref="O1217:P1217"/>
    <mergeCell ref="Q1217:R1217"/>
    <mergeCell ref="S1217:T1217"/>
    <mergeCell ref="F1214:R1215"/>
    <mergeCell ref="I1222:J1222"/>
    <mergeCell ref="K1222:L1222"/>
    <mergeCell ref="M1222:N1222"/>
    <mergeCell ref="O1222:P1222"/>
    <mergeCell ref="Q1222:R1222"/>
    <mergeCell ref="S1222:T1222"/>
    <mergeCell ref="I1221:J1221"/>
    <mergeCell ref="K1221:L1221"/>
    <mergeCell ref="M1221:N1221"/>
    <mergeCell ref="O1221:P1221"/>
    <mergeCell ref="Q1221:R1221"/>
    <mergeCell ref="S1221:T1221"/>
    <mergeCell ref="I1220:J1220"/>
    <mergeCell ref="K1220:L1220"/>
    <mergeCell ref="M1220:N1220"/>
    <mergeCell ref="O1220:P1220"/>
    <mergeCell ref="Q1220:R1220"/>
    <mergeCell ref="S1220:T1220"/>
    <mergeCell ref="S1226:T1226"/>
    <mergeCell ref="I1225:J1225"/>
    <mergeCell ref="K1225:L1225"/>
    <mergeCell ref="M1225:N1225"/>
    <mergeCell ref="O1225:P1225"/>
    <mergeCell ref="Q1225:R1225"/>
    <mergeCell ref="S1225:T1225"/>
    <mergeCell ref="I1224:J1224"/>
    <mergeCell ref="K1224:L1224"/>
    <mergeCell ref="M1224:N1224"/>
    <mergeCell ref="O1224:P1224"/>
    <mergeCell ref="Q1224:R1224"/>
    <mergeCell ref="S1224:T1224"/>
    <mergeCell ref="I1223:J1223"/>
    <mergeCell ref="K1223:L1223"/>
    <mergeCell ref="M1223:N1223"/>
    <mergeCell ref="O1223:P1223"/>
    <mergeCell ref="Q1223:R1223"/>
    <mergeCell ref="S1223:T1223"/>
    <mergeCell ref="E1234:G1234"/>
    <mergeCell ref="E1235:G1235"/>
    <mergeCell ref="E1236:G1236"/>
    <mergeCell ref="E1237:G1237"/>
    <mergeCell ref="E1238:G1238"/>
    <mergeCell ref="H1239:R1240"/>
    <mergeCell ref="E1228:G1228"/>
    <mergeCell ref="E1229:G1229"/>
    <mergeCell ref="E1230:G1230"/>
    <mergeCell ref="E1231:G1231"/>
    <mergeCell ref="E1232:G1232"/>
    <mergeCell ref="E1233:G1233"/>
    <mergeCell ref="I1226:J1226"/>
    <mergeCell ref="K1226:L1226"/>
    <mergeCell ref="M1226:N1226"/>
    <mergeCell ref="O1226:P1226"/>
    <mergeCell ref="Q1226:R1226"/>
  </mergeCells>
  <pageMargins left="0.25" right="0.25" top="0.75" bottom="0.75" header="0.3" footer="0.3"/>
  <pageSetup orientation="landscape" horizontalDpi="204" verticalDpi="192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U1240"/>
  <sheetViews>
    <sheetView view="pageBreakPreview" zoomScale="70" zoomScaleNormal="100" zoomScaleSheetLayoutView="70" workbookViewId="0">
      <selection activeCell="A2" sqref="A2"/>
    </sheetView>
  </sheetViews>
  <sheetFormatPr defaultRowHeight="10.5" x14ac:dyDescent="0.15"/>
  <sheetData>
    <row r="1" spans="1:21" x14ac:dyDescent="0.15">
      <c r="A1" t="s">
        <v>35</v>
      </c>
      <c r="B1">
        <v>1</v>
      </c>
      <c r="C1" s="81" t="str">
        <f>'5 tm 12 bkr Data'!$A$2</f>
        <v>Jayhawk Collegiate Challenge</v>
      </c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</row>
    <row r="2" spans="1:21" x14ac:dyDescent="0.15"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</row>
    <row r="3" spans="1:21" x14ac:dyDescent="0.15"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</row>
    <row r="4" spans="1:21" ht="8.25" customHeight="1" x14ac:dyDescent="0.2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11.25" customHeight="1" x14ac:dyDescent="0.2">
      <c r="C5" s="1"/>
      <c r="D5" s="1"/>
      <c r="E5" s="1"/>
      <c r="F5" s="82" t="str">
        <f>INDEX('5 tm 12 bkr Data'!E:E,MATCH('5 tm 12 bkr MJV'!B1,'5 tm 12 bkr Data'!D:D,0))</f>
        <v>Avila University - Men JV</v>
      </c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1"/>
      <c r="T5" s="1"/>
      <c r="U5" s="1"/>
    </row>
    <row r="6" spans="1:21" ht="11.25" customHeight="1" x14ac:dyDescent="0.2">
      <c r="C6" s="1"/>
      <c r="D6" s="1"/>
      <c r="E6" s="1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1"/>
      <c r="T6" s="1"/>
      <c r="U6" s="1"/>
    </row>
    <row r="7" spans="1:21" ht="8.25" customHeight="1" x14ac:dyDescent="0.2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ht="15.75" customHeight="1" x14ac:dyDescent="0.2">
      <c r="C8" s="1"/>
      <c r="D8" s="80" t="s">
        <v>0</v>
      </c>
      <c r="E8" s="80"/>
      <c r="F8" s="80"/>
      <c r="G8" s="80"/>
      <c r="H8" s="80"/>
      <c r="I8" s="80" t="s">
        <v>1</v>
      </c>
      <c r="J8" s="80"/>
      <c r="K8" s="80" t="s">
        <v>2</v>
      </c>
      <c r="L8" s="80"/>
      <c r="M8" s="80" t="s">
        <v>3</v>
      </c>
      <c r="N8" s="80"/>
      <c r="O8" s="80" t="s">
        <v>4</v>
      </c>
      <c r="P8" s="80"/>
      <c r="Q8" s="80" t="s">
        <v>5</v>
      </c>
      <c r="R8" s="80"/>
      <c r="S8" s="80" t="s">
        <v>6</v>
      </c>
      <c r="T8" s="80"/>
      <c r="U8" s="1"/>
    </row>
    <row r="9" spans="1:21" ht="15.75" customHeight="1" x14ac:dyDescent="0.2">
      <c r="A9" t="str">
        <f>CONCATENATE(B1,B9)</f>
        <v>1a</v>
      </c>
      <c r="B9" t="s">
        <v>26</v>
      </c>
      <c r="C9" s="1"/>
      <c r="D9" s="2" t="str">
        <f>INDEX('5 tm 12 bkr Data'!P:P,MATCH('5 tm 12 bkr MJV'!A9,'5 tm 12 bkr Data'!N:N,0))</f>
        <v>Brady Darr</v>
      </c>
      <c r="E9" s="3"/>
      <c r="F9" s="3"/>
      <c r="G9" s="3"/>
      <c r="H9" s="4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1"/>
    </row>
    <row r="10" spans="1:21" ht="15.75" customHeight="1" x14ac:dyDescent="0.2">
      <c r="A10" t="str">
        <f>CONCATENATE(B1,B10)</f>
        <v>1b</v>
      </c>
      <c r="B10" t="s">
        <v>27</v>
      </c>
      <c r="C10" s="1"/>
      <c r="D10" s="2" t="str">
        <f>INDEX('5 tm 12 bkr Data'!P:P,MATCH('5 tm 12 bkr MJV'!A10,'5 tm 12 bkr Data'!N:N,0))</f>
        <v>Calvin Mcmiller</v>
      </c>
      <c r="E10" s="3"/>
      <c r="F10" s="3"/>
      <c r="G10" s="3"/>
      <c r="H10" s="4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1"/>
    </row>
    <row r="11" spans="1:21" ht="15.75" customHeight="1" x14ac:dyDescent="0.2">
      <c r="A11" t="str">
        <f>CONCATENATE(B1,B11)</f>
        <v>1c</v>
      </c>
      <c r="B11" t="s">
        <v>28</v>
      </c>
      <c r="C11" s="1"/>
      <c r="D11" s="2" t="str">
        <f>INDEX('5 tm 12 bkr Data'!P:P,MATCH('5 tm 12 bkr MJV'!A11,'5 tm 12 bkr Data'!N:N,0))</f>
        <v>Colton Cline</v>
      </c>
      <c r="E11" s="3"/>
      <c r="F11" s="3"/>
      <c r="G11" s="3"/>
      <c r="H11" s="4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1"/>
    </row>
    <row r="12" spans="1:21" ht="15.75" customHeight="1" x14ac:dyDescent="0.2">
      <c r="A12" t="str">
        <f>CONCATENATE(B1,B12)</f>
        <v>1d</v>
      </c>
      <c r="B12" t="s">
        <v>29</v>
      </c>
      <c r="C12" s="1"/>
      <c r="D12" s="2" t="str">
        <f>INDEX('5 tm 12 bkr Data'!P:P,MATCH('5 tm 12 bkr MJV'!A12,'5 tm 12 bkr Data'!N:N,0))</f>
        <v>Gage Warren</v>
      </c>
      <c r="E12" s="3"/>
      <c r="F12" s="3"/>
      <c r="G12" s="3"/>
      <c r="H12" s="4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1"/>
    </row>
    <row r="13" spans="1:21" ht="15.75" customHeight="1" x14ac:dyDescent="0.2">
      <c r="A13" t="str">
        <f>CONCATENATE(B1,B13)</f>
        <v>1e</v>
      </c>
      <c r="B13" t="s">
        <v>30</v>
      </c>
      <c r="C13" s="1"/>
      <c r="D13" s="2" t="str">
        <f>INDEX('5 tm 12 bkr Data'!P:P,MATCH('5 tm 12 bkr MJV'!A13,'5 tm 12 bkr Data'!N:N,0))</f>
        <v>Garrett Messenger</v>
      </c>
      <c r="E13" s="3"/>
      <c r="F13" s="3"/>
      <c r="G13" s="3"/>
      <c r="H13" s="4"/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1"/>
    </row>
    <row r="14" spans="1:21" ht="15.75" customHeight="1" x14ac:dyDescent="0.2">
      <c r="A14" t="str">
        <f>CONCATENATE(B1,B14)</f>
        <v>1f</v>
      </c>
      <c r="B14" t="s">
        <v>31</v>
      </c>
      <c r="C14" s="1"/>
      <c r="D14" s="2" t="str">
        <f>INDEX('5 tm 12 bkr Data'!P:P,MATCH('5 tm 12 bkr MJV'!A14,'5 tm 12 bkr Data'!N:N,0))</f>
        <v>Joshua Oldham</v>
      </c>
      <c r="E14" s="3"/>
      <c r="F14" s="3"/>
      <c r="G14" s="3"/>
      <c r="H14" s="4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1"/>
    </row>
    <row r="15" spans="1:21" ht="15.75" customHeight="1" x14ac:dyDescent="0.2">
      <c r="A15" t="str">
        <f>CONCATENATE(B1,B15)</f>
        <v>1g</v>
      </c>
      <c r="B15" t="s">
        <v>32</v>
      </c>
      <c r="C15" s="1"/>
      <c r="D15" s="2" t="str">
        <f>INDEX('5 tm 12 bkr Data'!P:P,MATCH('5 tm 12 bkr MJV'!A15,'5 tm 12 bkr Data'!N:N,0))</f>
        <v>Wesley Smith</v>
      </c>
      <c r="E15" s="3"/>
      <c r="F15" s="3"/>
      <c r="G15" s="3"/>
      <c r="H15" s="4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1"/>
    </row>
    <row r="16" spans="1:21" ht="15.75" customHeight="1" thickBot="1" x14ac:dyDescent="0.25">
      <c r="A16" t="str">
        <f>CONCATENATE(B1,B16)</f>
        <v>1h</v>
      </c>
      <c r="B16" t="s">
        <v>33</v>
      </c>
      <c r="C16" s="1"/>
      <c r="D16" s="2">
        <f>INDEX('5 tm 12 bkr Data'!P:P,MATCH('5 tm 12 bkr MJV'!A16,'5 tm 12 bkr Data'!N:N,0))</f>
        <v>0</v>
      </c>
      <c r="E16" s="3"/>
      <c r="F16" s="3"/>
      <c r="G16" s="3"/>
      <c r="H16" s="36"/>
      <c r="I16" s="79"/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1"/>
    </row>
    <row r="17" spans="1:21" ht="15.75" customHeight="1" thickTop="1" x14ac:dyDescent="0.2">
      <c r="C17" s="1"/>
      <c r="D17" s="1"/>
      <c r="E17" s="1"/>
      <c r="F17" s="1"/>
      <c r="G17" s="1"/>
      <c r="H17" s="37" t="s">
        <v>6</v>
      </c>
      <c r="I17" s="77"/>
      <c r="J17" s="78"/>
      <c r="K17" s="77"/>
      <c r="L17" s="78"/>
      <c r="M17" s="77"/>
      <c r="N17" s="78"/>
      <c r="O17" s="77"/>
      <c r="P17" s="78"/>
      <c r="Q17" s="77"/>
      <c r="R17" s="78"/>
      <c r="S17" s="77"/>
      <c r="T17" s="78"/>
      <c r="U17" s="1"/>
    </row>
    <row r="18" spans="1:21" ht="5.25" customHeight="1" x14ac:dyDescent="0.2">
      <c r="C18" s="1"/>
      <c r="D18" s="1"/>
      <c r="E18" s="1"/>
      <c r="F18" s="1"/>
      <c r="G18" s="1"/>
      <c r="H18" s="38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40"/>
      <c r="U18" s="1"/>
    </row>
    <row r="19" spans="1:21" ht="15.75" customHeight="1" x14ac:dyDescent="0.2">
      <c r="C19" s="1"/>
      <c r="D19" s="1"/>
      <c r="E19" s="74" t="s">
        <v>0</v>
      </c>
      <c r="F19" s="75"/>
      <c r="G19" s="76"/>
      <c r="H19" s="19" t="s">
        <v>1</v>
      </c>
      <c r="I19" s="19" t="s">
        <v>2</v>
      </c>
      <c r="J19" s="19" t="s">
        <v>3</v>
      </c>
      <c r="K19" s="15" t="s">
        <v>4</v>
      </c>
      <c r="L19" s="16" t="s">
        <v>5</v>
      </c>
      <c r="M19" s="19" t="s">
        <v>7</v>
      </c>
      <c r="N19" s="19" t="s">
        <v>8</v>
      </c>
      <c r="O19" s="15" t="s">
        <v>9</v>
      </c>
      <c r="P19" s="16" t="s">
        <v>10</v>
      </c>
      <c r="Q19" s="19" t="s">
        <v>11</v>
      </c>
      <c r="R19" s="19" t="s">
        <v>12</v>
      </c>
      <c r="S19" s="15" t="s">
        <v>13</v>
      </c>
      <c r="T19" s="1"/>
      <c r="U19" s="1"/>
    </row>
    <row r="20" spans="1:21" ht="15.75" customHeight="1" x14ac:dyDescent="0.2">
      <c r="C20" s="1"/>
      <c r="D20" s="1"/>
      <c r="E20" s="64" t="str">
        <f t="shared" ref="E20:E27" si="0">IF(D9&gt;0,D9,"")</f>
        <v>Brady Darr</v>
      </c>
      <c r="F20" s="65"/>
      <c r="G20" s="66"/>
      <c r="H20" s="5"/>
      <c r="I20" s="5"/>
      <c r="J20" s="5"/>
      <c r="K20" s="13"/>
      <c r="L20" s="10"/>
      <c r="M20" s="5"/>
      <c r="N20" s="5"/>
      <c r="O20" s="13"/>
      <c r="P20" s="10"/>
      <c r="Q20" s="5"/>
      <c r="R20" s="5"/>
      <c r="S20" s="13"/>
      <c r="T20" s="1"/>
      <c r="U20" s="1"/>
    </row>
    <row r="21" spans="1:21" ht="15.75" customHeight="1" x14ac:dyDescent="0.2">
      <c r="C21" s="1"/>
      <c r="D21" s="1"/>
      <c r="E21" s="64" t="str">
        <f t="shared" si="0"/>
        <v>Calvin Mcmiller</v>
      </c>
      <c r="F21" s="65"/>
      <c r="G21" s="66"/>
      <c r="H21" s="5"/>
      <c r="I21" s="5"/>
      <c r="J21" s="5"/>
      <c r="K21" s="13"/>
      <c r="L21" s="10"/>
      <c r="M21" s="5"/>
      <c r="N21" s="5"/>
      <c r="O21" s="13"/>
      <c r="P21" s="10"/>
      <c r="Q21" s="5"/>
      <c r="R21" s="5"/>
      <c r="S21" s="13"/>
      <c r="T21" s="1"/>
      <c r="U21" s="1"/>
    </row>
    <row r="22" spans="1:21" ht="15.75" customHeight="1" x14ac:dyDescent="0.2">
      <c r="C22" s="1"/>
      <c r="D22" s="1"/>
      <c r="E22" s="64" t="str">
        <f t="shared" si="0"/>
        <v>Colton Cline</v>
      </c>
      <c r="F22" s="65"/>
      <c r="G22" s="66"/>
      <c r="H22" s="5"/>
      <c r="I22" s="5"/>
      <c r="J22" s="5"/>
      <c r="K22" s="13"/>
      <c r="L22" s="10"/>
      <c r="M22" s="5"/>
      <c r="N22" s="5"/>
      <c r="O22" s="13"/>
      <c r="P22" s="10"/>
      <c r="Q22" s="5"/>
      <c r="R22" s="5"/>
      <c r="S22" s="13"/>
      <c r="T22" s="1"/>
      <c r="U22" s="1"/>
    </row>
    <row r="23" spans="1:21" ht="15.75" customHeight="1" x14ac:dyDescent="0.2">
      <c r="C23" s="1"/>
      <c r="D23" s="1"/>
      <c r="E23" s="64" t="str">
        <f t="shared" si="0"/>
        <v>Gage Warren</v>
      </c>
      <c r="F23" s="65"/>
      <c r="G23" s="66"/>
      <c r="H23" s="5"/>
      <c r="I23" s="5"/>
      <c r="J23" s="5"/>
      <c r="K23" s="13"/>
      <c r="L23" s="10"/>
      <c r="M23" s="5"/>
      <c r="N23" s="5"/>
      <c r="O23" s="13"/>
      <c r="P23" s="10"/>
      <c r="Q23" s="5"/>
      <c r="R23" s="5"/>
      <c r="S23" s="13"/>
      <c r="T23" s="1"/>
      <c r="U23" s="1"/>
    </row>
    <row r="24" spans="1:21" ht="15.75" customHeight="1" x14ac:dyDescent="0.2">
      <c r="C24" s="1"/>
      <c r="D24" s="1"/>
      <c r="E24" s="64" t="str">
        <f t="shared" si="0"/>
        <v>Garrett Messenger</v>
      </c>
      <c r="F24" s="65"/>
      <c r="G24" s="66"/>
      <c r="H24" s="5"/>
      <c r="I24" s="5"/>
      <c r="J24" s="5"/>
      <c r="K24" s="13"/>
      <c r="L24" s="10"/>
      <c r="M24" s="5"/>
      <c r="N24" s="5"/>
      <c r="O24" s="13"/>
      <c r="P24" s="10"/>
      <c r="Q24" s="5"/>
      <c r="R24" s="5"/>
      <c r="S24" s="13"/>
      <c r="T24" s="1"/>
      <c r="U24" s="1"/>
    </row>
    <row r="25" spans="1:21" ht="15.75" customHeight="1" x14ac:dyDescent="0.2">
      <c r="C25" s="1"/>
      <c r="D25" s="1"/>
      <c r="E25" s="64" t="str">
        <f t="shared" si="0"/>
        <v>Joshua Oldham</v>
      </c>
      <c r="F25" s="65"/>
      <c r="G25" s="66"/>
      <c r="H25" s="5"/>
      <c r="I25" s="5"/>
      <c r="J25" s="5"/>
      <c r="K25" s="13"/>
      <c r="L25" s="10"/>
      <c r="M25" s="5"/>
      <c r="N25" s="5"/>
      <c r="O25" s="13"/>
      <c r="P25" s="10"/>
      <c r="Q25" s="5"/>
      <c r="R25" s="5"/>
      <c r="S25" s="13"/>
      <c r="T25" s="1"/>
      <c r="U25" s="1"/>
    </row>
    <row r="26" spans="1:21" ht="15.75" customHeight="1" x14ac:dyDescent="0.2">
      <c r="C26" s="1"/>
      <c r="D26" s="1"/>
      <c r="E26" s="64" t="str">
        <f t="shared" si="0"/>
        <v>Wesley Smith</v>
      </c>
      <c r="F26" s="65"/>
      <c r="G26" s="66"/>
      <c r="H26" s="5"/>
      <c r="I26" s="5"/>
      <c r="J26" s="5"/>
      <c r="K26" s="13"/>
      <c r="L26" s="10"/>
      <c r="M26" s="5"/>
      <c r="N26" s="5"/>
      <c r="O26" s="13"/>
      <c r="P26" s="10"/>
      <c r="Q26" s="5"/>
      <c r="R26" s="5"/>
      <c r="S26" s="13"/>
      <c r="T26" s="1"/>
      <c r="U26" s="1"/>
    </row>
    <row r="27" spans="1:21" ht="15.75" customHeight="1" thickBot="1" x14ac:dyDescent="0.25">
      <c r="C27" s="1"/>
      <c r="D27" s="1"/>
      <c r="E27" s="64" t="str">
        <f t="shared" si="0"/>
        <v/>
      </c>
      <c r="F27" s="65"/>
      <c r="G27" s="66"/>
      <c r="H27" s="6"/>
      <c r="I27" s="6"/>
      <c r="J27" s="6"/>
      <c r="K27" s="14"/>
      <c r="L27" s="11"/>
      <c r="M27" s="6"/>
      <c r="N27" s="6"/>
      <c r="O27" s="14"/>
      <c r="P27" s="11"/>
      <c r="Q27" s="6"/>
      <c r="R27" s="6"/>
      <c r="S27" s="14"/>
      <c r="T27" s="1"/>
      <c r="U27" s="1"/>
    </row>
    <row r="28" spans="1:21" ht="15.75" customHeight="1" thickTop="1" thickBot="1" x14ac:dyDescent="0.25">
      <c r="C28" s="1"/>
      <c r="D28" s="1"/>
      <c r="E28" s="67" t="s">
        <v>14</v>
      </c>
      <c r="F28" s="68"/>
      <c r="G28" s="69"/>
      <c r="H28" s="7"/>
      <c r="I28" s="7"/>
      <c r="J28" s="7"/>
      <c r="K28" s="8"/>
      <c r="L28" s="12"/>
      <c r="M28" s="7"/>
      <c r="N28" s="7"/>
      <c r="O28" s="8"/>
      <c r="P28" s="12"/>
      <c r="Q28" s="7"/>
      <c r="R28" s="7"/>
      <c r="S28" s="8"/>
      <c r="T28" s="1"/>
      <c r="U28" s="1"/>
    </row>
    <row r="29" spans="1:21" ht="15.75" customHeight="1" thickTop="1" thickBot="1" x14ac:dyDescent="0.25">
      <c r="C29" s="1"/>
      <c r="D29" s="1"/>
      <c r="E29" s="70" t="s">
        <v>15</v>
      </c>
      <c r="F29" s="71"/>
      <c r="G29" s="72"/>
      <c r="H29" s="1"/>
      <c r="I29" s="1"/>
      <c r="J29" s="1"/>
      <c r="K29" s="9"/>
      <c r="L29" s="1"/>
      <c r="M29" s="1"/>
      <c r="N29" s="1"/>
      <c r="O29" s="9"/>
      <c r="P29" s="1"/>
      <c r="Q29" s="1"/>
      <c r="R29" s="1"/>
      <c r="S29" s="9"/>
      <c r="T29" s="1"/>
      <c r="U29" s="1"/>
    </row>
    <row r="30" spans="1:21" ht="11.25" x14ac:dyDescent="0.2">
      <c r="C30" s="1"/>
      <c r="D30" s="1"/>
      <c r="E30" s="1"/>
      <c r="F30" s="1"/>
      <c r="G30" s="1"/>
      <c r="H30" s="73" t="s">
        <v>34</v>
      </c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1"/>
      <c r="T30" s="1"/>
      <c r="U30" s="1"/>
    </row>
    <row r="31" spans="1:21" ht="11.25" x14ac:dyDescent="0.2">
      <c r="C31" s="1"/>
      <c r="D31" s="1"/>
      <c r="E31" s="1"/>
      <c r="F31" s="1"/>
      <c r="G31" s="1"/>
      <c r="H31" s="73"/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1"/>
      <c r="T31" s="1"/>
      <c r="U31" s="1"/>
    </row>
    <row r="32" spans="1:21" ht="10.5" customHeight="1" x14ac:dyDescent="0.15">
      <c r="A32" t="s">
        <v>35</v>
      </c>
      <c r="B32">
        <v>2</v>
      </c>
      <c r="C32" s="81" t="str">
        <f>'5 tm 12 bkr Data'!$A$2</f>
        <v>Jayhawk Collegiate Challenge</v>
      </c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</row>
    <row r="33" spans="1:21" ht="10.5" customHeight="1" x14ac:dyDescent="0.15">
      <c r="C33" s="81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</row>
    <row r="34" spans="1:21" ht="10.5" customHeight="1" x14ac:dyDescent="0.15">
      <c r="C34" s="81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</row>
    <row r="35" spans="1:21" ht="8.2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ht="11.25" customHeight="1" x14ac:dyDescent="0.2">
      <c r="C36" s="1"/>
      <c r="D36" s="1"/>
      <c r="E36" s="1"/>
      <c r="F36" s="82" t="str">
        <f>INDEX('5 tm 12 bkr Data'!E:E,MATCH('5 tm 12 bkr MJV'!B32,'5 tm 12 bkr Data'!D:D,0))</f>
        <v>Baker University - Men JV</v>
      </c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1"/>
      <c r="T36" s="1"/>
      <c r="U36" s="1"/>
    </row>
    <row r="37" spans="1:21" ht="11.25" customHeight="1" x14ac:dyDescent="0.2">
      <c r="C37" s="1"/>
      <c r="D37" s="1"/>
      <c r="E37" s="1"/>
      <c r="F37" s="82"/>
      <c r="G37" s="82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1"/>
      <c r="T37" s="1"/>
      <c r="U37" s="1"/>
    </row>
    <row r="38" spans="1:21" ht="8.25" customHeight="1" x14ac:dyDescent="0.2"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ht="15.75" customHeight="1" x14ac:dyDescent="0.2">
      <c r="C39" s="1"/>
      <c r="D39" s="80" t="s">
        <v>0</v>
      </c>
      <c r="E39" s="80"/>
      <c r="F39" s="80"/>
      <c r="G39" s="80"/>
      <c r="H39" s="80"/>
      <c r="I39" s="80" t="s">
        <v>1</v>
      </c>
      <c r="J39" s="80"/>
      <c r="K39" s="80" t="s">
        <v>2</v>
      </c>
      <c r="L39" s="80"/>
      <c r="M39" s="80" t="s">
        <v>3</v>
      </c>
      <c r="N39" s="80"/>
      <c r="O39" s="80" t="s">
        <v>4</v>
      </c>
      <c r="P39" s="80"/>
      <c r="Q39" s="80" t="s">
        <v>5</v>
      </c>
      <c r="R39" s="80"/>
      <c r="S39" s="80" t="s">
        <v>6</v>
      </c>
      <c r="T39" s="80"/>
      <c r="U39" s="1"/>
    </row>
    <row r="40" spans="1:21" ht="15.75" customHeight="1" x14ac:dyDescent="0.2">
      <c r="A40" t="str">
        <f>CONCATENATE(B32,B40)</f>
        <v>2a</v>
      </c>
      <c r="B40" t="s">
        <v>26</v>
      </c>
      <c r="C40" s="1"/>
      <c r="D40" s="2" t="str">
        <f>INDEX('5 tm 12 bkr Data'!P:P,MATCH('5 tm 12 bkr MJV'!A40,'5 tm 12 bkr Data'!N:N,0))</f>
        <v>Alex Wright</v>
      </c>
      <c r="E40" s="3"/>
      <c r="F40" s="3"/>
      <c r="G40" s="3"/>
      <c r="H40" s="4"/>
      <c r="I40" s="80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1"/>
    </row>
    <row r="41" spans="1:21" ht="15.75" customHeight="1" x14ac:dyDescent="0.2">
      <c r="A41" t="str">
        <f>CONCATENATE(B32,B41)</f>
        <v>2b</v>
      </c>
      <c r="B41" t="s">
        <v>27</v>
      </c>
      <c r="C41" s="1"/>
      <c r="D41" s="2" t="str">
        <f>INDEX('5 tm 12 bkr Data'!P:P,MATCH('5 tm 12 bkr MJV'!A41,'5 tm 12 bkr Data'!N:N,0))</f>
        <v>Deken Penny</v>
      </c>
      <c r="E41" s="3"/>
      <c r="F41" s="3"/>
      <c r="G41" s="3"/>
      <c r="H41" s="4"/>
      <c r="I41" s="80"/>
      <c r="J41" s="80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1"/>
    </row>
    <row r="42" spans="1:21" ht="15.75" customHeight="1" x14ac:dyDescent="0.2">
      <c r="A42" t="str">
        <f>CONCATENATE(B32,B42)</f>
        <v>2c</v>
      </c>
      <c r="B42" t="s">
        <v>28</v>
      </c>
      <c r="C42" s="1"/>
      <c r="D42" s="2" t="str">
        <f>INDEX('5 tm 12 bkr Data'!P:P,MATCH('5 tm 12 bkr MJV'!A42,'5 tm 12 bkr Data'!N:N,0))</f>
        <v>Justin Brookens</v>
      </c>
      <c r="E42" s="3"/>
      <c r="F42" s="3"/>
      <c r="G42" s="3"/>
      <c r="H42" s="4"/>
      <c r="I42" s="80"/>
      <c r="J42" s="80"/>
      <c r="K42" s="80"/>
      <c r="L42" s="80"/>
      <c r="M42" s="80"/>
      <c r="N42" s="80"/>
      <c r="O42" s="80"/>
      <c r="P42" s="80"/>
      <c r="Q42" s="80"/>
      <c r="R42" s="80"/>
      <c r="S42" s="80"/>
      <c r="T42" s="80"/>
      <c r="U42" s="1"/>
    </row>
    <row r="43" spans="1:21" ht="15.75" customHeight="1" x14ac:dyDescent="0.2">
      <c r="A43" t="str">
        <f>CONCATENATE(B32,B43)</f>
        <v>2d</v>
      </c>
      <c r="B43" t="s">
        <v>29</v>
      </c>
      <c r="C43" s="1"/>
      <c r="D43" s="2" t="str">
        <f>INDEX('5 tm 12 bkr Data'!P:P,MATCH('5 tm 12 bkr MJV'!A43,'5 tm 12 bkr Data'!N:N,0))</f>
        <v>Landon Scott</v>
      </c>
      <c r="E43" s="3"/>
      <c r="F43" s="3"/>
      <c r="G43" s="3"/>
      <c r="H43" s="4"/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1"/>
    </row>
    <row r="44" spans="1:21" ht="15.75" customHeight="1" x14ac:dyDescent="0.2">
      <c r="A44" t="str">
        <f>CONCATENATE(B32,B44)</f>
        <v>2e</v>
      </c>
      <c r="B44" t="s">
        <v>30</v>
      </c>
      <c r="C44" s="1"/>
      <c r="D44" s="2" t="str">
        <f>INDEX('5 tm 12 bkr Data'!P:P,MATCH('5 tm 12 bkr MJV'!A44,'5 tm 12 bkr Data'!N:N,0))</f>
        <v>Tanner Lindquist</v>
      </c>
      <c r="E44" s="3"/>
      <c r="F44" s="3"/>
      <c r="G44" s="3"/>
      <c r="H44" s="4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1"/>
    </row>
    <row r="45" spans="1:21" ht="15.75" customHeight="1" x14ac:dyDescent="0.2">
      <c r="A45" t="str">
        <f>CONCATENATE(B32,B45)</f>
        <v>2f</v>
      </c>
      <c r="B45" t="s">
        <v>31</v>
      </c>
      <c r="C45" s="1"/>
      <c r="D45" s="2" t="str">
        <f>INDEX('5 tm 12 bkr Data'!P:P,MATCH('5 tm 12 bkr MJV'!A45,'5 tm 12 bkr Data'!N:N,0))</f>
        <v>Tanner Mcguire</v>
      </c>
      <c r="E45" s="3"/>
      <c r="F45" s="3"/>
      <c r="G45" s="3"/>
      <c r="H45" s="4"/>
      <c r="I45" s="80"/>
      <c r="J45" s="80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1"/>
    </row>
    <row r="46" spans="1:21" ht="15.75" customHeight="1" x14ac:dyDescent="0.2">
      <c r="A46" t="str">
        <f>CONCATENATE(B32,B46)</f>
        <v>2g</v>
      </c>
      <c r="B46" t="s">
        <v>32</v>
      </c>
      <c r="C46" s="1"/>
      <c r="D46" s="2">
        <f>INDEX('5 tm 12 bkr Data'!P:P,MATCH('5 tm 12 bkr MJV'!A46,'5 tm 12 bkr Data'!N:N,0))</f>
        <v>0</v>
      </c>
      <c r="E46" s="3"/>
      <c r="F46" s="3"/>
      <c r="G46" s="3"/>
      <c r="H46" s="4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1"/>
    </row>
    <row r="47" spans="1:21" ht="15.75" customHeight="1" thickBot="1" x14ac:dyDescent="0.25">
      <c r="A47" t="str">
        <f>CONCATENATE(B32,B47)</f>
        <v>2h</v>
      </c>
      <c r="B47" t="s">
        <v>33</v>
      </c>
      <c r="C47" s="1"/>
      <c r="D47" s="2">
        <f>INDEX('5 tm 12 bkr Data'!P:P,MATCH('5 tm 12 bkr MJV'!A47,'5 tm 12 bkr Data'!N:N,0))</f>
        <v>0</v>
      </c>
      <c r="E47" s="3"/>
      <c r="F47" s="3"/>
      <c r="G47" s="3"/>
      <c r="H47" s="36"/>
      <c r="I47" s="79"/>
      <c r="J47" s="79"/>
      <c r="K47" s="79"/>
      <c r="L47" s="79"/>
      <c r="M47" s="79"/>
      <c r="N47" s="79"/>
      <c r="O47" s="79"/>
      <c r="P47" s="79"/>
      <c r="Q47" s="79"/>
      <c r="R47" s="79"/>
      <c r="S47" s="79"/>
      <c r="T47" s="79"/>
      <c r="U47" s="1"/>
    </row>
    <row r="48" spans="1:21" ht="15.75" customHeight="1" thickTop="1" x14ac:dyDescent="0.2">
      <c r="C48" s="1"/>
      <c r="D48" s="1"/>
      <c r="E48" s="1"/>
      <c r="F48" s="1"/>
      <c r="G48" s="1"/>
      <c r="H48" s="37" t="s">
        <v>6</v>
      </c>
      <c r="I48" s="77"/>
      <c r="J48" s="78"/>
      <c r="K48" s="77"/>
      <c r="L48" s="78"/>
      <c r="M48" s="77"/>
      <c r="N48" s="78"/>
      <c r="O48" s="77"/>
      <c r="P48" s="78"/>
      <c r="Q48" s="77"/>
      <c r="R48" s="78"/>
      <c r="S48" s="77"/>
      <c r="T48" s="78"/>
      <c r="U48" s="1"/>
    </row>
    <row r="49" spans="1:21" ht="5.25" customHeight="1" x14ac:dyDescent="0.2">
      <c r="C49" s="1"/>
      <c r="D49" s="1"/>
      <c r="E49" s="1"/>
      <c r="F49" s="1"/>
      <c r="G49" s="1"/>
      <c r="H49" s="38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40"/>
      <c r="U49" s="1"/>
    </row>
    <row r="50" spans="1:21" ht="15.75" customHeight="1" x14ac:dyDescent="0.2">
      <c r="C50" s="1"/>
      <c r="D50" s="1"/>
      <c r="E50" s="74" t="s">
        <v>0</v>
      </c>
      <c r="F50" s="75"/>
      <c r="G50" s="76"/>
      <c r="H50" s="19" t="s">
        <v>1</v>
      </c>
      <c r="I50" s="19" t="s">
        <v>2</v>
      </c>
      <c r="J50" s="19" t="s">
        <v>3</v>
      </c>
      <c r="K50" s="15" t="s">
        <v>4</v>
      </c>
      <c r="L50" s="16" t="s">
        <v>5</v>
      </c>
      <c r="M50" s="19" t="s">
        <v>7</v>
      </c>
      <c r="N50" s="19" t="s">
        <v>8</v>
      </c>
      <c r="O50" s="15" t="s">
        <v>9</v>
      </c>
      <c r="P50" s="16" t="s">
        <v>10</v>
      </c>
      <c r="Q50" s="19" t="s">
        <v>11</v>
      </c>
      <c r="R50" s="19" t="s">
        <v>12</v>
      </c>
      <c r="S50" s="15" t="s">
        <v>13</v>
      </c>
      <c r="T50" s="1"/>
      <c r="U50" s="1"/>
    </row>
    <row r="51" spans="1:21" ht="15.75" customHeight="1" x14ac:dyDescent="0.2">
      <c r="C51" s="1"/>
      <c r="D51" s="1"/>
      <c r="E51" s="64" t="str">
        <f t="shared" ref="E51:E114" si="1">IF(D40&gt;0,D40,"")</f>
        <v>Alex Wright</v>
      </c>
      <c r="F51" s="65"/>
      <c r="G51" s="66"/>
      <c r="H51" s="5"/>
      <c r="I51" s="5"/>
      <c r="J51" s="5"/>
      <c r="K51" s="13"/>
      <c r="L51" s="10"/>
      <c r="M51" s="5"/>
      <c r="N51" s="5"/>
      <c r="O51" s="13"/>
      <c r="P51" s="10"/>
      <c r="Q51" s="5"/>
      <c r="R51" s="5"/>
      <c r="S51" s="13"/>
      <c r="T51" s="1"/>
      <c r="U51" s="1"/>
    </row>
    <row r="52" spans="1:21" ht="15.75" customHeight="1" x14ac:dyDescent="0.2">
      <c r="C52" s="1"/>
      <c r="D52" s="1"/>
      <c r="E52" s="64" t="str">
        <f t="shared" si="1"/>
        <v>Deken Penny</v>
      </c>
      <c r="F52" s="65"/>
      <c r="G52" s="66"/>
      <c r="H52" s="5"/>
      <c r="I52" s="5"/>
      <c r="J52" s="5"/>
      <c r="K52" s="13"/>
      <c r="L52" s="10"/>
      <c r="M52" s="5"/>
      <c r="N52" s="5"/>
      <c r="O52" s="13"/>
      <c r="P52" s="10"/>
      <c r="Q52" s="5"/>
      <c r="R52" s="5"/>
      <c r="S52" s="13"/>
      <c r="T52" s="1"/>
      <c r="U52" s="1"/>
    </row>
    <row r="53" spans="1:21" ht="15.75" customHeight="1" x14ac:dyDescent="0.2">
      <c r="C53" s="1"/>
      <c r="D53" s="1"/>
      <c r="E53" s="64" t="str">
        <f t="shared" si="1"/>
        <v>Justin Brookens</v>
      </c>
      <c r="F53" s="65"/>
      <c r="G53" s="66"/>
      <c r="H53" s="5"/>
      <c r="I53" s="5"/>
      <c r="J53" s="5"/>
      <c r="K53" s="13"/>
      <c r="L53" s="10"/>
      <c r="M53" s="5"/>
      <c r="N53" s="5"/>
      <c r="O53" s="13"/>
      <c r="P53" s="10"/>
      <c r="Q53" s="5"/>
      <c r="R53" s="5"/>
      <c r="S53" s="13"/>
      <c r="T53" s="1"/>
      <c r="U53" s="1"/>
    </row>
    <row r="54" spans="1:21" ht="15.75" customHeight="1" x14ac:dyDescent="0.2">
      <c r="C54" s="1"/>
      <c r="D54" s="1"/>
      <c r="E54" s="64" t="str">
        <f t="shared" si="1"/>
        <v>Landon Scott</v>
      </c>
      <c r="F54" s="65"/>
      <c r="G54" s="66"/>
      <c r="H54" s="5"/>
      <c r="I54" s="5"/>
      <c r="J54" s="5"/>
      <c r="K54" s="13"/>
      <c r="L54" s="10"/>
      <c r="M54" s="5"/>
      <c r="N54" s="5"/>
      <c r="O54" s="13"/>
      <c r="P54" s="10"/>
      <c r="Q54" s="5"/>
      <c r="R54" s="5"/>
      <c r="S54" s="13"/>
      <c r="T54" s="1"/>
      <c r="U54" s="1"/>
    </row>
    <row r="55" spans="1:21" ht="15.75" customHeight="1" x14ac:dyDescent="0.2">
      <c r="C55" s="1"/>
      <c r="D55" s="1"/>
      <c r="E55" s="64" t="str">
        <f t="shared" si="1"/>
        <v>Tanner Lindquist</v>
      </c>
      <c r="F55" s="65"/>
      <c r="G55" s="66"/>
      <c r="H55" s="5"/>
      <c r="I55" s="5"/>
      <c r="J55" s="5"/>
      <c r="K55" s="13"/>
      <c r="L55" s="10"/>
      <c r="M55" s="5"/>
      <c r="N55" s="5"/>
      <c r="O55" s="13"/>
      <c r="P55" s="10"/>
      <c r="Q55" s="5"/>
      <c r="R55" s="5"/>
      <c r="S55" s="13"/>
      <c r="T55" s="1"/>
      <c r="U55" s="1"/>
    </row>
    <row r="56" spans="1:21" ht="15.75" customHeight="1" x14ac:dyDescent="0.2">
      <c r="C56" s="1"/>
      <c r="D56" s="1"/>
      <c r="E56" s="64" t="str">
        <f t="shared" si="1"/>
        <v>Tanner Mcguire</v>
      </c>
      <c r="F56" s="65"/>
      <c r="G56" s="66"/>
      <c r="H56" s="5"/>
      <c r="I56" s="5"/>
      <c r="J56" s="5"/>
      <c r="K56" s="13"/>
      <c r="L56" s="10"/>
      <c r="M56" s="5"/>
      <c r="N56" s="5"/>
      <c r="O56" s="13"/>
      <c r="P56" s="10"/>
      <c r="Q56" s="5"/>
      <c r="R56" s="5"/>
      <c r="S56" s="13"/>
      <c r="T56" s="1"/>
      <c r="U56" s="1"/>
    </row>
    <row r="57" spans="1:21" ht="15.75" customHeight="1" x14ac:dyDescent="0.2">
      <c r="C57" s="1"/>
      <c r="D57" s="1"/>
      <c r="E57" s="64" t="str">
        <f t="shared" si="1"/>
        <v/>
      </c>
      <c r="F57" s="65"/>
      <c r="G57" s="66"/>
      <c r="H57" s="5"/>
      <c r="I57" s="5"/>
      <c r="J57" s="5"/>
      <c r="K57" s="13"/>
      <c r="L57" s="10"/>
      <c r="M57" s="5"/>
      <c r="N57" s="5"/>
      <c r="O57" s="13"/>
      <c r="P57" s="10"/>
      <c r="Q57" s="5"/>
      <c r="R57" s="5"/>
      <c r="S57" s="13"/>
      <c r="T57" s="1"/>
      <c r="U57" s="1"/>
    </row>
    <row r="58" spans="1:21" ht="15.75" customHeight="1" thickBot="1" x14ac:dyDescent="0.25">
      <c r="C58" s="1"/>
      <c r="D58" s="1"/>
      <c r="E58" s="64" t="str">
        <f t="shared" si="1"/>
        <v/>
      </c>
      <c r="F58" s="65"/>
      <c r="G58" s="66"/>
      <c r="H58" s="6"/>
      <c r="I58" s="6"/>
      <c r="J58" s="6"/>
      <c r="K58" s="14"/>
      <c r="L58" s="11"/>
      <c r="M58" s="6"/>
      <c r="N58" s="6"/>
      <c r="O58" s="14"/>
      <c r="P58" s="11"/>
      <c r="Q58" s="6"/>
      <c r="R58" s="6"/>
      <c r="S58" s="14"/>
      <c r="T58" s="1"/>
      <c r="U58" s="1"/>
    </row>
    <row r="59" spans="1:21" ht="15.75" customHeight="1" thickTop="1" thickBot="1" x14ac:dyDescent="0.25">
      <c r="C59" s="1"/>
      <c r="D59" s="1"/>
      <c r="E59" s="67" t="s">
        <v>14</v>
      </c>
      <c r="F59" s="68"/>
      <c r="G59" s="69"/>
      <c r="H59" s="7"/>
      <c r="I59" s="7"/>
      <c r="J59" s="7"/>
      <c r="K59" s="8"/>
      <c r="L59" s="12"/>
      <c r="M59" s="7"/>
      <c r="N59" s="7"/>
      <c r="O59" s="8"/>
      <c r="P59" s="12"/>
      <c r="Q59" s="7"/>
      <c r="R59" s="7"/>
      <c r="S59" s="8"/>
      <c r="T59" s="1"/>
      <c r="U59" s="1"/>
    </row>
    <row r="60" spans="1:21" ht="15.75" customHeight="1" thickTop="1" thickBot="1" x14ac:dyDescent="0.25">
      <c r="C60" s="1"/>
      <c r="D60" s="1"/>
      <c r="E60" s="70" t="s">
        <v>15</v>
      </c>
      <c r="F60" s="71"/>
      <c r="G60" s="72"/>
      <c r="H60" s="1"/>
      <c r="I60" s="1"/>
      <c r="J60" s="1"/>
      <c r="K60" s="9"/>
      <c r="L60" s="1"/>
      <c r="M60" s="1"/>
      <c r="N60" s="1"/>
      <c r="O60" s="9"/>
      <c r="P60" s="1"/>
      <c r="Q60" s="1"/>
      <c r="R60" s="1"/>
      <c r="S60" s="9"/>
      <c r="T60" s="1"/>
      <c r="U60" s="1"/>
    </row>
    <row r="61" spans="1:21" ht="11.25" customHeight="1" x14ac:dyDescent="0.2">
      <c r="C61" s="1"/>
      <c r="D61" s="1"/>
      <c r="E61" s="1"/>
      <c r="F61" s="1"/>
      <c r="G61" s="1"/>
      <c r="H61" s="73" t="s">
        <v>34</v>
      </c>
      <c r="I61" s="73"/>
      <c r="J61" s="73"/>
      <c r="K61" s="73"/>
      <c r="L61" s="73"/>
      <c r="M61" s="73"/>
      <c r="N61" s="73"/>
      <c r="O61" s="73"/>
      <c r="P61" s="73"/>
      <c r="Q61" s="73"/>
      <c r="R61" s="73"/>
      <c r="S61" s="1"/>
      <c r="T61" s="1"/>
      <c r="U61" s="1"/>
    </row>
    <row r="62" spans="1:21" ht="11.25" customHeight="1" x14ac:dyDescent="0.2">
      <c r="C62" s="1"/>
      <c r="D62" s="1"/>
      <c r="E62" s="1"/>
      <c r="F62" s="1"/>
      <c r="G62" s="1"/>
      <c r="H62" s="73"/>
      <c r="I62" s="73"/>
      <c r="J62" s="73"/>
      <c r="K62" s="73"/>
      <c r="L62" s="73"/>
      <c r="M62" s="73"/>
      <c r="N62" s="73"/>
      <c r="O62" s="73"/>
      <c r="P62" s="73"/>
      <c r="Q62" s="73"/>
      <c r="R62" s="73"/>
      <c r="S62" s="1"/>
      <c r="T62" s="1"/>
      <c r="U62" s="1"/>
    </row>
    <row r="63" spans="1:21" ht="10.5" customHeight="1" x14ac:dyDescent="0.15">
      <c r="A63" t="s">
        <v>35</v>
      </c>
      <c r="B63">
        <v>3</v>
      </c>
      <c r="C63" s="81" t="str">
        <f>'5 tm 12 bkr Data'!$A$2</f>
        <v>Jayhawk Collegiate Challenge</v>
      </c>
      <c r="D63" s="81"/>
      <c r="E63" s="81"/>
      <c r="F63" s="81"/>
      <c r="G63" s="81"/>
      <c r="H63" s="81"/>
      <c r="I63" s="81"/>
      <c r="J63" s="81"/>
      <c r="K63" s="81"/>
      <c r="L63" s="81"/>
      <c r="M63" s="81"/>
      <c r="N63" s="81"/>
      <c r="O63" s="81"/>
      <c r="P63" s="81"/>
      <c r="Q63" s="81"/>
      <c r="R63" s="81"/>
      <c r="S63" s="81"/>
      <c r="T63" s="81"/>
      <c r="U63" s="81"/>
    </row>
    <row r="64" spans="1:21" ht="10.5" customHeight="1" x14ac:dyDescent="0.15">
      <c r="C64" s="81"/>
      <c r="D64" s="81"/>
      <c r="E64" s="81"/>
      <c r="F64" s="81"/>
      <c r="G64" s="81"/>
      <c r="H64" s="81"/>
      <c r="I64" s="81"/>
      <c r="J64" s="81"/>
      <c r="K64" s="81"/>
      <c r="L64" s="81"/>
      <c r="M64" s="81"/>
      <c r="N64" s="81"/>
      <c r="O64" s="81"/>
      <c r="P64" s="81"/>
      <c r="Q64" s="81"/>
      <c r="R64" s="81"/>
      <c r="S64" s="81"/>
      <c r="T64" s="81"/>
      <c r="U64" s="81"/>
    </row>
    <row r="65" spans="1:21" ht="10.5" customHeight="1" x14ac:dyDescent="0.15">
      <c r="C65" s="81"/>
      <c r="D65" s="81"/>
      <c r="E65" s="81"/>
      <c r="F65" s="81"/>
      <c r="G65" s="81"/>
      <c r="H65" s="81"/>
      <c r="I65" s="81"/>
      <c r="J65" s="81"/>
      <c r="K65" s="81"/>
      <c r="L65" s="81"/>
      <c r="M65" s="81"/>
      <c r="N65" s="81"/>
      <c r="O65" s="81"/>
      <c r="P65" s="81"/>
      <c r="Q65" s="81"/>
      <c r="R65" s="81"/>
      <c r="S65" s="81"/>
      <c r="T65" s="81"/>
      <c r="U65" s="81"/>
    </row>
    <row r="66" spans="1:21" ht="8.25" customHeight="1" x14ac:dyDescent="0.2"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ht="11.25" customHeight="1" x14ac:dyDescent="0.2">
      <c r="C67" s="1"/>
      <c r="D67" s="1"/>
      <c r="E67" s="1"/>
      <c r="F67" s="82" t="str">
        <f>INDEX('5 tm 12 bkr Data'!E:E,MATCH('5 tm 12 bkr MJV'!B63,'5 tm 12 bkr Data'!D:D,0))</f>
        <v>Grand View University - Men JV</v>
      </c>
      <c r="G67" s="82"/>
      <c r="H67" s="82"/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1"/>
      <c r="T67" s="1"/>
      <c r="U67" s="1"/>
    </row>
    <row r="68" spans="1:21" ht="11.25" customHeight="1" x14ac:dyDescent="0.2">
      <c r="C68" s="1"/>
      <c r="D68" s="1"/>
      <c r="E68" s="1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1"/>
      <c r="T68" s="1"/>
      <c r="U68" s="1"/>
    </row>
    <row r="69" spans="1:21" ht="8.2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15.75" customHeight="1" x14ac:dyDescent="0.2">
      <c r="C70" s="1"/>
      <c r="D70" s="80" t="s">
        <v>0</v>
      </c>
      <c r="E70" s="80"/>
      <c r="F70" s="80"/>
      <c r="G70" s="80"/>
      <c r="H70" s="80"/>
      <c r="I70" s="80" t="s">
        <v>1</v>
      </c>
      <c r="J70" s="80"/>
      <c r="K70" s="80" t="s">
        <v>2</v>
      </c>
      <c r="L70" s="80"/>
      <c r="M70" s="80" t="s">
        <v>3</v>
      </c>
      <c r="N70" s="80"/>
      <c r="O70" s="80" t="s">
        <v>4</v>
      </c>
      <c r="P70" s="80"/>
      <c r="Q70" s="80" t="s">
        <v>5</v>
      </c>
      <c r="R70" s="80"/>
      <c r="S70" s="80" t="s">
        <v>6</v>
      </c>
      <c r="T70" s="80"/>
      <c r="U70" s="1"/>
    </row>
    <row r="71" spans="1:21" ht="15.75" customHeight="1" x14ac:dyDescent="0.2">
      <c r="A71" t="str">
        <f>CONCATENATE(B63,B71)</f>
        <v>3a</v>
      </c>
      <c r="B71" t="s">
        <v>26</v>
      </c>
      <c r="C71" s="1"/>
      <c r="D71" s="2" t="str">
        <f>INDEX('5 tm 12 bkr Data'!P:P,MATCH('5 tm 12 bkr MJV'!A71,'5 tm 12 bkr Data'!N:N,0))</f>
        <v>Alex Knoshaug</v>
      </c>
      <c r="E71" s="3"/>
      <c r="F71" s="3"/>
      <c r="G71" s="3"/>
      <c r="H71" s="4"/>
      <c r="I71" s="80"/>
      <c r="J71" s="80"/>
      <c r="K71" s="80"/>
      <c r="L71" s="80"/>
      <c r="M71" s="80"/>
      <c r="N71" s="80"/>
      <c r="O71" s="80"/>
      <c r="P71" s="80"/>
      <c r="Q71" s="80"/>
      <c r="R71" s="80"/>
      <c r="S71" s="80"/>
      <c r="T71" s="80"/>
      <c r="U71" s="1"/>
    </row>
    <row r="72" spans="1:21" ht="15.75" customHeight="1" x14ac:dyDescent="0.2">
      <c r="A72" t="str">
        <f>CONCATENATE(B63,B72)</f>
        <v>3b</v>
      </c>
      <c r="B72" t="s">
        <v>27</v>
      </c>
      <c r="C72" s="1"/>
      <c r="D72" s="2" t="str">
        <f>INDEX('5 tm 12 bkr Data'!P:P,MATCH('5 tm 12 bkr MJV'!A72,'5 tm 12 bkr Data'!N:N,0))</f>
        <v>Camrey Cavan</v>
      </c>
      <c r="E72" s="3"/>
      <c r="F72" s="3"/>
      <c r="G72" s="3"/>
      <c r="H72" s="4"/>
      <c r="I72" s="80"/>
      <c r="J72" s="80"/>
      <c r="K72" s="80"/>
      <c r="L72" s="80"/>
      <c r="M72" s="80"/>
      <c r="N72" s="80"/>
      <c r="O72" s="80"/>
      <c r="P72" s="80"/>
      <c r="Q72" s="80"/>
      <c r="R72" s="80"/>
      <c r="S72" s="80"/>
      <c r="T72" s="80"/>
      <c r="U72" s="1"/>
    </row>
    <row r="73" spans="1:21" ht="15.75" customHeight="1" x14ac:dyDescent="0.2">
      <c r="A73" t="str">
        <f>CONCATENATE(B63,B73)</f>
        <v>3c</v>
      </c>
      <c r="B73" t="s">
        <v>28</v>
      </c>
      <c r="C73" s="1"/>
      <c r="D73" s="2" t="str">
        <f>INDEX('5 tm 12 bkr Data'!P:P,MATCH('5 tm 12 bkr MJV'!A73,'5 tm 12 bkr Data'!N:N,0))</f>
        <v>Dominick Judge</v>
      </c>
      <c r="E73" s="3"/>
      <c r="F73" s="3"/>
      <c r="G73" s="3"/>
      <c r="H73" s="4"/>
      <c r="I73" s="80"/>
      <c r="J73" s="80"/>
      <c r="K73" s="80"/>
      <c r="L73" s="80"/>
      <c r="M73" s="80"/>
      <c r="N73" s="80"/>
      <c r="O73" s="80"/>
      <c r="P73" s="80"/>
      <c r="Q73" s="80"/>
      <c r="R73" s="80"/>
      <c r="S73" s="80"/>
      <c r="T73" s="80"/>
      <c r="U73" s="1"/>
    </row>
    <row r="74" spans="1:21" ht="15.75" customHeight="1" x14ac:dyDescent="0.2">
      <c r="A74" t="str">
        <f>CONCATENATE(B63,B74)</f>
        <v>3d</v>
      </c>
      <c r="B74" t="s">
        <v>29</v>
      </c>
      <c r="C74" s="1"/>
      <c r="D74" s="2" t="str">
        <f>INDEX('5 tm 12 bkr Data'!P:P,MATCH('5 tm 12 bkr MJV'!A74,'5 tm 12 bkr Data'!N:N,0))</f>
        <v>Ethan Simpson</v>
      </c>
      <c r="E74" s="3"/>
      <c r="F74" s="3"/>
      <c r="G74" s="3"/>
      <c r="H74" s="4"/>
      <c r="I74" s="80"/>
      <c r="J74" s="80"/>
      <c r="K74" s="80"/>
      <c r="L74" s="80"/>
      <c r="M74" s="80"/>
      <c r="N74" s="80"/>
      <c r="O74" s="80"/>
      <c r="P74" s="80"/>
      <c r="Q74" s="80"/>
      <c r="R74" s="80"/>
      <c r="S74" s="80"/>
      <c r="T74" s="80"/>
      <c r="U74" s="1"/>
    </row>
    <row r="75" spans="1:21" ht="15.75" customHeight="1" x14ac:dyDescent="0.2">
      <c r="A75" t="str">
        <f>CONCATENATE(B63,B75)</f>
        <v>3e</v>
      </c>
      <c r="B75" t="s">
        <v>30</v>
      </c>
      <c r="C75" s="1"/>
      <c r="D75" s="2" t="str">
        <f>INDEX('5 tm 12 bkr Data'!P:P,MATCH('5 tm 12 bkr MJV'!A75,'5 tm 12 bkr Data'!N:N,0))</f>
        <v>Hunter Shannon</v>
      </c>
      <c r="E75" s="3"/>
      <c r="F75" s="3"/>
      <c r="G75" s="3"/>
      <c r="H75" s="4"/>
      <c r="I75" s="80"/>
      <c r="J75" s="80"/>
      <c r="K75" s="80"/>
      <c r="L75" s="80"/>
      <c r="M75" s="80"/>
      <c r="N75" s="80"/>
      <c r="O75" s="80"/>
      <c r="P75" s="80"/>
      <c r="Q75" s="80"/>
      <c r="R75" s="80"/>
      <c r="S75" s="80"/>
      <c r="T75" s="80"/>
      <c r="U75" s="1"/>
    </row>
    <row r="76" spans="1:21" ht="15.75" customHeight="1" x14ac:dyDescent="0.2">
      <c r="A76" t="str">
        <f>CONCATENATE(B63,B76)</f>
        <v>3f</v>
      </c>
      <c r="B76" t="s">
        <v>31</v>
      </c>
      <c r="C76" s="1"/>
      <c r="D76" s="2" t="str">
        <f>INDEX('5 tm 12 bkr Data'!P:P,MATCH('5 tm 12 bkr MJV'!A76,'5 tm 12 bkr Data'!N:N,0))</f>
        <v>Kory Ludden</v>
      </c>
      <c r="E76" s="3"/>
      <c r="F76" s="3"/>
      <c r="G76" s="3"/>
      <c r="H76" s="4"/>
      <c r="I76" s="80"/>
      <c r="J76" s="80"/>
      <c r="K76" s="80"/>
      <c r="L76" s="80"/>
      <c r="M76" s="80"/>
      <c r="N76" s="80"/>
      <c r="O76" s="80"/>
      <c r="P76" s="80"/>
      <c r="Q76" s="80"/>
      <c r="R76" s="80"/>
      <c r="S76" s="80"/>
      <c r="T76" s="80"/>
      <c r="U76" s="1"/>
    </row>
    <row r="77" spans="1:21" ht="15.75" customHeight="1" x14ac:dyDescent="0.2">
      <c r="A77" t="str">
        <f>CONCATENATE(B63,B77)</f>
        <v>3g</v>
      </c>
      <c r="B77" t="s">
        <v>32</v>
      </c>
      <c r="C77" s="1"/>
      <c r="D77" s="2" t="str">
        <f>INDEX('5 tm 12 bkr Data'!P:P,MATCH('5 tm 12 bkr MJV'!A77,'5 tm 12 bkr Data'!N:N,0))</f>
        <v>Maxwell Martin</v>
      </c>
      <c r="E77" s="3"/>
      <c r="F77" s="3"/>
      <c r="G77" s="3"/>
      <c r="H77" s="4"/>
      <c r="I77" s="80"/>
      <c r="J77" s="80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1"/>
    </row>
    <row r="78" spans="1:21" ht="15.75" customHeight="1" thickBot="1" x14ac:dyDescent="0.25">
      <c r="A78" t="str">
        <f>CONCATENATE(B63,B78)</f>
        <v>3h</v>
      </c>
      <c r="B78" t="s">
        <v>33</v>
      </c>
      <c r="C78" s="1"/>
      <c r="D78" s="2">
        <f>INDEX('5 tm 12 bkr Data'!P:P,MATCH('5 tm 12 bkr MJV'!A78,'5 tm 12 bkr Data'!N:N,0))</f>
        <v>0</v>
      </c>
      <c r="E78" s="3"/>
      <c r="F78" s="3"/>
      <c r="G78" s="3"/>
      <c r="H78" s="36"/>
      <c r="I78" s="79"/>
      <c r="J78" s="79"/>
      <c r="K78" s="79"/>
      <c r="L78" s="79"/>
      <c r="M78" s="79"/>
      <c r="N78" s="79"/>
      <c r="O78" s="79"/>
      <c r="P78" s="79"/>
      <c r="Q78" s="79"/>
      <c r="R78" s="79"/>
      <c r="S78" s="79"/>
      <c r="T78" s="79"/>
      <c r="U78" s="1"/>
    </row>
    <row r="79" spans="1:21" ht="15.75" customHeight="1" thickTop="1" x14ac:dyDescent="0.2">
      <c r="C79" s="1"/>
      <c r="D79" s="1"/>
      <c r="E79" s="1"/>
      <c r="F79" s="1"/>
      <c r="G79" s="1"/>
      <c r="H79" s="37" t="s">
        <v>6</v>
      </c>
      <c r="I79" s="77"/>
      <c r="J79" s="78"/>
      <c r="K79" s="77"/>
      <c r="L79" s="78"/>
      <c r="M79" s="77"/>
      <c r="N79" s="78"/>
      <c r="O79" s="77"/>
      <c r="P79" s="78"/>
      <c r="Q79" s="77"/>
      <c r="R79" s="78"/>
      <c r="S79" s="77"/>
      <c r="T79" s="78"/>
      <c r="U79" s="1"/>
    </row>
    <row r="80" spans="1:21" ht="5.25" customHeight="1" x14ac:dyDescent="0.2">
      <c r="C80" s="1"/>
      <c r="D80" s="1"/>
      <c r="E80" s="1"/>
      <c r="F80" s="1"/>
      <c r="G80" s="1"/>
      <c r="H80" s="38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40"/>
      <c r="U80" s="1"/>
    </row>
    <row r="81" spans="1:21" ht="15.75" customHeight="1" x14ac:dyDescent="0.2">
      <c r="C81" s="1"/>
      <c r="D81" s="1"/>
      <c r="E81" s="74" t="s">
        <v>0</v>
      </c>
      <c r="F81" s="75"/>
      <c r="G81" s="76"/>
      <c r="H81" s="19" t="s">
        <v>1</v>
      </c>
      <c r="I81" s="19" t="s">
        <v>2</v>
      </c>
      <c r="J81" s="19" t="s">
        <v>3</v>
      </c>
      <c r="K81" s="15" t="s">
        <v>4</v>
      </c>
      <c r="L81" s="16" t="s">
        <v>5</v>
      </c>
      <c r="M81" s="19" t="s">
        <v>7</v>
      </c>
      <c r="N81" s="19" t="s">
        <v>8</v>
      </c>
      <c r="O81" s="15" t="s">
        <v>9</v>
      </c>
      <c r="P81" s="16" t="s">
        <v>10</v>
      </c>
      <c r="Q81" s="19" t="s">
        <v>11</v>
      </c>
      <c r="R81" s="19" t="s">
        <v>12</v>
      </c>
      <c r="S81" s="15" t="s">
        <v>13</v>
      </c>
      <c r="T81" s="1"/>
      <c r="U81" s="1"/>
    </row>
    <row r="82" spans="1:21" ht="15.75" customHeight="1" x14ac:dyDescent="0.2">
      <c r="C82" s="1"/>
      <c r="D82" s="1"/>
      <c r="E82" s="64" t="str">
        <f t="shared" si="1"/>
        <v>Alex Knoshaug</v>
      </c>
      <c r="F82" s="65"/>
      <c r="G82" s="66"/>
      <c r="H82" s="5"/>
      <c r="I82" s="5"/>
      <c r="J82" s="5"/>
      <c r="K82" s="13"/>
      <c r="L82" s="10"/>
      <c r="M82" s="5"/>
      <c r="N82" s="5"/>
      <c r="O82" s="13"/>
      <c r="P82" s="10"/>
      <c r="Q82" s="5"/>
      <c r="R82" s="5"/>
      <c r="S82" s="13"/>
      <c r="T82" s="1"/>
      <c r="U82" s="1"/>
    </row>
    <row r="83" spans="1:21" ht="15.75" customHeight="1" x14ac:dyDescent="0.2">
      <c r="C83" s="1"/>
      <c r="D83" s="1"/>
      <c r="E83" s="64" t="str">
        <f t="shared" si="1"/>
        <v>Camrey Cavan</v>
      </c>
      <c r="F83" s="65"/>
      <c r="G83" s="66"/>
      <c r="H83" s="5"/>
      <c r="I83" s="5"/>
      <c r="J83" s="5"/>
      <c r="K83" s="13"/>
      <c r="L83" s="10"/>
      <c r="M83" s="5"/>
      <c r="N83" s="5"/>
      <c r="O83" s="13"/>
      <c r="P83" s="10"/>
      <c r="Q83" s="5"/>
      <c r="R83" s="5"/>
      <c r="S83" s="13"/>
      <c r="T83" s="1"/>
      <c r="U83" s="1"/>
    </row>
    <row r="84" spans="1:21" ht="15.75" customHeight="1" x14ac:dyDescent="0.2">
      <c r="C84" s="1"/>
      <c r="D84" s="1"/>
      <c r="E84" s="64" t="str">
        <f t="shared" si="1"/>
        <v>Dominick Judge</v>
      </c>
      <c r="F84" s="65"/>
      <c r="G84" s="66"/>
      <c r="H84" s="5"/>
      <c r="I84" s="5"/>
      <c r="J84" s="5"/>
      <c r="K84" s="13"/>
      <c r="L84" s="10"/>
      <c r="M84" s="5"/>
      <c r="N84" s="5"/>
      <c r="O84" s="13"/>
      <c r="P84" s="10"/>
      <c r="Q84" s="5"/>
      <c r="R84" s="5"/>
      <c r="S84" s="13"/>
      <c r="T84" s="1"/>
      <c r="U84" s="1"/>
    </row>
    <row r="85" spans="1:21" ht="15.75" customHeight="1" x14ac:dyDescent="0.2">
      <c r="C85" s="1"/>
      <c r="D85" s="1"/>
      <c r="E85" s="64" t="str">
        <f t="shared" si="1"/>
        <v>Ethan Simpson</v>
      </c>
      <c r="F85" s="65"/>
      <c r="G85" s="66"/>
      <c r="H85" s="5"/>
      <c r="I85" s="5"/>
      <c r="J85" s="5"/>
      <c r="K85" s="13"/>
      <c r="L85" s="10"/>
      <c r="M85" s="5"/>
      <c r="N85" s="5"/>
      <c r="O85" s="13"/>
      <c r="P85" s="10"/>
      <c r="Q85" s="5"/>
      <c r="R85" s="5"/>
      <c r="S85" s="13"/>
      <c r="T85" s="1"/>
      <c r="U85" s="1"/>
    </row>
    <row r="86" spans="1:21" ht="15.75" customHeight="1" x14ac:dyDescent="0.2">
      <c r="C86" s="1"/>
      <c r="D86" s="1"/>
      <c r="E86" s="64" t="str">
        <f t="shared" si="1"/>
        <v>Hunter Shannon</v>
      </c>
      <c r="F86" s="65"/>
      <c r="G86" s="66"/>
      <c r="H86" s="5"/>
      <c r="I86" s="5"/>
      <c r="J86" s="5"/>
      <c r="K86" s="13"/>
      <c r="L86" s="10"/>
      <c r="M86" s="5"/>
      <c r="N86" s="5"/>
      <c r="O86" s="13"/>
      <c r="P86" s="10"/>
      <c r="Q86" s="5"/>
      <c r="R86" s="5"/>
      <c r="S86" s="13"/>
      <c r="T86" s="1"/>
      <c r="U86" s="1"/>
    </row>
    <row r="87" spans="1:21" ht="15.75" customHeight="1" x14ac:dyDescent="0.2">
      <c r="C87" s="1"/>
      <c r="D87" s="1"/>
      <c r="E87" s="64" t="str">
        <f t="shared" si="1"/>
        <v>Kory Ludden</v>
      </c>
      <c r="F87" s="65"/>
      <c r="G87" s="66"/>
      <c r="H87" s="5"/>
      <c r="I87" s="5"/>
      <c r="J87" s="5"/>
      <c r="K87" s="13"/>
      <c r="L87" s="10"/>
      <c r="M87" s="5"/>
      <c r="N87" s="5"/>
      <c r="O87" s="13"/>
      <c r="P87" s="10"/>
      <c r="Q87" s="5"/>
      <c r="R87" s="5"/>
      <c r="S87" s="13"/>
      <c r="T87" s="1"/>
      <c r="U87" s="1"/>
    </row>
    <row r="88" spans="1:21" ht="15.75" customHeight="1" x14ac:dyDescent="0.2">
      <c r="C88" s="1"/>
      <c r="D88" s="1"/>
      <c r="E88" s="64" t="str">
        <f t="shared" si="1"/>
        <v>Maxwell Martin</v>
      </c>
      <c r="F88" s="65"/>
      <c r="G88" s="66"/>
      <c r="H88" s="5"/>
      <c r="I88" s="5"/>
      <c r="J88" s="5"/>
      <c r="K88" s="13"/>
      <c r="L88" s="10"/>
      <c r="M88" s="5"/>
      <c r="N88" s="5"/>
      <c r="O88" s="13"/>
      <c r="P88" s="10"/>
      <c r="Q88" s="5"/>
      <c r="R88" s="5"/>
      <c r="S88" s="13"/>
      <c r="T88" s="1"/>
      <c r="U88" s="1"/>
    </row>
    <row r="89" spans="1:21" ht="15.75" customHeight="1" thickBot="1" x14ac:dyDescent="0.25">
      <c r="C89" s="1"/>
      <c r="D89" s="1"/>
      <c r="E89" s="64" t="str">
        <f t="shared" si="1"/>
        <v/>
      </c>
      <c r="F89" s="65"/>
      <c r="G89" s="66"/>
      <c r="H89" s="6"/>
      <c r="I89" s="6"/>
      <c r="J89" s="6"/>
      <c r="K89" s="14"/>
      <c r="L89" s="11"/>
      <c r="M89" s="6"/>
      <c r="N89" s="6"/>
      <c r="O89" s="14"/>
      <c r="P89" s="11"/>
      <c r="Q89" s="6"/>
      <c r="R89" s="6"/>
      <c r="S89" s="14"/>
      <c r="T89" s="1"/>
      <c r="U89" s="1"/>
    </row>
    <row r="90" spans="1:21" ht="15.75" customHeight="1" thickTop="1" thickBot="1" x14ac:dyDescent="0.25">
      <c r="C90" s="1"/>
      <c r="D90" s="1"/>
      <c r="E90" s="67" t="s">
        <v>14</v>
      </c>
      <c r="F90" s="68"/>
      <c r="G90" s="69"/>
      <c r="H90" s="7"/>
      <c r="I90" s="7"/>
      <c r="J90" s="7"/>
      <c r="K90" s="8"/>
      <c r="L90" s="12"/>
      <c r="M90" s="7"/>
      <c r="N90" s="7"/>
      <c r="O90" s="8"/>
      <c r="P90" s="12"/>
      <c r="Q90" s="7"/>
      <c r="R90" s="7"/>
      <c r="S90" s="8"/>
      <c r="T90" s="1"/>
      <c r="U90" s="1"/>
    </row>
    <row r="91" spans="1:21" ht="15.75" customHeight="1" thickTop="1" thickBot="1" x14ac:dyDescent="0.25">
      <c r="C91" s="1"/>
      <c r="D91" s="1"/>
      <c r="E91" s="70" t="s">
        <v>15</v>
      </c>
      <c r="F91" s="71"/>
      <c r="G91" s="72"/>
      <c r="H91" s="1"/>
      <c r="I91" s="1"/>
      <c r="J91" s="1"/>
      <c r="K91" s="9"/>
      <c r="L91" s="1"/>
      <c r="M91" s="1"/>
      <c r="N91" s="1"/>
      <c r="O91" s="9"/>
      <c r="P91" s="1"/>
      <c r="Q91" s="1"/>
      <c r="R91" s="1"/>
      <c r="S91" s="9"/>
      <c r="T91" s="1"/>
      <c r="U91" s="1"/>
    </row>
    <row r="92" spans="1:21" ht="11.25" customHeight="1" x14ac:dyDescent="0.2">
      <c r="C92" s="1"/>
      <c r="D92" s="1"/>
      <c r="E92" s="1"/>
      <c r="F92" s="1"/>
      <c r="G92" s="1"/>
      <c r="H92" s="73" t="s">
        <v>34</v>
      </c>
      <c r="I92" s="73"/>
      <c r="J92" s="73"/>
      <c r="K92" s="73"/>
      <c r="L92" s="73"/>
      <c r="M92" s="73"/>
      <c r="N92" s="73"/>
      <c r="O92" s="73"/>
      <c r="P92" s="73"/>
      <c r="Q92" s="73"/>
      <c r="R92" s="73"/>
      <c r="S92" s="1"/>
      <c r="T92" s="1"/>
      <c r="U92" s="1"/>
    </row>
    <row r="93" spans="1:21" ht="11.25" customHeight="1" x14ac:dyDescent="0.2">
      <c r="C93" s="1"/>
      <c r="D93" s="1"/>
      <c r="E93" s="1"/>
      <c r="F93" s="1"/>
      <c r="G93" s="1"/>
      <c r="H93" s="73"/>
      <c r="I93" s="73"/>
      <c r="J93" s="73"/>
      <c r="K93" s="73"/>
      <c r="L93" s="73"/>
      <c r="M93" s="73"/>
      <c r="N93" s="73"/>
      <c r="O93" s="73"/>
      <c r="P93" s="73"/>
      <c r="Q93" s="73"/>
      <c r="R93" s="73"/>
      <c r="S93" s="1"/>
      <c r="T93" s="1"/>
      <c r="U93" s="1"/>
    </row>
    <row r="94" spans="1:21" ht="10.5" customHeight="1" x14ac:dyDescent="0.15">
      <c r="A94" t="s">
        <v>35</v>
      </c>
      <c r="B94">
        <v>4</v>
      </c>
      <c r="C94" s="81" t="str">
        <f>'5 tm 12 bkr Data'!$A$2</f>
        <v>Jayhawk Collegiate Challenge</v>
      </c>
      <c r="D94" s="81"/>
      <c r="E94" s="81"/>
      <c r="F94" s="81"/>
      <c r="G94" s="81"/>
      <c r="H94" s="81"/>
      <c r="I94" s="81"/>
      <c r="J94" s="81"/>
      <c r="K94" s="81"/>
      <c r="L94" s="81"/>
      <c r="M94" s="81"/>
      <c r="N94" s="81"/>
      <c r="O94" s="81"/>
      <c r="P94" s="81"/>
      <c r="Q94" s="81"/>
      <c r="R94" s="81"/>
      <c r="S94" s="81"/>
      <c r="T94" s="81"/>
      <c r="U94" s="81"/>
    </row>
    <row r="95" spans="1:21" ht="10.5" customHeight="1" x14ac:dyDescent="0.15">
      <c r="C95" s="81"/>
      <c r="D95" s="81"/>
      <c r="E95" s="81"/>
      <c r="F95" s="81"/>
      <c r="G95" s="81"/>
      <c r="H95" s="81"/>
      <c r="I95" s="81"/>
      <c r="J95" s="81"/>
      <c r="K95" s="81"/>
      <c r="L95" s="81"/>
      <c r="M95" s="81"/>
      <c r="N95" s="81"/>
      <c r="O95" s="81"/>
      <c r="P95" s="81"/>
      <c r="Q95" s="81"/>
      <c r="R95" s="81"/>
      <c r="S95" s="81"/>
      <c r="T95" s="81"/>
      <c r="U95" s="81"/>
    </row>
    <row r="96" spans="1:21" ht="10.5" customHeight="1" x14ac:dyDescent="0.15">
      <c r="C96" s="81"/>
      <c r="D96" s="81"/>
      <c r="E96" s="81"/>
      <c r="F96" s="81"/>
      <c r="G96" s="81"/>
      <c r="H96" s="81"/>
      <c r="I96" s="81"/>
      <c r="J96" s="81"/>
      <c r="K96" s="81"/>
      <c r="L96" s="81"/>
      <c r="M96" s="81"/>
      <c r="N96" s="81"/>
      <c r="O96" s="81"/>
      <c r="P96" s="81"/>
      <c r="Q96" s="81"/>
      <c r="R96" s="81"/>
      <c r="S96" s="81"/>
      <c r="T96" s="81"/>
      <c r="U96" s="81"/>
    </row>
    <row r="97" spans="1:21" ht="8.25" customHeight="1" x14ac:dyDescent="0.2"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1.25" customHeight="1" x14ac:dyDescent="0.2">
      <c r="C98" s="1"/>
      <c r="D98" s="1"/>
      <c r="E98" s="1"/>
      <c r="F98" s="82" t="str">
        <f>INDEX('5 tm 12 bkr Data'!E:E,MATCH('5 tm 12 bkr MJV'!B94,'5 tm 12 bkr Data'!D:D,0))</f>
        <v>Kansas State University - Men JV</v>
      </c>
      <c r="G98" s="82"/>
      <c r="H98" s="82"/>
      <c r="I98" s="82"/>
      <c r="J98" s="82"/>
      <c r="K98" s="82"/>
      <c r="L98" s="82"/>
      <c r="M98" s="82"/>
      <c r="N98" s="82"/>
      <c r="O98" s="82"/>
      <c r="P98" s="82"/>
      <c r="Q98" s="82"/>
      <c r="R98" s="82"/>
      <c r="S98" s="1"/>
      <c r="T98" s="1"/>
      <c r="U98" s="1"/>
    </row>
    <row r="99" spans="1:21" ht="11.25" customHeight="1" x14ac:dyDescent="0.2">
      <c r="C99" s="1"/>
      <c r="D99" s="1"/>
      <c r="E99" s="1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  <c r="Q99" s="82"/>
      <c r="R99" s="82"/>
      <c r="S99" s="1"/>
      <c r="T99" s="1"/>
      <c r="U99" s="1"/>
    </row>
    <row r="100" spans="1:21" ht="8.25" customHeight="1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ht="15.75" customHeight="1" x14ac:dyDescent="0.2">
      <c r="C101" s="1"/>
      <c r="D101" s="80" t="s">
        <v>0</v>
      </c>
      <c r="E101" s="80"/>
      <c r="F101" s="80"/>
      <c r="G101" s="80"/>
      <c r="H101" s="80"/>
      <c r="I101" s="80" t="s">
        <v>1</v>
      </c>
      <c r="J101" s="80"/>
      <c r="K101" s="80" t="s">
        <v>2</v>
      </c>
      <c r="L101" s="80"/>
      <c r="M101" s="80" t="s">
        <v>3</v>
      </c>
      <c r="N101" s="80"/>
      <c r="O101" s="80" t="s">
        <v>4</v>
      </c>
      <c r="P101" s="80"/>
      <c r="Q101" s="80" t="s">
        <v>5</v>
      </c>
      <c r="R101" s="80"/>
      <c r="S101" s="80" t="s">
        <v>6</v>
      </c>
      <c r="T101" s="80"/>
      <c r="U101" s="1"/>
    </row>
    <row r="102" spans="1:21" ht="15.75" customHeight="1" x14ac:dyDescent="0.2">
      <c r="A102" t="str">
        <f>CONCATENATE(B94,B102)</f>
        <v>4a</v>
      </c>
      <c r="B102" t="s">
        <v>26</v>
      </c>
      <c r="C102" s="1"/>
      <c r="D102" s="2">
        <f>INDEX('5 tm 12 bkr Data'!P:P,MATCH('5 tm 12 bkr MJV'!A102,'5 tm 12 bkr Data'!N:N,0))</f>
        <v>0</v>
      </c>
      <c r="E102" s="3"/>
      <c r="F102" s="3"/>
      <c r="G102" s="3"/>
      <c r="H102" s="4"/>
      <c r="I102" s="80"/>
      <c r="J102" s="80"/>
      <c r="K102" s="80"/>
      <c r="L102" s="80"/>
      <c r="M102" s="80"/>
      <c r="N102" s="80"/>
      <c r="O102" s="80"/>
      <c r="P102" s="80"/>
      <c r="Q102" s="80"/>
      <c r="R102" s="80"/>
      <c r="S102" s="80"/>
      <c r="T102" s="80"/>
      <c r="U102" s="1"/>
    </row>
    <row r="103" spans="1:21" ht="15.75" customHeight="1" x14ac:dyDescent="0.2">
      <c r="A103" t="str">
        <f>CONCATENATE(B94,B103)</f>
        <v>4b</v>
      </c>
      <c r="B103" t="s">
        <v>27</v>
      </c>
      <c r="C103" s="1"/>
      <c r="D103" s="2">
        <f>INDEX('5 tm 12 bkr Data'!P:P,MATCH('5 tm 12 bkr MJV'!A103,'5 tm 12 bkr Data'!N:N,0))</f>
        <v>0</v>
      </c>
      <c r="E103" s="3"/>
      <c r="F103" s="3"/>
      <c r="G103" s="3"/>
      <c r="H103" s="4"/>
      <c r="I103" s="80"/>
      <c r="J103" s="80"/>
      <c r="K103" s="80"/>
      <c r="L103" s="80"/>
      <c r="M103" s="80"/>
      <c r="N103" s="80"/>
      <c r="O103" s="80"/>
      <c r="P103" s="80"/>
      <c r="Q103" s="80"/>
      <c r="R103" s="80"/>
      <c r="S103" s="80"/>
      <c r="T103" s="80"/>
      <c r="U103" s="1"/>
    </row>
    <row r="104" spans="1:21" ht="15.75" customHeight="1" x14ac:dyDescent="0.2">
      <c r="A104" t="str">
        <f>CONCATENATE(B94,B104)</f>
        <v>4c</v>
      </c>
      <c r="B104" t="s">
        <v>28</v>
      </c>
      <c r="C104" s="1"/>
      <c r="D104" s="2">
        <f>INDEX('5 tm 12 bkr Data'!P:P,MATCH('5 tm 12 bkr MJV'!A104,'5 tm 12 bkr Data'!N:N,0))</f>
        <v>0</v>
      </c>
      <c r="E104" s="3"/>
      <c r="F104" s="3"/>
      <c r="G104" s="3"/>
      <c r="H104" s="4"/>
      <c r="I104" s="80"/>
      <c r="J104" s="80"/>
      <c r="K104" s="80"/>
      <c r="L104" s="80"/>
      <c r="M104" s="80"/>
      <c r="N104" s="80"/>
      <c r="O104" s="80"/>
      <c r="P104" s="80"/>
      <c r="Q104" s="80"/>
      <c r="R104" s="80"/>
      <c r="S104" s="80"/>
      <c r="T104" s="80"/>
      <c r="U104" s="1"/>
    </row>
    <row r="105" spans="1:21" ht="15.75" customHeight="1" x14ac:dyDescent="0.2">
      <c r="A105" t="str">
        <f>CONCATENATE(B94,B105)</f>
        <v>4d</v>
      </c>
      <c r="B105" t="s">
        <v>29</v>
      </c>
      <c r="C105" s="1"/>
      <c r="D105" s="2">
        <f>INDEX('5 tm 12 bkr Data'!P:P,MATCH('5 tm 12 bkr MJV'!A105,'5 tm 12 bkr Data'!N:N,0))</f>
        <v>0</v>
      </c>
      <c r="E105" s="3"/>
      <c r="F105" s="3"/>
      <c r="G105" s="3"/>
      <c r="H105" s="4"/>
      <c r="I105" s="80"/>
      <c r="J105" s="80"/>
      <c r="K105" s="80"/>
      <c r="L105" s="80"/>
      <c r="M105" s="80"/>
      <c r="N105" s="80"/>
      <c r="O105" s="80"/>
      <c r="P105" s="80"/>
      <c r="Q105" s="80"/>
      <c r="R105" s="80"/>
      <c r="S105" s="80"/>
      <c r="T105" s="80"/>
      <c r="U105" s="1"/>
    </row>
    <row r="106" spans="1:21" ht="15.75" customHeight="1" x14ac:dyDescent="0.2">
      <c r="A106" t="str">
        <f>CONCATENATE(B94,B106)</f>
        <v>4e</v>
      </c>
      <c r="B106" t="s">
        <v>30</v>
      </c>
      <c r="C106" s="1"/>
      <c r="D106" s="2">
        <f>INDEX('5 tm 12 bkr Data'!P:P,MATCH('5 tm 12 bkr MJV'!A106,'5 tm 12 bkr Data'!N:N,0))</f>
        <v>0</v>
      </c>
      <c r="E106" s="3"/>
      <c r="F106" s="3"/>
      <c r="G106" s="3"/>
      <c r="H106" s="4"/>
      <c r="I106" s="80"/>
      <c r="J106" s="80"/>
      <c r="K106" s="80"/>
      <c r="L106" s="80"/>
      <c r="M106" s="80"/>
      <c r="N106" s="80"/>
      <c r="O106" s="80"/>
      <c r="P106" s="80"/>
      <c r="Q106" s="80"/>
      <c r="R106" s="80"/>
      <c r="S106" s="80"/>
      <c r="T106" s="80"/>
      <c r="U106" s="1"/>
    </row>
    <row r="107" spans="1:21" ht="15.75" customHeight="1" x14ac:dyDescent="0.2">
      <c r="A107" t="str">
        <f>CONCATENATE(B94,B107)</f>
        <v>4f</v>
      </c>
      <c r="B107" t="s">
        <v>31</v>
      </c>
      <c r="C107" s="1"/>
      <c r="D107" s="2">
        <f>INDEX('5 tm 12 bkr Data'!P:P,MATCH('5 tm 12 bkr MJV'!A107,'5 tm 12 bkr Data'!N:N,0))</f>
        <v>0</v>
      </c>
      <c r="E107" s="3"/>
      <c r="F107" s="3"/>
      <c r="G107" s="3"/>
      <c r="H107" s="4"/>
      <c r="I107" s="80"/>
      <c r="J107" s="80"/>
      <c r="K107" s="80"/>
      <c r="L107" s="80"/>
      <c r="M107" s="80"/>
      <c r="N107" s="80"/>
      <c r="O107" s="80"/>
      <c r="P107" s="80"/>
      <c r="Q107" s="80"/>
      <c r="R107" s="80"/>
      <c r="S107" s="80"/>
      <c r="T107" s="80"/>
      <c r="U107" s="1"/>
    </row>
    <row r="108" spans="1:21" ht="15.75" customHeight="1" x14ac:dyDescent="0.2">
      <c r="A108" t="str">
        <f>CONCATENATE(B94,B108)</f>
        <v>4g</v>
      </c>
      <c r="B108" t="s">
        <v>32</v>
      </c>
      <c r="C108" s="1"/>
      <c r="D108" s="2">
        <f>INDEX('5 tm 12 bkr Data'!P:P,MATCH('5 tm 12 bkr MJV'!A108,'5 tm 12 bkr Data'!N:N,0))</f>
        <v>0</v>
      </c>
      <c r="E108" s="3"/>
      <c r="F108" s="3"/>
      <c r="G108" s="3"/>
      <c r="H108" s="4"/>
      <c r="I108" s="80"/>
      <c r="J108" s="80"/>
      <c r="K108" s="80"/>
      <c r="L108" s="80"/>
      <c r="M108" s="80"/>
      <c r="N108" s="80"/>
      <c r="O108" s="80"/>
      <c r="P108" s="80"/>
      <c r="Q108" s="80"/>
      <c r="R108" s="80"/>
      <c r="S108" s="80"/>
      <c r="T108" s="80"/>
      <c r="U108" s="1"/>
    </row>
    <row r="109" spans="1:21" ht="15.75" customHeight="1" thickBot="1" x14ac:dyDescent="0.25">
      <c r="A109" t="str">
        <f>CONCATENATE(B94,B109)</f>
        <v>4h</v>
      </c>
      <c r="B109" t="s">
        <v>33</v>
      </c>
      <c r="C109" s="1"/>
      <c r="D109" s="2">
        <f>INDEX('5 tm 12 bkr Data'!P:P,MATCH('5 tm 12 bkr MJV'!A109,'5 tm 12 bkr Data'!N:N,0))</f>
        <v>0</v>
      </c>
      <c r="E109" s="3"/>
      <c r="F109" s="3"/>
      <c r="G109" s="3"/>
      <c r="H109" s="36"/>
      <c r="I109" s="79"/>
      <c r="J109" s="79"/>
      <c r="K109" s="79"/>
      <c r="L109" s="79"/>
      <c r="M109" s="79"/>
      <c r="N109" s="79"/>
      <c r="O109" s="79"/>
      <c r="P109" s="79"/>
      <c r="Q109" s="79"/>
      <c r="R109" s="79"/>
      <c r="S109" s="79"/>
      <c r="T109" s="79"/>
      <c r="U109" s="1"/>
    </row>
    <row r="110" spans="1:21" ht="15.75" customHeight="1" thickTop="1" x14ac:dyDescent="0.2">
      <c r="C110" s="1"/>
      <c r="D110" s="1"/>
      <c r="E110" s="1"/>
      <c r="F110" s="1"/>
      <c r="G110" s="1"/>
      <c r="H110" s="37" t="s">
        <v>6</v>
      </c>
      <c r="I110" s="77"/>
      <c r="J110" s="78"/>
      <c r="K110" s="77"/>
      <c r="L110" s="78"/>
      <c r="M110" s="77"/>
      <c r="N110" s="78"/>
      <c r="O110" s="77"/>
      <c r="P110" s="78"/>
      <c r="Q110" s="77"/>
      <c r="R110" s="78"/>
      <c r="S110" s="77"/>
      <c r="T110" s="78"/>
      <c r="U110" s="1"/>
    </row>
    <row r="111" spans="1:21" ht="5.25" customHeight="1" x14ac:dyDescent="0.2">
      <c r="C111" s="1"/>
      <c r="D111" s="1"/>
      <c r="E111" s="1"/>
      <c r="F111" s="1"/>
      <c r="G111" s="1"/>
      <c r="H111" s="38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40"/>
      <c r="U111" s="1"/>
    </row>
    <row r="112" spans="1:21" ht="15.75" customHeight="1" x14ac:dyDescent="0.2">
      <c r="C112" s="1"/>
      <c r="D112" s="1"/>
      <c r="E112" s="74" t="s">
        <v>0</v>
      </c>
      <c r="F112" s="75"/>
      <c r="G112" s="76"/>
      <c r="H112" s="19" t="s">
        <v>1</v>
      </c>
      <c r="I112" s="19" t="s">
        <v>2</v>
      </c>
      <c r="J112" s="19" t="s">
        <v>3</v>
      </c>
      <c r="K112" s="15" t="s">
        <v>4</v>
      </c>
      <c r="L112" s="16" t="s">
        <v>5</v>
      </c>
      <c r="M112" s="19" t="s">
        <v>7</v>
      </c>
      <c r="N112" s="19" t="s">
        <v>8</v>
      </c>
      <c r="O112" s="15" t="s">
        <v>9</v>
      </c>
      <c r="P112" s="16" t="s">
        <v>10</v>
      </c>
      <c r="Q112" s="19" t="s">
        <v>11</v>
      </c>
      <c r="R112" s="19" t="s">
        <v>12</v>
      </c>
      <c r="S112" s="15" t="s">
        <v>13</v>
      </c>
      <c r="T112" s="1"/>
      <c r="U112" s="1"/>
    </row>
    <row r="113" spans="1:21" ht="15.75" customHeight="1" x14ac:dyDescent="0.2">
      <c r="C113" s="1"/>
      <c r="D113" s="1"/>
      <c r="E113" s="64" t="str">
        <f t="shared" si="1"/>
        <v/>
      </c>
      <c r="F113" s="65"/>
      <c r="G113" s="66"/>
      <c r="H113" s="5"/>
      <c r="I113" s="5"/>
      <c r="J113" s="5"/>
      <c r="K113" s="13"/>
      <c r="L113" s="10"/>
      <c r="M113" s="5"/>
      <c r="N113" s="5"/>
      <c r="O113" s="13"/>
      <c r="P113" s="10"/>
      <c r="Q113" s="5"/>
      <c r="R113" s="5"/>
      <c r="S113" s="13"/>
      <c r="T113" s="1"/>
      <c r="U113" s="1"/>
    </row>
    <row r="114" spans="1:21" ht="15.75" customHeight="1" x14ac:dyDescent="0.2">
      <c r="C114" s="1"/>
      <c r="D114" s="1"/>
      <c r="E114" s="64" t="str">
        <f t="shared" si="1"/>
        <v/>
      </c>
      <c r="F114" s="65"/>
      <c r="G114" s="66"/>
      <c r="H114" s="5"/>
      <c r="I114" s="5"/>
      <c r="J114" s="5"/>
      <c r="K114" s="13"/>
      <c r="L114" s="10"/>
      <c r="M114" s="5"/>
      <c r="N114" s="5"/>
      <c r="O114" s="13"/>
      <c r="P114" s="10"/>
      <c r="Q114" s="5"/>
      <c r="R114" s="5"/>
      <c r="S114" s="13"/>
      <c r="T114" s="1"/>
      <c r="U114" s="1"/>
    </row>
    <row r="115" spans="1:21" ht="15.75" customHeight="1" x14ac:dyDescent="0.2">
      <c r="C115" s="1"/>
      <c r="D115" s="1"/>
      <c r="E115" s="64" t="str">
        <f t="shared" ref="E115:E178" si="2">IF(D104&gt;0,D104,"")</f>
        <v/>
      </c>
      <c r="F115" s="65"/>
      <c r="G115" s="66"/>
      <c r="H115" s="5"/>
      <c r="I115" s="5"/>
      <c r="J115" s="5"/>
      <c r="K115" s="13"/>
      <c r="L115" s="10"/>
      <c r="M115" s="5"/>
      <c r="N115" s="5"/>
      <c r="O115" s="13"/>
      <c r="P115" s="10"/>
      <c r="Q115" s="5"/>
      <c r="R115" s="5"/>
      <c r="S115" s="13"/>
      <c r="T115" s="1"/>
      <c r="U115" s="1"/>
    </row>
    <row r="116" spans="1:21" ht="15.75" customHeight="1" x14ac:dyDescent="0.2">
      <c r="C116" s="1"/>
      <c r="D116" s="1"/>
      <c r="E116" s="64" t="str">
        <f t="shared" si="2"/>
        <v/>
      </c>
      <c r="F116" s="65"/>
      <c r="G116" s="66"/>
      <c r="H116" s="5"/>
      <c r="I116" s="5"/>
      <c r="J116" s="5"/>
      <c r="K116" s="13"/>
      <c r="L116" s="10"/>
      <c r="M116" s="5"/>
      <c r="N116" s="5"/>
      <c r="O116" s="13"/>
      <c r="P116" s="10"/>
      <c r="Q116" s="5"/>
      <c r="R116" s="5"/>
      <c r="S116" s="13"/>
      <c r="T116" s="1"/>
      <c r="U116" s="1"/>
    </row>
    <row r="117" spans="1:21" ht="15.75" customHeight="1" x14ac:dyDescent="0.2">
      <c r="C117" s="1"/>
      <c r="D117" s="1"/>
      <c r="E117" s="64" t="str">
        <f t="shared" si="2"/>
        <v/>
      </c>
      <c r="F117" s="65"/>
      <c r="G117" s="66"/>
      <c r="H117" s="5"/>
      <c r="I117" s="5"/>
      <c r="J117" s="5"/>
      <c r="K117" s="13"/>
      <c r="L117" s="10"/>
      <c r="M117" s="5"/>
      <c r="N117" s="5"/>
      <c r="O117" s="13"/>
      <c r="P117" s="10"/>
      <c r="Q117" s="5"/>
      <c r="R117" s="5"/>
      <c r="S117" s="13"/>
      <c r="T117" s="1"/>
      <c r="U117" s="1"/>
    </row>
    <row r="118" spans="1:21" ht="15.75" customHeight="1" x14ac:dyDescent="0.2">
      <c r="C118" s="1"/>
      <c r="D118" s="1"/>
      <c r="E118" s="64" t="str">
        <f t="shared" si="2"/>
        <v/>
      </c>
      <c r="F118" s="65"/>
      <c r="G118" s="66"/>
      <c r="H118" s="5"/>
      <c r="I118" s="5"/>
      <c r="J118" s="5"/>
      <c r="K118" s="13"/>
      <c r="L118" s="10"/>
      <c r="M118" s="5"/>
      <c r="N118" s="5"/>
      <c r="O118" s="13"/>
      <c r="P118" s="10"/>
      <c r="Q118" s="5"/>
      <c r="R118" s="5"/>
      <c r="S118" s="13"/>
      <c r="T118" s="1"/>
      <c r="U118" s="1"/>
    </row>
    <row r="119" spans="1:21" ht="15.75" customHeight="1" x14ac:dyDescent="0.2">
      <c r="C119" s="1"/>
      <c r="D119" s="1"/>
      <c r="E119" s="64" t="str">
        <f t="shared" si="2"/>
        <v/>
      </c>
      <c r="F119" s="65"/>
      <c r="G119" s="66"/>
      <c r="H119" s="5"/>
      <c r="I119" s="5"/>
      <c r="J119" s="5"/>
      <c r="K119" s="13"/>
      <c r="L119" s="10"/>
      <c r="M119" s="5"/>
      <c r="N119" s="5"/>
      <c r="O119" s="13"/>
      <c r="P119" s="10"/>
      <c r="Q119" s="5"/>
      <c r="R119" s="5"/>
      <c r="S119" s="13"/>
      <c r="T119" s="1"/>
      <c r="U119" s="1"/>
    </row>
    <row r="120" spans="1:21" ht="15.75" customHeight="1" thickBot="1" x14ac:dyDescent="0.25">
      <c r="C120" s="1"/>
      <c r="D120" s="1"/>
      <c r="E120" s="64" t="str">
        <f t="shared" si="2"/>
        <v/>
      </c>
      <c r="F120" s="65"/>
      <c r="G120" s="66"/>
      <c r="H120" s="6"/>
      <c r="I120" s="6"/>
      <c r="J120" s="6"/>
      <c r="K120" s="14"/>
      <c r="L120" s="11"/>
      <c r="M120" s="6"/>
      <c r="N120" s="6"/>
      <c r="O120" s="14"/>
      <c r="P120" s="11"/>
      <c r="Q120" s="6"/>
      <c r="R120" s="6"/>
      <c r="S120" s="14"/>
      <c r="T120" s="1"/>
      <c r="U120" s="1"/>
    </row>
    <row r="121" spans="1:21" ht="15.75" customHeight="1" thickTop="1" thickBot="1" x14ac:dyDescent="0.25">
      <c r="C121" s="1"/>
      <c r="D121" s="1"/>
      <c r="E121" s="67" t="s">
        <v>14</v>
      </c>
      <c r="F121" s="68"/>
      <c r="G121" s="69"/>
      <c r="H121" s="7"/>
      <c r="I121" s="7"/>
      <c r="J121" s="7"/>
      <c r="K121" s="8"/>
      <c r="L121" s="12"/>
      <c r="M121" s="7"/>
      <c r="N121" s="7"/>
      <c r="O121" s="8"/>
      <c r="P121" s="12"/>
      <c r="Q121" s="7"/>
      <c r="R121" s="7"/>
      <c r="S121" s="8"/>
      <c r="T121" s="1"/>
      <c r="U121" s="1"/>
    </row>
    <row r="122" spans="1:21" ht="15.75" customHeight="1" thickTop="1" thickBot="1" x14ac:dyDescent="0.25">
      <c r="C122" s="1"/>
      <c r="D122" s="1"/>
      <c r="E122" s="70" t="s">
        <v>15</v>
      </c>
      <c r="F122" s="71"/>
      <c r="G122" s="72"/>
      <c r="H122" s="1"/>
      <c r="I122" s="1"/>
      <c r="J122" s="1"/>
      <c r="K122" s="9"/>
      <c r="L122" s="1"/>
      <c r="M122" s="1"/>
      <c r="N122" s="1"/>
      <c r="O122" s="9"/>
      <c r="P122" s="1"/>
      <c r="Q122" s="1"/>
      <c r="R122" s="1"/>
      <c r="S122" s="9"/>
      <c r="T122" s="1"/>
      <c r="U122" s="1"/>
    </row>
    <row r="123" spans="1:21" ht="11.25" customHeight="1" x14ac:dyDescent="0.2">
      <c r="C123" s="1"/>
      <c r="D123" s="1"/>
      <c r="E123" s="1"/>
      <c r="F123" s="1"/>
      <c r="G123" s="1"/>
      <c r="H123" s="73" t="s">
        <v>34</v>
      </c>
      <c r="I123" s="73"/>
      <c r="J123" s="73"/>
      <c r="K123" s="73"/>
      <c r="L123" s="73"/>
      <c r="M123" s="73"/>
      <c r="N123" s="73"/>
      <c r="O123" s="73"/>
      <c r="P123" s="73"/>
      <c r="Q123" s="73"/>
      <c r="R123" s="73"/>
      <c r="S123" s="1"/>
      <c r="T123" s="1"/>
      <c r="U123" s="1"/>
    </row>
    <row r="124" spans="1:21" ht="11.25" customHeight="1" x14ac:dyDescent="0.2">
      <c r="C124" s="1"/>
      <c r="D124" s="1"/>
      <c r="E124" s="1"/>
      <c r="F124" s="1"/>
      <c r="G124" s="1"/>
      <c r="H124" s="73"/>
      <c r="I124" s="73"/>
      <c r="J124" s="73"/>
      <c r="K124" s="73"/>
      <c r="L124" s="73"/>
      <c r="M124" s="73"/>
      <c r="N124" s="73"/>
      <c r="O124" s="73"/>
      <c r="P124" s="73"/>
      <c r="Q124" s="73"/>
      <c r="R124" s="73"/>
      <c r="S124" s="1"/>
      <c r="T124" s="1"/>
      <c r="U124" s="1"/>
    </row>
    <row r="125" spans="1:21" ht="10.5" customHeight="1" x14ac:dyDescent="0.15">
      <c r="A125" t="s">
        <v>35</v>
      </c>
      <c r="B125">
        <v>5</v>
      </c>
      <c r="C125" s="81" t="str">
        <f>'5 tm 12 bkr Data'!$A$2</f>
        <v>Jayhawk Collegiate Challenge</v>
      </c>
      <c r="D125" s="81"/>
      <c r="E125" s="81"/>
      <c r="F125" s="81"/>
      <c r="G125" s="81"/>
      <c r="H125" s="81"/>
      <c r="I125" s="81"/>
      <c r="J125" s="81"/>
      <c r="K125" s="81"/>
      <c r="L125" s="81"/>
      <c r="M125" s="81"/>
      <c r="N125" s="81"/>
      <c r="O125" s="81"/>
      <c r="P125" s="81"/>
      <c r="Q125" s="81"/>
      <c r="R125" s="81"/>
      <c r="S125" s="81"/>
      <c r="T125" s="81"/>
      <c r="U125" s="81"/>
    </row>
    <row r="126" spans="1:21" ht="10.5" customHeight="1" x14ac:dyDescent="0.15">
      <c r="C126" s="81"/>
      <c r="D126" s="81"/>
      <c r="E126" s="81"/>
      <c r="F126" s="81"/>
      <c r="G126" s="81"/>
      <c r="H126" s="81"/>
      <c r="I126" s="81"/>
      <c r="J126" s="81"/>
      <c r="K126" s="81"/>
      <c r="L126" s="81"/>
      <c r="M126" s="81"/>
      <c r="N126" s="81"/>
      <c r="O126" s="81"/>
      <c r="P126" s="81"/>
      <c r="Q126" s="81"/>
      <c r="R126" s="81"/>
      <c r="S126" s="81"/>
      <c r="T126" s="81"/>
      <c r="U126" s="81"/>
    </row>
    <row r="127" spans="1:21" ht="10.5" customHeight="1" x14ac:dyDescent="0.15">
      <c r="C127" s="81"/>
      <c r="D127" s="81"/>
      <c r="E127" s="81"/>
      <c r="F127" s="81"/>
      <c r="G127" s="81"/>
      <c r="H127" s="81"/>
      <c r="I127" s="81"/>
      <c r="J127" s="81"/>
      <c r="K127" s="81"/>
      <c r="L127" s="81"/>
      <c r="M127" s="81"/>
      <c r="N127" s="81"/>
      <c r="O127" s="81"/>
      <c r="P127" s="81"/>
      <c r="Q127" s="81"/>
      <c r="R127" s="81"/>
      <c r="S127" s="81"/>
      <c r="T127" s="81"/>
      <c r="U127" s="81"/>
    </row>
    <row r="128" spans="1:21" ht="8.25" customHeight="1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1.25" customHeight="1" x14ac:dyDescent="0.2">
      <c r="C129" s="1"/>
      <c r="D129" s="1"/>
      <c r="E129" s="1"/>
      <c r="F129" s="82" t="str">
        <f>INDEX('5 tm 12 bkr Data'!E:E,MATCH('5 tm 12 bkr MJV'!B125,'5 tm 12 bkr Data'!D:D,0))</f>
        <v>Morningside University - Men JV</v>
      </c>
      <c r="G129" s="82"/>
      <c r="H129" s="82"/>
      <c r="I129" s="82"/>
      <c r="J129" s="82"/>
      <c r="K129" s="82"/>
      <c r="L129" s="82"/>
      <c r="M129" s="82"/>
      <c r="N129" s="82"/>
      <c r="O129" s="82"/>
      <c r="P129" s="82"/>
      <c r="Q129" s="82"/>
      <c r="R129" s="82"/>
      <c r="S129" s="1"/>
      <c r="T129" s="1"/>
      <c r="U129" s="1"/>
    </row>
    <row r="130" spans="1:21" ht="11.25" customHeight="1" x14ac:dyDescent="0.2">
      <c r="C130" s="1"/>
      <c r="D130" s="1"/>
      <c r="E130" s="1"/>
      <c r="F130" s="82"/>
      <c r="G130" s="82"/>
      <c r="H130" s="82"/>
      <c r="I130" s="82"/>
      <c r="J130" s="82"/>
      <c r="K130" s="82"/>
      <c r="L130" s="82"/>
      <c r="M130" s="82"/>
      <c r="N130" s="82"/>
      <c r="O130" s="82"/>
      <c r="P130" s="82"/>
      <c r="Q130" s="82"/>
      <c r="R130" s="82"/>
      <c r="S130" s="1"/>
      <c r="T130" s="1"/>
      <c r="U130" s="1"/>
    </row>
    <row r="131" spans="1:21" ht="8.25" customHeight="1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5.75" customHeight="1" x14ac:dyDescent="0.2">
      <c r="C132" s="1"/>
      <c r="D132" s="80" t="s">
        <v>0</v>
      </c>
      <c r="E132" s="80"/>
      <c r="F132" s="80"/>
      <c r="G132" s="80"/>
      <c r="H132" s="80"/>
      <c r="I132" s="80" t="s">
        <v>1</v>
      </c>
      <c r="J132" s="80"/>
      <c r="K132" s="80" t="s">
        <v>2</v>
      </c>
      <c r="L132" s="80"/>
      <c r="M132" s="80" t="s">
        <v>3</v>
      </c>
      <c r="N132" s="80"/>
      <c r="O132" s="80" t="s">
        <v>4</v>
      </c>
      <c r="P132" s="80"/>
      <c r="Q132" s="80" t="s">
        <v>5</v>
      </c>
      <c r="R132" s="80"/>
      <c r="S132" s="80" t="s">
        <v>6</v>
      </c>
      <c r="T132" s="80"/>
      <c r="U132" s="1"/>
    </row>
    <row r="133" spans="1:21" ht="15.75" customHeight="1" x14ac:dyDescent="0.2">
      <c r="A133" t="str">
        <f>CONCATENATE(B125,B133)</f>
        <v>5a</v>
      </c>
      <c r="B133" t="s">
        <v>26</v>
      </c>
      <c r="C133" s="1"/>
      <c r="D133" s="2" t="str">
        <f>INDEX('5 tm 12 bkr Data'!P:P,MATCH('5 tm 12 bkr MJV'!A133,'5 tm 12 bkr Data'!N:N,0))</f>
        <v>Braden Huber</v>
      </c>
      <c r="E133" s="3"/>
      <c r="F133" s="3"/>
      <c r="G133" s="3"/>
      <c r="H133" s="4"/>
      <c r="I133" s="80"/>
      <c r="J133" s="80"/>
      <c r="K133" s="80"/>
      <c r="L133" s="80"/>
      <c r="M133" s="80"/>
      <c r="N133" s="80"/>
      <c r="O133" s="80"/>
      <c r="P133" s="80"/>
      <c r="Q133" s="80"/>
      <c r="R133" s="80"/>
      <c r="S133" s="80"/>
      <c r="T133" s="80"/>
      <c r="U133" s="1"/>
    </row>
    <row r="134" spans="1:21" ht="15.75" customHeight="1" x14ac:dyDescent="0.2">
      <c r="A134" t="str">
        <f>CONCATENATE(B125,B134)</f>
        <v>5b</v>
      </c>
      <c r="B134" t="s">
        <v>27</v>
      </c>
      <c r="C134" s="1"/>
      <c r="D134" s="2" t="str">
        <f>INDEX('5 tm 12 bkr Data'!P:P,MATCH('5 tm 12 bkr MJV'!A134,'5 tm 12 bkr Data'!N:N,0))</f>
        <v>Christian Schmadeke</v>
      </c>
      <c r="E134" s="3"/>
      <c r="F134" s="3"/>
      <c r="G134" s="3"/>
      <c r="H134" s="4"/>
      <c r="I134" s="80"/>
      <c r="J134" s="80"/>
      <c r="K134" s="80"/>
      <c r="L134" s="80"/>
      <c r="M134" s="80"/>
      <c r="N134" s="80"/>
      <c r="O134" s="80"/>
      <c r="P134" s="80"/>
      <c r="Q134" s="80"/>
      <c r="R134" s="80"/>
      <c r="S134" s="80"/>
      <c r="T134" s="80"/>
      <c r="U134" s="1"/>
    </row>
    <row r="135" spans="1:21" ht="15.75" customHeight="1" x14ac:dyDescent="0.2">
      <c r="A135" t="str">
        <f>CONCATENATE(B125,B135)</f>
        <v>5c</v>
      </c>
      <c r="B135" t="s">
        <v>28</v>
      </c>
      <c r="C135" s="1"/>
      <c r="D135" s="2" t="str">
        <f>INDEX('5 tm 12 bkr Data'!P:P,MATCH('5 tm 12 bkr MJV'!A135,'5 tm 12 bkr Data'!N:N,0))</f>
        <v>Marco Salcedo</v>
      </c>
      <c r="E135" s="3"/>
      <c r="F135" s="3"/>
      <c r="G135" s="3"/>
      <c r="H135" s="4"/>
      <c r="I135" s="80"/>
      <c r="J135" s="80"/>
      <c r="K135" s="80"/>
      <c r="L135" s="80"/>
      <c r="M135" s="80"/>
      <c r="N135" s="80"/>
      <c r="O135" s="80"/>
      <c r="P135" s="80"/>
      <c r="Q135" s="80"/>
      <c r="R135" s="80"/>
      <c r="S135" s="80"/>
      <c r="T135" s="80"/>
      <c r="U135" s="1"/>
    </row>
    <row r="136" spans="1:21" ht="15.75" customHeight="1" x14ac:dyDescent="0.2">
      <c r="A136" t="str">
        <f>CONCATENATE(B125,B136)</f>
        <v>5d</v>
      </c>
      <c r="B136" t="s">
        <v>29</v>
      </c>
      <c r="C136" s="1"/>
      <c r="D136" s="2" t="str">
        <f>INDEX('5 tm 12 bkr Data'!P:P,MATCH('5 tm 12 bkr MJV'!A136,'5 tm 12 bkr Data'!N:N,0))</f>
        <v>Michael Swancutt</v>
      </c>
      <c r="E136" s="3"/>
      <c r="F136" s="3"/>
      <c r="G136" s="3"/>
      <c r="H136" s="4"/>
      <c r="I136" s="80"/>
      <c r="J136" s="80"/>
      <c r="K136" s="80"/>
      <c r="L136" s="80"/>
      <c r="M136" s="80"/>
      <c r="N136" s="80"/>
      <c r="O136" s="80"/>
      <c r="P136" s="80"/>
      <c r="Q136" s="80"/>
      <c r="R136" s="80"/>
      <c r="S136" s="80"/>
      <c r="T136" s="80"/>
      <c r="U136" s="1"/>
    </row>
    <row r="137" spans="1:21" ht="15.75" customHeight="1" x14ac:dyDescent="0.2">
      <c r="A137" t="str">
        <f>CONCATENATE(B125,B137)</f>
        <v>5e</v>
      </c>
      <c r="B137" t="s">
        <v>30</v>
      </c>
      <c r="C137" s="1"/>
      <c r="D137" s="2" t="str">
        <f>INDEX('5 tm 12 bkr Data'!P:P,MATCH('5 tm 12 bkr MJV'!A137,'5 tm 12 bkr Data'!N:N,0))</f>
        <v>Zachary Stoltzfus</v>
      </c>
      <c r="E137" s="3"/>
      <c r="F137" s="3"/>
      <c r="G137" s="3"/>
      <c r="H137" s="4"/>
      <c r="I137" s="80"/>
      <c r="J137" s="80"/>
      <c r="K137" s="80"/>
      <c r="L137" s="80"/>
      <c r="M137" s="80"/>
      <c r="N137" s="80"/>
      <c r="O137" s="80"/>
      <c r="P137" s="80"/>
      <c r="Q137" s="80"/>
      <c r="R137" s="80"/>
      <c r="S137" s="80"/>
      <c r="T137" s="80"/>
      <c r="U137" s="1"/>
    </row>
    <row r="138" spans="1:21" ht="15.75" customHeight="1" x14ac:dyDescent="0.2">
      <c r="A138" t="str">
        <f>CONCATENATE(B125,B138)</f>
        <v>5f</v>
      </c>
      <c r="B138" t="s">
        <v>31</v>
      </c>
      <c r="C138" s="1"/>
      <c r="D138" s="2">
        <f>INDEX('5 tm 12 bkr Data'!P:P,MATCH('5 tm 12 bkr MJV'!A138,'5 tm 12 bkr Data'!N:N,0))</f>
        <v>0</v>
      </c>
      <c r="E138" s="3"/>
      <c r="F138" s="3"/>
      <c r="G138" s="3"/>
      <c r="H138" s="4"/>
      <c r="I138" s="80"/>
      <c r="J138" s="80"/>
      <c r="K138" s="80"/>
      <c r="L138" s="80"/>
      <c r="M138" s="80"/>
      <c r="N138" s="80"/>
      <c r="O138" s="80"/>
      <c r="P138" s="80"/>
      <c r="Q138" s="80"/>
      <c r="R138" s="80"/>
      <c r="S138" s="80"/>
      <c r="T138" s="80"/>
      <c r="U138" s="1"/>
    </row>
    <row r="139" spans="1:21" ht="15.75" customHeight="1" x14ac:dyDescent="0.2">
      <c r="A139" t="str">
        <f>CONCATENATE(B125,B139)</f>
        <v>5g</v>
      </c>
      <c r="B139" t="s">
        <v>32</v>
      </c>
      <c r="C139" s="1"/>
      <c r="D139" s="2">
        <f>INDEX('5 tm 12 bkr Data'!P:P,MATCH('5 tm 12 bkr MJV'!A139,'5 tm 12 bkr Data'!N:N,0))</f>
        <v>0</v>
      </c>
      <c r="E139" s="3"/>
      <c r="F139" s="3"/>
      <c r="G139" s="3"/>
      <c r="H139" s="4"/>
      <c r="I139" s="80"/>
      <c r="J139" s="80"/>
      <c r="K139" s="80"/>
      <c r="L139" s="80"/>
      <c r="M139" s="80"/>
      <c r="N139" s="80"/>
      <c r="O139" s="80"/>
      <c r="P139" s="80"/>
      <c r="Q139" s="80"/>
      <c r="R139" s="80"/>
      <c r="S139" s="80"/>
      <c r="T139" s="80"/>
      <c r="U139" s="1"/>
    </row>
    <row r="140" spans="1:21" ht="15.75" customHeight="1" thickBot="1" x14ac:dyDescent="0.25">
      <c r="A140" t="str">
        <f>CONCATENATE(B125,B140)</f>
        <v>5h</v>
      </c>
      <c r="B140" t="s">
        <v>33</v>
      </c>
      <c r="C140" s="1"/>
      <c r="D140" s="2">
        <f>INDEX('5 tm 12 bkr Data'!P:P,MATCH('5 tm 12 bkr MJV'!A140,'5 tm 12 bkr Data'!N:N,0))</f>
        <v>0</v>
      </c>
      <c r="E140" s="3"/>
      <c r="F140" s="3"/>
      <c r="G140" s="3"/>
      <c r="H140" s="36"/>
      <c r="I140" s="79"/>
      <c r="J140" s="79"/>
      <c r="K140" s="79"/>
      <c r="L140" s="79"/>
      <c r="M140" s="79"/>
      <c r="N140" s="79"/>
      <c r="O140" s="79"/>
      <c r="P140" s="79"/>
      <c r="Q140" s="79"/>
      <c r="R140" s="79"/>
      <c r="S140" s="79"/>
      <c r="T140" s="79"/>
      <c r="U140" s="1"/>
    </row>
    <row r="141" spans="1:21" ht="15.75" customHeight="1" thickTop="1" x14ac:dyDescent="0.2">
      <c r="C141" s="1"/>
      <c r="D141" s="1"/>
      <c r="E141" s="1"/>
      <c r="F141" s="1"/>
      <c r="G141" s="1"/>
      <c r="H141" s="37" t="s">
        <v>6</v>
      </c>
      <c r="I141" s="77"/>
      <c r="J141" s="78"/>
      <c r="K141" s="77"/>
      <c r="L141" s="78"/>
      <c r="M141" s="77"/>
      <c r="N141" s="78"/>
      <c r="O141" s="77"/>
      <c r="P141" s="78"/>
      <c r="Q141" s="77"/>
      <c r="R141" s="78"/>
      <c r="S141" s="77"/>
      <c r="T141" s="78"/>
      <c r="U141" s="1"/>
    </row>
    <row r="142" spans="1:21" ht="5.25" customHeight="1" x14ac:dyDescent="0.2">
      <c r="C142" s="1"/>
      <c r="D142" s="1"/>
      <c r="E142" s="1"/>
      <c r="F142" s="1"/>
      <c r="G142" s="1"/>
      <c r="H142" s="38"/>
      <c r="I142" s="39"/>
      <c r="J142" s="39"/>
      <c r="K142" s="39"/>
      <c r="L142" s="39"/>
      <c r="M142" s="39"/>
      <c r="N142" s="39"/>
      <c r="O142" s="39"/>
      <c r="P142" s="39"/>
      <c r="Q142" s="39"/>
      <c r="R142" s="39"/>
      <c r="S142" s="39"/>
      <c r="T142" s="40"/>
      <c r="U142" s="1"/>
    </row>
    <row r="143" spans="1:21" ht="15.75" customHeight="1" x14ac:dyDescent="0.2">
      <c r="C143" s="1"/>
      <c r="D143" s="1"/>
      <c r="E143" s="74" t="s">
        <v>0</v>
      </c>
      <c r="F143" s="75"/>
      <c r="G143" s="76"/>
      <c r="H143" s="19" t="s">
        <v>1</v>
      </c>
      <c r="I143" s="19" t="s">
        <v>2</v>
      </c>
      <c r="J143" s="19" t="s">
        <v>3</v>
      </c>
      <c r="K143" s="15" t="s">
        <v>4</v>
      </c>
      <c r="L143" s="16" t="s">
        <v>5</v>
      </c>
      <c r="M143" s="19" t="s">
        <v>7</v>
      </c>
      <c r="N143" s="19" t="s">
        <v>8</v>
      </c>
      <c r="O143" s="15" t="s">
        <v>9</v>
      </c>
      <c r="P143" s="16" t="s">
        <v>10</v>
      </c>
      <c r="Q143" s="19" t="s">
        <v>11</v>
      </c>
      <c r="R143" s="19" t="s">
        <v>12</v>
      </c>
      <c r="S143" s="15" t="s">
        <v>13</v>
      </c>
      <c r="T143" s="1"/>
      <c r="U143" s="1"/>
    </row>
    <row r="144" spans="1:21" ht="15.75" customHeight="1" x14ac:dyDescent="0.2">
      <c r="C144" s="1"/>
      <c r="D144" s="1"/>
      <c r="E144" s="64" t="str">
        <f t="shared" si="2"/>
        <v>Braden Huber</v>
      </c>
      <c r="F144" s="65"/>
      <c r="G144" s="66"/>
      <c r="H144" s="5"/>
      <c r="I144" s="5"/>
      <c r="J144" s="5"/>
      <c r="K144" s="13"/>
      <c r="L144" s="10"/>
      <c r="M144" s="5"/>
      <c r="N144" s="5"/>
      <c r="O144" s="13"/>
      <c r="P144" s="10"/>
      <c r="Q144" s="5"/>
      <c r="R144" s="5"/>
      <c r="S144" s="13"/>
      <c r="T144" s="1"/>
      <c r="U144" s="1"/>
    </row>
    <row r="145" spans="1:21" ht="15.75" customHeight="1" x14ac:dyDescent="0.2">
      <c r="C145" s="1"/>
      <c r="D145" s="1"/>
      <c r="E145" s="64" t="str">
        <f t="shared" si="2"/>
        <v>Christian Schmadeke</v>
      </c>
      <c r="F145" s="65"/>
      <c r="G145" s="66"/>
      <c r="H145" s="5"/>
      <c r="I145" s="5"/>
      <c r="J145" s="5"/>
      <c r="K145" s="13"/>
      <c r="L145" s="10"/>
      <c r="M145" s="5"/>
      <c r="N145" s="5"/>
      <c r="O145" s="13"/>
      <c r="P145" s="10"/>
      <c r="Q145" s="5"/>
      <c r="R145" s="5"/>
      <c r="S145" s="13"/>
      <c r="T145" s="1"/>
      <c r="U145" s="1"/>
    </row>
    <row r="146" spans="1:21" ht="15.75" customHeight="1" x14ac:dyDescent="0.2">
      <c r="C146" s="1"/>
      <c r="D146" s="1"/>
      <c r="E146" s="64" t="str">
        <f t="shared" si="2"/>
        <v>Marco Salcedo</v>
      </c>
      <c r="F146" s="65"/>
      <c r="G146" s="66"/>
      <c r="H146" s="5"/>
      <c r="I146" s="5"/>
      <c r="J146" s="5"/>
      <c r="K146" s="13"/>
      <c r="L146" s="10"/>
      <c r="M146" s="5"/>
      <c r="N146" s="5"/>
      <c r="O146" s="13"/>
      <c r="P146" s="10"/>
      <c r="Q146" s="5"/>
      <c r="R146" s="5"/>
      <c r="S146" s="13"/>
      <c r="T146" s="1"/>
      <c r="U146" s="1"/>
    </row>
    <row r="147" spans="1:21" ht="15.75" customHeight="1" x14ac:dyDescent="0.2">
      <c r="C147" s="1"/>
      <c r="D147" s="1"/>
      <c r="E147" s="64" t="str">
        <f t="shared" si="2"/>
        <v>Michael Swancutt</v>
      </c>
      <c r="F147" s="65"/>
      <c r="G147" s="66"/>
      <c r="H147" s="5"/>
      <c r="I147" s="5"/>
      <c r="J147" s="5"/>
      <c r="K147" s="13"/>
      <c r="L147" s="10"/>
      <c r="M147" s="5"/>
      <c r="N147" s="5"/>
      <c r="O147" s="13"/>
      <c r="P147" s="10"/>
      <c r="Q147" s="5"/>
      <c r="R147" s="5"/>
      <c r="S147" s="13"/>
      <c r="T147" s="1"/>
      <c r="U147" s="1"/>
    </row>
    <row r="148" spans="1:21" ht="15.75" customHeight="1" x14ac:dyDescent="0.2">
      <c r="C148" s="1"/>
      <c r="D148" s="1"/>
      <c r="E148" s="64" t="str">
        <f t="shared" si="2"/>
        <v>Zachary Stoltzfus</v>
      </c>
      <c r="F148" s="65"/>
      <c r="G148" s="66"/>
      <c r="H148" s="5"/>
      <c r="I148" s="5"/>
      <c r="J148" s="5"/>
      <c r="K148" s="13"/>
      <c r="L148" s="10"/>
      <c r="M148" s="5"/>
      <c r="N148" s="5"/>
      <c r="O148" s="13"/>
      <c r="P148" s="10"/>
      <c r="Q148" s="5"/>
      <c r="R148" s="5"/>
      <c r="S148" s="13"/>
      <c r="T148" s="1"/>
      <c r="U148" s="1"/>
    </row>
    <row r="149" spans="1:21" ht="15.75" customHeight="1" x14ac:dyDescent="0.2">
      <c r="C149" s="1"/>
      <c r="D149" s="1"/>
      <c r="E149" s="64" t="str">
        <f t="shared" si="2"/>
        <v/>
      </c>
      <c r="F149" s="65"/>
      <c r="G149" s="66"/>
      <c r="H149" s="5"/>
      <c r="I149" s="5"/>
      <c r="J149" s="5"/>
      <c r="K149" s="13"/>
      <c r="L149" s="10"/>
      <c r="M149" s="5"/>
      <c r="N149" s="5"/>
      <c r="O149" s="13"/>
      <c r="P149" s="10"/>
      <c r="Q149" s="5"/>
      <c r="R149" s="5"/>
      <c r="S149" s="13"/>
      <c r="T149" s="1"/>
      <c r="U149" s="1"/>
    </row>
    <row r="150" spans="1:21" ht="15.75" customHeight="1" x14ac:dyDescent="0.2">
      <c r="C150" s="1"/>
      <c r="D150" s="1"/>
      <c r="E150" s="64" t="str">
        <f t="shared" si="2"/>
        <v/>
      </c>
      <c r="F150" s="65"/>
      <c r="G150" s="66"/>
      <c r="H150" s="5"/>
      <c r="I150" s="5"/>
      <c r="J150" s="5"/>
      <c r="K150" s="13"/>
      <c r="L150" s="10"/>
      <c r="M150" s="5"/>
      <c r="N150" s="5"/>
      <c r="O150" s="13"/>
      <c r="P150" s="10"/>
      <c r="Q150" s="5"/>
      <c r="R150" s="5"/>
      <c r="S150" s="13"/>
      <c r="T150" s="1"/>
      <c r="U150" s="1"/>
    </row>
    <row r="151" spans="1:21" ht="15.75" customHeight="1" thickBot="1" x14ac:dyDescent="0.25">
      <c r="C151" s="1"/>
      <c r="D151" s="1"/>
      <c r="E151" s="64" t="str">
        <f t="shared" si="2"/>
        <v/>
      </c>
      <c r="F151" s="65"/>
      <c r="G151" s="66"/>
      <c r="H151" s="6"/>
      <c r="I151" s="6"/>
      <c r="J151" s="6"/>
      <c r="K151" s="14"/>
      <c r="L151" s="11"/>
      <c r="M151" s="6"/>
      <c r="N151" s="6"/>
      <c r="O151" s="14"/>
      <c r="P151" s="11"/>
      <c r="Q151" s="6"/>
      <c r="R151" s="6"/>
      <c r="S151" s="14"/>
      <c r="T151" s="1"/>
      <c r="U151" s="1"/>
    </row>
    <row r="152" spans="1:21" ht="15.75" customHeight="1" thickTop="1" thickBot="1" x14ac:dyDescent="0.25">
      <c r="C152" s="1"/>
      <c r="D152" s="1"/>
      <c r="E152" s="67" t="s">
        <v>14</v>
      </c>
      <c r="F152" s="68"/>
      <c r="G152" s="69"/>
      <c r="H152" s="7"/>
      <c r="I152" s="7"/>
      <c r="J152" s="7"/>
      <c r="K152" s="8"/>
      <c r="L152" s="12"/>
      <c r="M152" s="7"/>
      <c r="N152" s="7"/>
      <c r="O152" s="8"/>
      <c r="P152" s="12"/>
      <c r="Q152" s="7"/>
      <c r="R152" s="7"/>
      <c r="S152" s="8"/>
      <c r="T152" s="1"/>
      <c r="U152" s="1"/>
    </row>
    <row r="153" spans="1:21" ht="15.75" customHeight="1" thickTop="1" thickBot="1" x14ac:dyDescent="0.25">
      <c r="C153" s="1"/>
      <c r="D153" s="1"/>
      <c r="E153" s="70" t="s">
        <v>15</v>
      </c>
      <c r="F153" s="71"/>
      <c r="G153" s="72"/>
      <c r="H153" s="1"/>
      <c r="I153" s="1"/>
      <c r="J153" s="1"/>
      <c r="K153" s="9"/>
      <c r="L153" s="1"/>
      <c r="M153" s="1"/>
      <c r="N153" s="1"/>
      <c r="O153" s="9"/>
      <c r="P153" s="1"/>
      <c r="Q153" s="1"/>
      <c r="R153" s="1"/>
      <c r="S153" s="9"/>
      <c r="T153" s="1"/>
      <c r="U153" s="1"/>
    </row>
    <row r="154" spans="1:21" ht="11.25" customHeight="1" x14ac:dyDescent="0.2">
      <c r="C154" s="1"/>
      <c r="D154" s="1"/>
      <c r="E154" s="1"/>
      <c r="F154" s="1"/>
      <c r="G154" s="1"/>
      <c r="H154" s="73" t="s">
        <v>34</v>
      </c>
      <c r="I154" s="73"/>
      <c r="J154" s="73"/>
      <c r="K154" s="73"/>
      <c r="L154" s="73"/>
      <c r="M154" s="73"/>
      <c r="N154" s="73"/>
      <c r="O154" s="73"/>
      <c r="P154" s="73"/>
      <c r="Q154" s="73"/>
      <c r="R154" s="73"/>
      <c r="S154" s="1"/>
      <c r="T154" s="1"/>
      <c r="U154" s="1"/>
    </row>
    <row r="155" spans="1:21" ht="11.25" customHeight="1" x14ac:dyDescent="0.2">
      <c r="C155" s="1"/>
      <c r="D155" s="1"/>
      <c r="E155" s="1"/>
      <c r="F155" s="1"/>
      <c r="G155" s="1"/>
      <c r="H155" s="73"/>
      <c r="I155" s="73"/>
      <c r="J155" s="73"/>
      <c r="K155" s="73"/>
      <c r="L155" s="73"/>
      <c r="M155" s="73"/>
      <c r="N155" s="73"/>
      <c r="O155" s="73"/>
      <c r="P155" s="73"/>
      <c r="Q155" s="73"/>
      <c r="R155" s="73"/>
      <c r="S155" s="1"/>
      <c r="T155" s="1"/>
      <c r="U155" s="1"/>
    </row>
    <row r="156" spans="1:21" ht="10.5" customHeight="1" x14ac:dyDescent="0.15">
      <c r="A156" t="s">
        <v>35</v>
      </c>
      <c r="B156">
        <v>6</v>
      </c>
      <c r="C156" s="81" t="str">
        <f>'5 tm 12 bkr Data'!$A$2</f>
        <v>Jayhawk Collegiate Challenge</v>
      </c>
      <c r="D156" s="81"/>
      <c r="E156" s="81"/>
      <c r="F156" s="81"/>
      <c r="G156" s="81"/>
      <c r="H156" s="81"/>
      <c r="I156" s="81"/>
      <c r="J156" s="81"/>
      <c r="K156" s="81"/>
      <c r="L156" s="81"/>
      <c r="M156" s="81"/>
      <c r="N156" s="81"/>
      <c r="O156" s="81"/>
      <c r="P156" s="81"/>
      <c r="Q156" s="81"/>
      <c r="R156" s="81"/>
      <c r="S156" s="81"/>
      <c r="T156" s="81"/>
      <c r="U156" s="81"/>
    </row>
    <row r="157" spans="1:21" ht="10.5" customHeight="1" x14ac:dyDescent="0.15">
      <c r="C157" s="8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  <c r="U157" s="81"/>
    </row>
    <row r="158" spans="1:21" ht="10.5" customHeight="1" x14ac:dyDescent="0.15">
      <c r="C158" s="81"/>
      <c r="D158" s="81"/>
      <c r="E158" s="81"/>
      <c r="F158" s="81"/>
      <c r="G158" s="81"/>
      <c r="H158" s="81"/>
      <c r="I158" s="81"/>
      <c r="J158" s="81"/>
      <c r="K158" s="81"/>
      <c r="L158" s="81"/>
      <c r="M158" s="81"/>
      <c r="N158" s="81"/>
      <c r="O158" s="81"/>
      <c r="P158" s="81"/>
      <c r="Q158" s="81"/>
      <c r="R158" s="81"/>
      <c r="S158" s="81"/>
      <c r="T158" s="81"/>
      <c r="U158" s="81"/>
    </row>
    <row r="159" spans="1:21" ht="8.25" customHeight="1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1:21" ht="11.25" customHeight="1" x14ac:dyDescent="0.2">
      <c r="C160" s="1"/>
      <c r="D160" s="1"/>
      <c r="E160" s="1"/>
      <c r="F160" s="82" t="str">
        <f>INDEX('5 tm 12 bkr Data'!E:E,MATCH('5 tm 12 bkr MJV'!B156,'5 tm 12 bkr Data'!D:D,0))</f>
        <v>Ottawa University (KS) - Men JV</v>
      </c>
      <c r="G160" s="82"/>
      <c r="H160" s="82"/>
      <c r="I160" s="82"/>
      <c r="J160" s="82"/>
      <c r="K160" s="82"/>
      <c r="L160" s="82"/>
      <c r="M160" s="82"/>
      <c r="N160" s="82"/>
      <c r="O160" s="82"/>
      <c r="P160" s="82"/>
      <c r="Q160" s="82"/>
      <c r="R160" s="82"/>
      <c r="S160" s="1"/>
      <c r="T160" s="1"/>
      <c r="U160" s="1"/>
    </row>
    <row r="161" spans="1:21" ht="11.25" customHeight="1" x14ac:dyDescent="0.2">
      <c r="C161" s="1"/>
      <c r="D161" s="1"/>
      <c r="E161" s="1"/>
      <c r="F161" s="82"/>
      <c r="G161" s="82"/>
      <c r="H161" s="82"/>
      <c r="I161" s="82"/>
      <c r="J161" s="82"/>
      <c r="K161" s="82"/>
      <c r="L161" s="82"/>
      <c r="M161" s="82"/>
      <c r="N161" s="82"/>
      <c r="O161" s="82"/>
      <c r="P161" s="82"/>
      <c r="Q161" s="82"/>
      <c r="R161" s="82"/>
      <c r="S161" s="1"/>
      <c r="T161" s="1"/>
      <c r="U161" s="1"/>
    </row>
    <row r="162" spans="1:21" ht="8.25" customHeight="1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</row>
    <row r="163" spans="1:21" ht="15.75" customHeight="1" x14ac:dyDescent="0.2">
      <c r="C163" s="1"/>
      <c r="D163" s="80" t="s">
        <v>0</v>
      </c>
      <c r="E163" s="80"/>
      <c r="F163" s="80"/>
      <c r="G163" s="80"/>
      <c r="H163" s="80"/>
      <c r="I163" s="80" t="s">
        <v>1</v>
      </c>
      <c r="J163" s="80"/>
      <c r="K163" s="80" t="s">
        <v>2</v>
      </c>
      <c r="L163" s="80"/>
      <c r="M163" s="80" t="s">
        <v>3</v>
      </c>
      <c r="N163" s="80"/>
      <c r="O163" s="80" t="s">
        <v>4</v>
      </c>
      <c r="P163" s="80"/>
      <c r="Q163" s="80" t="s">
        <v>5</v>
      </c>
      <c r="R163" s="80"/>
      <c r="S163" s="80" t="s">
        <v>6</v>
      </c>
      <c r="T163" s="80"/>
      <c r="U163" s="1"/>
    </row>
    <row r="164" spans="1:21" ht="15.75" customHeight="1" x14ac:dyDescent="0.2">
      <c r="A164" t="str">
        <f>CONCATENATE(B156,B164)</f>
        <v>6a</v>
      </c>
      <c r="B164" t="s">
        <v>26</v>
      </c>
      <c r="C164" s="1"/>
      <c r="D164" s="2" t="str">
        <f>INDEX('5 tm 12 bkr Data'!P:P,MATCH('5 tm 12 bkr MJV'!A164,'5 tm 12 bkr Data'!N:N,0))</f>
        <v>Brendan Iaulualo</v>
      </c>
      <c r="E164" s="3"/>
      <c r="F164" s="3"/>
      <c r="G164" s="3"/>
      <c r="H164" s="4"/>
      <c r="I164" s="80"/>
      <c r="J164" s="80"/>
      <c r="K164" s="80"/>
      <c r="L164" s="80"/>
      <c r="M164" s="80"/>
      <c r="N164" s="80"/>
      <c r="O164" s="80"/>
      <c r="P164" s="80"/>
      <c r="Q164" s="80"/>
      <c r="R164" s="80"/>
      <c r="S164" s="80"/>
      <c r="T164" s="80"/>
      <c r="U164" s="1"/>
    </row>
    <row r="165" spans="1:21" ht="15.75" customHeight="1" x14ac:dyDescent="0.2">
      <c r="A165" t="str">
        <f>CONCATENATE(B156,B165)</f>
        <v>6b</v>
      </c>
      <c r="B165" t="s">
        <v>27</v>
      </c>
      <c r="C165" s="1"/>
      <c r="D165" s="2" t="str">
        <f>INDEX('5 tm 12 bkr Data'!P:P,MATCH('5 tm 12 bkr MJV'!A165,'5 tm 12 bkr Data'!N:N,0))</f>
        <v>Cole Clough</v>
      </c>
      <c r="E165" s="3"/>
      <c r="F165" s="3"/>
      <c r="G165" s="3"/>
      <c r="H165" s="4"/>
      <c r="I165" s="80"/>
      <c r="J165" s="80"/>
      <c r="K165" s="80"/>
      <c r="L165" s="80"/>
      <c r="M165" s="80"/>
      <c r="N165" s="80"/>
      <c r="O165" s="80"/>
      <c r="P165" s="80"/>
      <c r="Q165" s="80"/>
      <c r="R165" s="80"/>
      <c r="S165" s="80"/>
      <c r="T165" s="80"/>
      <c r="U165" s="1"/>
    </row>
    <row r="166" spans="1:21" ht="15.75" customHeight="1" x14ac:dyDescent="0.2">
      <c r="A166" t="str">
        <f>CONCATENATE(B156,B166)</f>
        <v>6c</v>
      </c>
      <c r="B166" t="s">
        <v>28</v>
      </c>
      <c r="C166" s="1"/>
      <c r="D166" s="2" t="str">
        <f>INDEX('5 tm 12 bkr Data'!P:P,MATCH('5 tm 12 bkr MJV'!A166,'5 tm 12 bkr Data'!N:N,0))</f>
        <v>Josh King</v>
      </c>
      <c r="E166" s="3"/>
      <c r="F166" s="3"/>
      <c r="G166" s="3"/>
      <c r="H166" s="4"/>
      <c r="I166" s="80"/>
      <c r="J166" s="80"/>
      <c r="K166" s="80"/>
      <c r="L166" s="80"/>
      <c r="M166" s="80"/>
      <c r="N166" s="80"/>
      <c r="O166" s="80"/>
      <c r="P166" s="80"/>
      <c r="Q166" s="80"/>
      <c r="R166" s="80"/>
      <c r="S166" s="80"/>
      <c r="T166" s="80"/>
      <c r="U166" s="1"/>
    </row>
    <row r="167" spans="1:21" ht="15.75" customHeight="1" x14ac:dyDescent="0.2">
      <c r="A167" t="str">
        <f>CONCATENATE(B156,B167)</f>
        <v>6d</v>
      </c>
      <c r="B167" t="s">
        <v>29</v>
      </c>
      <c r="C167" s="1"/>
      <c r="D167" s="2" t="str">
        <f>INDEX('5 tm 12 bkr Data'!P:P,MATCH('5 tm 12 bkr MJV'!A167,'5 tm 12 bkr Data'!N:N,0))</f>
        <v>Tre Preston</v>
      </c>
      <c r="E167" s="3"/>
      <c r="F167" s="3"/>
      <c r="G167" s="3"/>
      <c r="H167" s="4"/>
      <c r="I167" s="80"/>
      <c r="J167" s="80"/>
      <c r="K167" s="80"/>
      <c r="L167" s="80"/>
      <c r="M167" s="80"/>
      <c r="N167" s="80"/>
      <c r="O167" s="80"/>
      <c r="P167" s="80"/>
      <c r="Q167" s="80"/>
      <c r="R167" s="80"/>
      <c r="S167" s="80"/>
      <c r="T167" s="80"/>
      <c r="U167" s="1"/>
    </row>
    <row r="168" spans="1:21" ht="15.75" customHeight="1" x14ac:dyDescent="0.2">
      <c r="A168" t="str">
        <f>CONCATENATE(B156,B168)</f>
        <v>6e</v>
      </c>
      <c r="B168" t="s">
        <v>30</v>
      </c>
      <c r="C168" s="1"/>
      <c r="D168" s="2" t="str">
        <f>INDEX('5 tm 12 bkr Data'!P:P,MATCH('5 tm 12 bkr MJV'!A168,'5 tm 12 bkr Data'!N:N,0))</f>
        <v>Zonte Spann</v>
      </c>
      <c r="E168" s="3"/>
      <c r="F168" s="3"/>
      <c r="G168" s="3"/>
      <c r="H168" s="4"/>
      <c r="I168" s="80"/>
      <c r="J168" s="80"/>
      <c r="K168" s="80"/>
      <c r="L168" s="80"/>
      <c r="M168" s="80"/>
      <c r="N168" s="80"/>
      <c r="O168" s="80"/>
      <c r="P168" s="80"/>
      <c r="Q168" s="80"/>
      <c r="R168" s="80"/>
      <c r="S168" s="80"/>
      <c r="T168" s="80"/>
      <c r="U168" s="1"/>
    </row>
    <row r="169" spans="1:21" ht="15.75" customHeight="1" x14ac:dyDescent="0.2">
      <c r="A169" t="str">
        <f>CONCATENATE(B156,B169)</f>
        <v>6f</v>
      </c>
      <c r="B169" t="s">
        <v>31</v>
      </c>
      <c r="C169" s="1"/>
      <c r="D169" s="2">
        <f>INDEX('5 tm 12 bkr Data'!P:P,MATCH('5 tm 12 bkr MJV'!A169,'5 tm 12 bkr Data'!N:N,0))</f>
        <v>0</v>
      </c>
      <c r="E169" s="3"/>
      <c r="F169" s="3"/>
      <c r="G169" s="3"/>
      <c r="H169" s="4"/>
      <c r="I169" s="80"/>
      <c r="J169" s="80"/>
      <c r="K169" s="80"/>
      <c r="L169" s="80"/>
      <c r="M169" s="80"/>
      <c r="N169" s="80"/>
      <c r="O169" s="80"/>
      <c r="P169" s="80"/>
      <c r="Q169" s="80"/>
      <c r="R169" s="80"/>
      <c r="S169" s="80"/>
      <c r="T169" s="80"/>
      <c r="U169" s="1"/>
    </row>
    <row r="170" spans="1:21" ht="15.75" customHeight="1" x14ac:dyDescent="0.2">
      <c r="A170" t="str">
        <f>CONCATENATE(B156,B170)</f>
        <v>6g</v>
      </c>
      <c r="B170" t="s">
        <v>32</v>
      </c>
      <c r="C170" s="1"/>
      <c r="D170" s="2">
        <f>INDEX('5 tm 12 bkr Data'!P:P,MATCH('5 tm 12 bkr MJV'!A170,'5 tm 12 bkr Data'!N:N,0))</f>
        <v>0</v>
      </c>
      <c r="E170" s="3"/>
      <c r="F170" s="3"/>
      <c r="G170" s="3"/>
      <c r="H170" s="4"/>
      <c r="I170" s="80"/>
      <c r="J170" s="80"/>
      <c r="K170" s="80"/>
      <c r="L170" s="80"/>
      <c r="M170" s="80"/>
      <c r="N170" s="80"/>
      <c r="O170" s="80"/>
      <c r="P170" s="80"/>
      <c r="Q170" s="80"/>
      <c r="R170" s="80"/>
      <c r="S170" s="80"/>
      <c r="T170" s="80"/>
      <c r="U170" s="1"/>
    </row>
    <row r="171" spans="1:21" ht="15.75" customHeight="1" thickBot="1" x14ac:dyDescent="0.25">
      <c r="A171" t="str">
        <f>CONCATENATE(B156,B171)</f>
        <v>6h</v>
      </c>
      <c r="B171" t="s">
        <v>33</v>
      </c>
      <c r="C171" s="1"/>
      <c r="D171" s="2">
        <f>INDEX('5 tm 12 bkr Data'!P:P,MATCH('5 tm 12 bkr MJV'!A171,'5 tm 12 bkr Data'!N:N,0))</f>
        <v>0</v>
      </c>
      <c r="E171" s="3"/>
      <c r="F171" s="3"/>
      <c r="G171" s="3"/>
      <c r="H171" s="36"/>
      <c r="I171" s="79"/>
      <c r="J171" s="79"/>
      <c r="K171" s="79"/>
      <c r="L171" s="79"/>
      <c r="M171" s="79"/>
      <c r="N171" s="79"/>
      <c r="O171" s="79"/>
      <c r="P171" s="79"/>
      <c r="Q171" s="79"/>
      <c r="R171" s="79"/>
      <c r="S171" s="79"/>
      <c r="T171" s="79"/>
      <c r="U171" s="1"/>
    </row>
    <row r="172" spans="1:21" ht="15.75" customHeight="1" thickTop="1" x14ac:dyDescent="0.2">
      <c r="C172" s="1"/>
      <c r="D172" s="1"/>
      <c r="E172" s="1"/>
      <c r="F172" s="1"/>
      <c r="G172" s="1"/>
      <c r="H172" s="37" t="s">
        <v>6</v>
      </c>
      <c r="I172" s="77"/>
      <c r="J172" s="78"/>
      <c r="K172" s="77"/>
      <c r="L172" s="78"/>
      <c r="M172" s="77"/>
      <c r="N172" s="78"/>
      <c r="O172" s="77"/>
      <c r="P172" s="78"/>
      <c r="Q172" s="77"/>
      <c r="R172" s="78"/>
      <c r="S172" s="77"/>
      <c r="T172" s="78"/>
      <c r="U172" s="1"/>
    </row>
    <row r="173" spans="1:21" ht="5.25" customHeight="1" x14ac:dyDescent="0.2">
      <c r="C173" s="1"/>
      <c r="D173" s="1"/>
      <c r="E173" s="1"/>
      <c r="F173" s="1"/>
      <c r="G173" s="1"/>
      <c r="H173" s="38"/>
      <c r="I173" s="39"/>
      <c r="J173" s="39"/>
      <c r="K173" s="39"/>
      <c r="L173" s="39"/>
      <c r="M173" s="39"/>
      <c r="N173" s="39"/>
      <c r="O173" s="39"/>
      <c r="P173" s="39"/>
      <c r="Q173" s="39"/>
      <c r="R173" s="39"/>
      <c r="S173" s="39"/>
      <c r="T173" s="40"/>
      <c r="U173" s="1"/>
    </row>
    <row r="174" spans="1:21" ht="15.75" customHeight="1" x14ac:dyDescent="0.2">
      <c r="C174" s="1"/>
      <c r="D174" s="1"/>
      <c r="E174" s="74" t="s">
        <v>0</v>
      </c>
      <c r="F174" s="75"/>
      <c r="G174" s="76"/>
      <c r="H174" s="19" t="s">
        <v>1</v>
      </c>
      <c r="I174" s="19" t="s">
        <v>2</v>
      </c>
      <c r="J174" s="19" t="s">
        <v>3</v>
      </c>
      <c r="K174" s="15" t="s">
        <v>4</v>
      </c>
      <c r="L174" s="16" t="s">
        <v>5</v>
      </c>
      <c r="M174" s="19" t="s">
        <v>7</v>
      </c>
      <c r="N174" s="19" t="s">
        <v>8</v>
      </c>
      <c r="O174" s="15" t="s">
        <v>9</v>
      </c>
      <c r="P174" s="16" t="s">
        <v>10</v>
      </c>
      <c r="Q174" s="19" t="s">
        <v>11</v>
      </c>
      <c r="R174" s="19" t="s">
        <v>12</v>
      </c>
      <c r="S174" s="15" t="s">
        <v>13</v>
      </c>
      <c r="T174" s="1"/>
      <c r="U174" s="1"/>
    </row>
    <row r="175" spans="1:21" ht="15.75" customHeight="1" x14ac:dyDescent="0.2">
      <c r="C175" s="1"/>
      <c r="D175" s="1"/>
      <c r="E175" s="64" t="str">
        <f t="shared" si="2"/>
        <v>Brendan Iaulualo</v>
      </c>
      <c r="F175" s="65"/>
      <c r="G175" s="66"/>
      <c r="H175" s="5"/>
      <c r="I175" s="5"/>
      <c r="J175" s="5"/>
      <c r="K175" s="13"/>
      <c r="L175" s="10"/>
      <c r="M175" s="5"/>
      <c r="N175" s="5"/>
      <c r="O175" s="13"/>
      <c r="P175" s="10"/>
      <c r="Q175" s="5"/>
      <c r="R175" s="5"/>
      <c r="S175" s="13"/>
      <c r="T175" s="1"/>
      <c r="U175" s="1"/>
    </row>
    <row r="176" spans="1:21" ht="15.75" customHeight="1" x14ac:dyDescent="0.2">
      <c r="C176" s="1"/>
      <c r="D176" s="1"/>
      <c r="E176" s="64" t="str">
        <f t="shared" si="2"/>
        <v>Cole Clough</v>
      </c>
      <c r="F176" s="65"/>
      <c r="G176" s="66"/>
      <c r="H176" s="5"/>
      <c r="I176" s="5"/>
      <c r="J176" s="5"/>
      <c r="K176" s="13"/>
      <c r="L176" s="10"/>
      <c r="M176" s="5"/>
      <c r="N176" s="5"/>
      <c r="O176" s="13"/>
      <c r="P176" s="10"/>
      <c r="Q176" s="5"/>
      <c r="R176" s="5"/>
      <c r="S176" s="13"/>
      <c r="T176" s="1"/>
      <c r="U176" s="1"/>
    </row>
    <row r="177" spans="1:21" ht="15.75" customHeight="1" x14ac:dyDescent="0.2">
      <c r="C177" s="1"/>
      <c r="D177" s="1"/>
      <c r="E177" s="64" t="str">
        <f t="shared" si="2"/>
        <v>Josh King</v>
      </c>
      <c r="F177" s="65"/>
      <c r="G177" s="66"/>
      <c r="H177" s="5"/>
      <c r="I177" s="5"/>
      <c r="J177" s="5"/>
      <c r="K177" s="13"/>
      <c r="L177" s="10"/>
      <c r="M177" s="5"/>
      <c r="N177" s="5"/>
      <c r="O177" s="13"/>
      <c r="P177" s="10"/>
      <c r="Q177" s="5"/>
      <c r="R177" s="5"/>
      <c r="S177" s="13"/>
      <c r="T177" s="1"/>
      <c r="U177" s="1"/>
    </row>
    <row r="178" spans="1:21" ht="15.75" customHeight="1" x14ac:dyDescent="0.2">
      <c r="C178" s="1"/>
      <c r="D178" s="1"/>
      <c r="E178" s="64" t="str">
        <f t="shared" si="2"/>
        <v>Tre Preston</v>
      </c>
      <c r="F178" s="65"/>
      <c r="G178" s="66"/>
      <c r="H178" s="5"/>
      <c r="I178" s="5"/>
      <c r="J178" s="5"/>
      <c r="K178" s="13"/>
      <c r="L178" s="10"/>
      <c r="M178" s="5"/>
      <c r="N178" s="5"/>
      <c r="O178" s="13"/>
      <c r="P178" s="10"/>
      <c r="Q178" s="5"/>
      <c r="R178" s="5"/>
      <c r="S178" s="13"/>
      <c r="T178" s="1"/>
      <c r="U178" s="1"/>
    </row>
    <row r="179" spans="1:21" ht="15.75" customHeight="1" x14ac:dyDescent="0.2">
      <c r="C179" s="1"/>
      <c r="D179" s="1"/>
      <c r="E179" s="64" t="str">
        <f t="shared" ref="E179:E242" si="3">IF(D168&gt;0,D168,"")</f>
        <v>Zonte Spann</v>
      </c>
      <c r="F179" s="65"/>
      <c r="G179" s="66"/>
      <c r="H179" s="5"/>
      <c r="I179" s="5"/>
      <c r="J179" s="5"/>
      <c r="K179" s="13"/>
      <c r="L179" s="10"/>
      <c r="M179" s="5"/>
      <c r="N179" s="5"/>
      <c r="O179" s="13"/>
      <c r="P179" s="10"/>
      <c r="Q179" s="5"/>
      <c r="R179" s="5"/>
      <c r="S179" s="13"/>
      <c r="T179" s="1"/>
      <c r="U179" s="1"/>
    </row>
    <row r="180" spans="1:21" ht="15.75" customHeight="1" x14ac:dyDescent="0.2">
      <c r="C180" s="1"/>
      <c r="D180" s="1"/>
      <c r="E180" s="64" t="str">
        <f t="shared" si="3"/>
        <v/>
      </c>
      <c r="F180" s="65"/>
      <c r="G180" s="66"/>
      <c r="H180" s="5"/>
      <c r="I180" s="5"/>
      <c r="J180" s="5"/>
      <c r="K180" s="13"/>
      <c r="L180" s="10"/>
      <c r="M180" s="5"/>
      <c r="N180" s="5"/>
      <c r="O180" s="13"/>
      <c r="P180" s="10"/>
      <c r="Q180" s="5"/>
      <c r="R180" s="5"/>
      <c r="S180" s="13"/>
      <c r="T180" s="1"/>
      <c r="U180" s="1"/>
    </row>
    <row r="181" spans="1:21" ht="15.75" customHeight="1" x14ac:dyDescent="0.2">
      <c r="C181" s="1"/>
      <c r="D181" s="1"/>
      <c r="E181" s="64" t="str">
        <f t="shared" si="3"/>
        <v/>
      </c>
      <c r="F181" s="65"/>
      <c r="G181" s="66"/>
      <c r="H181" s="5"/>
      <c r="I181" s="5"/>
      <c r="J181" s="5"/>
      <c r="K181" s="13"/>
      <c r="L181" s="10"/>
      <c r="M181" s="5"/>
      <c r="N181" s="5"/>
      <c r="O181" s="13"/>
      <c r="P181" s="10"/>
      <c r="Q181" s="5"/>
      <c r="R181" s="5"/>
      <c r="S181" s="13"/>
      <c r="T181" s="1"/>
      <c r="U181" s="1"/>
    </row>
    <row r="182" spans="1:21" ht="15.75" customHeight="1" thickBot="1" x14ac:dyDescent="0.25">
      <c r="C182" s="1"/>
      <c r="D182" s="1"/>
      <c r="E182" s="64" t="str">
        <f t="shared" si="3"/>
        <v/>
      </c>
      <c r="F182" s="65"/>
      <c r="G182" s="66"/>
      <c r="H182" s="6"/>
      <c r="I182" s="6"/>
      <c r="J182" s="6"/>
      <c r="K182" s="14"/>
      <c r="L182" s="11"/>
      <c r="M182" s="6"/>
      <c r="N182" s="6"/>
      <c r="O182" s="14"/>
      <c r="P182" s="11"/>
      <c r="Q182" s="6"/>
      <c r="R182" s="6"/>
      <c r="S182" s="14"/>
      <c r="T182" s="1"/>
      <c r="U182" s="1"/>
    </row>
    <row r="183" spans="1:21" ht="15.75" customHeight="1" thickTop="1" thickBot="1" x14ac:dyDescent="0.25">
      <c r="C183" s="1"/>
      <c r="D183" s="1"/>
      <c r="E183" s="67" t="s">
        <v>14</v>
      </c>
      <c r="F183" s="68"/>
      <c r="G183" s="69"/>
      <c r="H183" s="7"/>
      <c r="I183" s="7"/>
      <c r="J183" s="7"/>
      <c r="K183" s="8"/>
      <c r="L183" s="12"/>
      <c r="M183" s="7"/>
      <c r="N183" s="7"/>
      <c r="O183" s="8"/>
      <c r="P183" s="12"/>
      <c r="Q183" s="7"/>
      <c r="R183" s="7"/>
      <c r="S183" s="8"/>
      <c r="T183" s="1"/>
      <c r="U183" s="1"/>
    </row>
    <row r="184" spans="1:21" ht="15.75" customHeight="1" thickTop="1" thickBot="1" x14ac:dyDescent="0.25">
      <c r="C184" s="1"/>
      <c r="D184" s="1"/>
      <c r="E184" s="70" t="s">
        <v>15</v>
      </c>
      <c r="F184" s="71"/>
      <c r="G184" s="72"/>
      <c r="H184" s="1"/>
      <c r="I184" s="1"/>
      <c r="J184" s="1"/>
      <c r="K184" s="9"/>
      <c r="L184" s="1"/>
      <c r="M184" s="1"/>
      <c r="N184" s="1"/>
      <c r="O184" s="9"/>
      <c r="P184" s="1"/>
      <c r="Q184" s="1"/>
      <c r="R184" s="1"/>
      <c r="S184" s="9"/>
      <c r="T184" s="1"/>
      <c r="U184" s="1"/>
    </row>
    <row r="185" spans="1:21" ht="11.25" customHeight="1" x14ac:dyDescent="0.2">
      <c r="C185" s="1"/>
      <c r="D185" s="1"/>
      <c r="E185" s="1"/>
      <c r="F185" s="1"/>
      <c r="G185" s="1"/>
      <c r="H185" s="73" t="s">
        <v>34</v>
      </c>
      <c r="I185" s="73"/>
      <c r="J185" s="73"/>
      <c r="K185" s="73"/>
      <c r="L185" s="73"/>
      <c r="M185" s="73"/>
      <c r="N185" s="73"/>
      <c r="O185" s="73"/>
      <c r="P185" s="73"/>
      <c r="Q185" s="73"/>
      <c r="R185" s="73"/>
      <c r="S185" s="1"/>
      <c r="T185" s="1"/>
      <c r="U185" s="1"/>
    </row>
    <row r="186" spans="1:21" ht="11.25" customHeight="1" x14ac:dyDescent="0.2">
      <c r="C186" s="1"/>
      <c r="D186" s="1"/>
      <c r="E186" s="1"/>
      <c r="F186" s="1"/>
      <c r="G186" s="1"/>
      <c r="H186" s="73"/>
      <c r="I186" s="73"/>
      <c r="J186" s="73"/>
      <c r="K186" s="73"/>
      <c r="L186" s="73"/>
      <c r="M186" s="73"/>
      <c r="N186" s="73"/>
      <c r="O186" s="73"/>
      <c r="P186" s="73"/>
      <c r="Q186" s="73"/>
      <c r="R186" s="73"/>
      <c r="S186" s="1"/>
      <c r="T186" s="1"/>
      <c r="U186" s="1"/>
    </row>
    <row r="187" spans="1:21" ht="10.5" customHeight="1" x14ac:dyDescent="0.15">
      <c r="A187" t="s">
        <v>35</v>
      </c>
      <c r="B187">
        <v>7</v>
      </c>
      <c r="C187" s="81" t="str">
        <f>'5 tm 12 bkr Data'!$A$2</f>
        <v>Jayhawk Collegiate Challenge</v>
      </c>
      <c r="D187" s="81"/>
      <c r="E187" s="81"/>
      <c r="F187" s="81"/>
      <c r="G187" s="81"/>
      <c r="H187" s="81"/>
      <c r="I187" s="81"/>
      <c r="J187" s="81"/>
      <c r="K187" s="81"/>
      <c r="L187" s="81"/>
      <c r="M187" s="81"/>
      <c r="N187" s="81"/>
      <c r="O187" s="81"/>
      <c r="P187" s="81"/>
      <c r="Q187" s="81"/>
      <c r="R187" s="81"/>
      <c r="S187" s="81"/>
      <c r="T187" s="81"/>
      <c r="U187" s="81"/>
    </row>
    <row r="188" spans="1:21" ht="10.5" customHeight="1" x14ac:dyDescent="0.15">
      <c r="C188" s="81"/>
      <c r="D188" s="81"/>
      <c r="E188" s="81"/>
      <c r="F188" s="81"/>
      <c r="G188" s="81"/>
      <c r="H188" s="81"/>
      <c r="I188" s="81"/>
      <c r="J188" s="81"/>
      <c r="K188" s="81"/>
      <c r="L188" s="81"/>
      <c r="M188" s="81"/>
      <c r="N188" s="81"/>
      <c r="O188" s="81"/>
      <c r="P188" s="81"/>
      <c r="Q188" s="81"/>
      <c r="R188" s="81"/>
      <c r="S188" s="81"/>
      <c r="T188" s="81"/>
      <c r="U188" s="81"/>
    </row>
    <row r="189" spans="1:21" ht="10.5" customHeight="1" x14ac:dyDescent="0.15">
      <c r="C189" s="81"/>
      <c r="D189" s="81"/>
      <c r="E189" s="81"/>
      <c r="F189" s="81"/>
      <c r="G189" s="81"/>
      <c r="H189" s="81"/>
      <c r="I189" s="81"/>
      <c r="J189" s="81"/>
      <c r="K189" s="81"/>
      <c r="L189" s="81"/>
      <c r="M189" s="81"/>
      <c r="N189" s="81"/>
      <c r="O189" s="81"/>
      <c r="P189" s="81"/>
      <c r="Q189" s="81"/>
      <c r="R189" s="81"/>
      <c r="S189" s="81"/>
      <c r="T189" s="81"/>
      <c r="U189" s="81"/>
    </row>
    <row r="190" spans="1:21" ht="8.25" customHeight="1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 ht="11.25" customHeight="1" x14ac:dyDescent="0.2">
      <c r="C191" s="1"/>
      <c r="D191" s="1"/>
      <c r="E191" s="1"/>
      <c r="F191" s="82" t="str">
        <f>INDEX('5 tm 12 bkr Data'!E:E,MATCH('5 tm 12 bkr MJV'!B187,'5 tm 12 bkr Data'!D:D,0))</f>
        <v>Ottawa University (KS) - Men JV</v>
      </c>
      <c r="G191" s="82"/>
      <c r="H191" s="82"/>
      <c r="I191" s="82"/>
      <c r="J191" s="82"/>
      <c r="K191" s="82"/>
      <c r="L191" s="82"/>
      <c r="M191" s="82"/>
      <c r="N191" s="82"/>
      <c r="O191" s="82"/>
      <c r="P191" s="82"/>
      <c r="Q191" s="82"/>
      <c r="R191" s="82"/>
      <c r="S191" s="1"/>
      <c r="T191" s="1"/>
      <c r="U191" s="1"/>
    </row>
    <row r="192" spans="1:21" ht="11.25" customHeight="1" x14ac:dyDescent="0.2">
      <c r="C192" s="1"/>
      <c r="D192" s="1"/>
      <c r="E192" s="1"/>
      <c r="F192" s="82"/>
      <c r="G192" s="82"/>
      <c r="H192" s="82"/>
      <c r="I192" s="82"/>
      <c r="J192" s="82"/>
      <c r="K192" s="82"/>
      <c r="L192" s="82"/>
      <c r="M192" s="82"/>
      <c r="N192" s="82"/>
      <c r="O192" s="82"/>
      <c r="P192" s="82"/>
      <c r="Q192" s="82"/>
      <c r="R192" s="82"/>
      <c r="S192" s="1"/>
      <c r="T192" s="1"/>
      <c r="U192" s="1"/>
    </row>
    <row r="193" spans="1:21" ht="8.25" customHeight="1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ht="15.75" customHeight="1" x14ac:dyDescent="0.2">
      <c r="C194" s="1"/>
      <c r="D194" s="80" t="s">
        <v>0</v>
      </c>
      <c r="E194" s="80"/>
      <c r="F194" s="80"/>
      <c r="G194" s="80"/>
      <c r="H194" s="80"/>
      <c r="I194" s="80" t="s">
        <v>1</v>
      </c>
      <c r="J194" s="80"/>
      <c r="K194" s="80" t="s">
        <v>2</v>
      </c>
      <c r="L194" s="80"/>
      <c r="M194" s="80" t="s">
        <v>3</v>
      </c>
      <c r="N194" s="80"/>
      <c r="O194" s="80" t="s">
        <v>4</v>
      </c>
      <c r="P194" s="80"/>
      <c r="Q194" s="80" t="s">
        <v>5</v>
      </c>
      <c r="R194" s="80"/>
      <c r="S194" s="80" t="s">
        <v>6</v>
      </c>
      <c r="T194" s="80"/>
      <c r="U194" s="1"/>
    </row>
    <row r="195" spans="1:21" ht="15.75" customHeight="1" x14ac:dyDescent="0.2">
      <c r="A195" t="str">
        <f>CONCATENATE(B187,B195)</f>
        <v>7a</v>
      </c>
      <c r="B195" t="s">
        <v>26</v>
      </c>
      <c r="C195" s="1"/>
      <c r="D195" s="2" t="str">
        <f>INDEX('5 tm 12 bkr Data'!P:P,MATCH('5 tm 12 bkr MJV'!A195,'5 tm 12 bkr Data'!N:N,0))</f>
        <v>Achilles Reyes</v>
      </c>
      <c r="E195" s="3"/>
      <c r="F195" s="3"/>
      <c r="G195" s="3"/>
      <c r="H195" s="4"/>
      <c r="I195" s="80"/>
      <c r="J195" s="80"/>
      <c r="K195" s="80"/>
      <c r="L195" s="80"/>
      <c r="M195" s="80"/>
      <c r="N195" s="80"/>
      <c r="O195" s="80"/>
      <c r="P195" s="80"/>
      <c r="Q195" s="80"/>
      <c r="R195" s="80"/>
      <c r="S195" s="80"/>
      <c r="T195" s="80"/>
      <c r="U195" s="1"/>
    </row>
    <row r="196" spans="1:21" ht="15.75" customHeight="1" x14ac:dyDescent="0.2">
      <c r="A196" t="str">
        <f>CONCATENATE(B187,B196)</f>
        <v>7b</v>
      </c>
      <c r="B196" t="s">
        <v>27</v>
      </c>
      <c r="C196" s="1"/>
      <c r="D196" s="2" t="str">
        <f>INDEX('5 tm 12 bkr Data'!P:P,MATCH('5 tm 12 bkr MJV'!A196,'5 tm 12 bkr Data'!N:N,0))</f>
        <v>Ashton Reyes</v>
      </c>
      <c r="E196" s="3"/>
      <c r="F196" s="3"/>
      <c r="G196" s="3"/>
      <c r="H196" s="4"/>
      <c r="I196" s="80"/>
      <c r="J196" s="80"/>
      <c r="K196" s="80"/>
      <c r="L196" s="80"/>
      <c r="M196" s="80"/>
      <c r="N196" s="80"/>
      <c r="O196" s="80"/>
      <c r="P196" s="80"/>
      <c r="Q196" s="80"/>
      <c r="R196" s="80"/>
      <c r="S196" s="80"/>
      <c r="T196" s="80"/>
      <c r="U196" s="1"/>
    </row>
    <row r="197" spans="1:21" ht="15.75" customHeight="1" x14ac:dyDescent="0.2">
      <c r="A197" t="str">
        <f>CONCATENATE(B187,B197)</f>
        <v>7c</v>
      </c>
      <c r="B197" t="s">
        <v>28</v>
      </c>
      <c r="C197" s="1"/>
      <c r="D197" s="2" t="str">
        <f>INDEX('5 tm 12 bkr Data'!P:P,MATCH('5 tm 12 bkr MJV'!A197,'5 tm 12 bkr Data'!N:N,0))</f>
        <v>Ian Carpenter</v>
      </c>
      <c r="E197" s="3"/>
      <c r="F197" s="3"/>
      <c r="G197" s="3"/>
      <c r="H197" s="4"/>
      <c r="I197" s="80"/>
      <c r="J197" s="80"/>
      <c r="K197" s="80"/>
      <c r="L197" s="80"/>
      <c r="M197" s="80"/>
      <c r="N197" s="80"/>
      <c r="O197" s="80"/>
      <c r="P197" s="80"/>
      <c r="Q197" s="80"/>
      <c r="R197" s="80"/>
      <c r="S197" s="80"/>
      <c r="T197" s="80"/>
      <c r="U197" s="1"/>
    </row>
    <row r="198" spans="1:21" ht="15.75" customHeight="1" x14ac:dyDescent="0.2">
      <c r="A198" t="str">
        <f>CONCATENATE(B187,B198)</f>
        <v>7d</v>
      </c>
      <c r="B198" t="s">
        <v>29</v>
      </c>
      <c r="C198" s="1"/>
      <c r="D198" s="2" t="str">
        <f>INDEX('5 tm 12 bkr Data'!P:P,MATCH('5 tm 12 bkr MJV'!A198,'5 tm 12 bkr Data'!N:N,0))</f>
        <v>Justin Preston</v>
      </c>
      <c r="E198" s="3"/>
      <c r="F198" s="3"/>
      <c r="G198" s="3"/>
      <c r="H198" s="4"/>
      <c r="I198" s="80"/>
      <c r="J198" s="80"/>
      <c r="K198" s="80"/>
      <c r="L198" s="80"/>
      <c r="M198" s="80"/>
      <c r="N198" s="80"/>
      <c r="O198" s="80"/>
      <c r="P198" s="80"/>
      <c r="Q198" s="80"/>
      <c r="R198" s="80"/>
      <c r="S198" s="80"/>
      <c r="T198" s="80"/>
      <c r="U198" s="1"/>
    </row>
    <row r="199" spans="1:21" ht="15.75" customHeight="1" x14ac:dyDescent="0.2">
      <c r="A199" t="str">
        <f>CONCATENATE(B187,B199)</f>
        <v>7e</v>
      </c>
      <c r="B199" t="s">
        <v>30</v>
      </c>
      <c r="C199" s="1"/>
      <c r="D199" s="2" t="str">
        <f>INDEX('5 tm 12 bkr Data'!P:P,MATCH('5 tm 12 bkr MJV'!A199,'5 tm 12 bkr Data'!N:N,0))</f>
        <v>Shay White</v>
      </c>
      <c r="E199" s="3"/>
      <c r="F199" s="3"/>
      <c r="G199" s="3"/>
      <c r="H199" s="4"/>
      <c r="I199" s="80"/>
      <c r="J199" s="80"/>
      <c r="K199" s="80"/>
      <c r="L199" s="80"/>
      <c r="M199" s="80"/>
      <c r="N199" s="80"/>
      <c r="O199" s="80"/>
      <c r="P199" s="80"/>
      <c r="Q199" s="80"/>
      <c r="R199" s="80"/>
      <c r="S199" s="80"/>
      <c r="T199" s="80"/>
      <c r="U199" s="1"/>
    </row>
    <row r="200" spans="1:21" ht="15.75" customHeight="1" x14ac:dyDescent="0.2">
      <c r="A200" t="str">
        <f>CONCATENATE(B187,B200)</f>
        <v>7f</v>
      </c>
      <c r="B200" t="s">
        <v>31</v>
      </c>
      <c r="C200" s="1"/>
      <c r="D200" s="2">
        <f>INDEX('5 tm 12 bkr Data'!P:P,MATCH('5 tm 12 bkr MJV'!A200,'5 tm 12 bkr Data'!N:N,0))</f>
        <v>0</v>
      </c>
      <c r="E200" s="3"/>
      <c r="F200" s="3"/>
      <c r="G200" s="3"/>
      <c r="H200" s="4"/>
      <c r="I200" s="80"/>
      <c r="J200" s="80"/>
      <c r="K200" s="80"/>
      <c r="L200" s="80"/>
      <c r="M200" s="80"/>
      <c r="N200" s="80"/>
      <c r="O200" s="80"/>
      <c r="P200" s="80"/>
      <c r="Q200" s="80"/>
      <c r="R200" s="80"/>
      <c r="S200" s="80"/>
      <c r="T200" s="80"/>
      <c r="U200" s="1"/>
    </row>
    <row r="201" spans="1:21" ht="15.75" customHeight="1" x14ac:dyDescent="0.2">
      <c r="A201" t="str">
        <f>CONCATENATE(B187,B201)</f>
        <v>7g</v>
      </c>
      <c r="B201" t="s">
        <v>32</v>
      </c>
      <c r="C201" s="1"/>
      <c r="D201" s="2">
        <f>INDEX('5 tm 12 bkr Data'!P:P,MATCH('5 tm 12 bkr MJV'!A201,'5 tm 12 bkr Data'!N:N,0))</f>
        <v>0</v>
      </c>
      <c r="E201" s="3"/>
      <c r="F201" s="3"/>
      <c r="G201" s="3"/>
      <c r="H201" s="4"/>
      <c r="I201" s="80"/>
      <c r="J201" s="80"/>
      <c r="K201" s="80"/>
      <c r="L201" s="80"/>
      <c r="M201" s="80"/>
      <c r="N201" s="80"/>
      <c r="O201" s="80"/>
      <c r="P201" s="80"/>
      <c r="Q201" s="80"/>
      <c r="R201" s="80"/>
      <c r="S201" s="80"/>
      <c r="T201" s="80"/>
      <c r="U201" s="1"/>
    </row>
    <row r="202" spans="1:21" ht="15.75" customHeight="1" thickBot="1" x14ac:dyDescent="0.25">
      <c r="A202" t="str">
        <f>CONCATENATE(B187,B202)</f>
        <v>7h</v>
      </c>
      <c r="B202" t="s">
        <v>33</v>
      </c>
      <c r="C202" s="1"/>
      <c r="D202" s="2">
        <f>INDEX('5 tm 12 bkr Data'!P:P,MATCH('5 tm 12 bkr MJV'!A202,'5 tm 12 bkr Data'!N:N,0))</f>
        <v>0</v>
      </c>
      <c r="E202" s="3"/>
      <c r="F202" s="3"/>
      <c r="G202" s="3"/>
      <c r="H202" s="36"/>
      <c r="I202" s="79"/>
      <c r="J202" s="79"/>
      <c r="K202" s="79"/>
      <c r="L202" s="79"/>
      <c r="M202" s="79"/>
      <c r="N202" s="79"/>
      <c r="O202" s="79"/>
      <c r="P202" s="79"/>
      <c r="Q202" s="79"/>
      <c r="R202" s="79"/>
      <c r="S202" s="79"/>
      <c r="T202" s="79"/>
      <c r="U202" s="1"/>
    </row>
    <row r="203" spans="1:21" ht="15.75" customHeight="1" thickTop="1" x14ac:dyDescent="0.2">
      <c r="C203" s="1"/>
      <c r="D203" s="1"/>
      <c r="E203" s="1"/>
      <c r="F203" s="1"/>
      <c r="G203" s="1"/>
      <c r="H203" s="37" t="s">
        <v>6</v>
      </c>
      <c r="I203" s="77"/>
      <c r="J203" s="78"/>
      <c r="K203" s="77"/>
      <c r="L203" s="78"/>
      <c r="M203" s="77"/>
      <c r="N203" s="78"/>
      <c r="O203" s="77"/>
      <c r="P203" s="78"/>
      <c r="Q203" s="77"/>
      <c r="R203" s="78"/>
      <c r="S203" s="77"/>
      <c r="T203" s="78"/>
      <c r="U203" s="1"/>
    </row>
    <row r="204" spans="1:21" ht="5.25" customHeight="1" x14ac:dyDescent="0.2">
      <c r="C204" s="1"/>
      <c r="D204" s="1"/>
      <c r="E204" s="1"/>
      <c r="F204" s="1"/>
      <c r="G204" s="1"/>
      <c r="H204" s="38"/>
      <c r="I204" s="39"/>
      <c r="J204" s="39"/>
      <c r="K204" s="39"/>
      <c r="L204" s="39"/>
      <c r="M204" s="39"/>
      <c r="N204" s="39"/>
      <c r="O204" s="39"/>
      <c r="P204" s="39"/>
      <c r="Q204" s="39"/>
      <c r="R204" s="39"/>
      <c r="S204" s="39"/>
      <c r="T204" s="40"/>
      <c r="U204" s="1"/>
    </row>
    <row r="205" spans="1:21" ht="15.75" customHeight="1" x14ac:dyDescent="0.2">
      <c r="C205" s="1"/>
      <c r="D205" s="1"/>
      <c r="E205" s="74" t="s">
        <v>0</v>
      </c>
      <c r="F205" s="75"/>
      <c r="G205" s="76"/>
      <c r="H205" s="19" t="s">
        <v>1</v>
      </c>
      <c r="I205" s="19" t="s">
        <v>2</v>
      </c>
      <c r="J205" s="19" t="s">
        <v>3</v>
      </c>
      <c r="K205" s="15" t="s">
        <v>4</v>
      </c>
      <c r="L205" s="16" t="s">
        <v>5</v>
      </c>
      <c r="M205" s="19" t="s">
        <v>7</v>
      </c>
      <c r="N205" s="19" t="s">
        <v>8</v>
      </c>
      <c r="O205" s="15" t="s">
        <v>9</v>
      </c>
      <c r="P205" s="16" t="s">
        <v>10</v>
      </c>
      <c r="Q205" s="19" t="s">
        <v>11</v>
      </c>
      <c r="R205" s="19" t="s">
        <v>12</v>
      </c>
      <c r="S205" s="15" t="s">
        <v>13</v>
      </c>
      <c r="T205" s="1"/>
      <c r="U205" s="1"/>
    </row>
    <row r="206" spans="1:21" ht="15.75" customHeight="1" x14ac:dyDescent="0.2">
      <c r="C206" s="1"/>
      <c r="D206" s="1"/>
      <c r="E206" s="64" t="str">
        <f t="shared" si="3"/>
        <v>Achilles Reyes</v>
      </c>
      <c r="F206" s="65"/>
      <c r="G206" s="66"/>
      <c r="H206" s="5"/>
      <c r="I206" s="5"/>
      <c r="J206" s="5"/>
      <c r="K206" s="13"/>
      <c r="L206" s="10"/>
      <c r="M206" s="5"/>
      <c r="N206" s="5"/>
      <c r="O206" s="13"/>
      <c r="P206" s="10"/>
      <c r="Q206" s="5"/>
      <c r="R206" s="5"/>
      <c r="S206" s="13"/>
      <c r="T206" s="1"/>
      <c r="U206" s="1"/>
    </row>
    <row r="207" spans="1:21" ht="15.75" customHeight="1" x14ac:dyDescent="0.2">
      <c r="C207" s="1"/>
      <c r="D207" s="1"/>
      <c r="E207" s="64" t="str">
        <f t="shared" si="3"/>
        <v>Ashton Reyes</v>
      </c>
      <c r="F207" s="65"/>
      <c r="G207" s="66"/>
      <c r="H207" s="5"/>
      <c r="I207" s="5"/>
      <c r="J207" s="5"/>
      <c r="K207" s="13"/>
      <c r="L207" s="10"/>
      <c r="M207" s="5"/>
      <c r="N207" s="5"/>
      <c r="O207" s="13"/>
      <c r="P207" s="10"/>
      <c r="Q207" s="5"/>
      <c r="R207" s="5"/>
      <c r="S207" s="13"/>
      <c r="T207" s="1"/>
      <c r="U207" s="1"/>
    </row>
    <row r="208" spans="1:21" ht="15.75" customHeight="1" x14ac:dyDescent="0.2">
      <c r="C208" s="1"/>
      <c r="D208" s="1"/>
      <c r="E208" s="64" t="str">
        <f t="shared" si="3"/>
        <v>Ian Carpenter</v>
      </c>
      <c r="F208" s="65"/>
      <c r="G208" s="66"/>
      <c r="H208" s="5"/>
      <c r="I208" s="5"/>
      <c r="J208" s="5"/>
      <c r="K208" s="13"/>
      <c r="L208" s="10"/>
      <c r="M208" s="5"/>
      <c r="N208" s="5"/>
      <c r="O208" s="13"/>
      <c r="P208" s="10"/>
      <c r="Q208" s="5"/>
      <c r="R208" s="5"/>
      <c r="S208" s="13"/>
      <c r="T208" s="1"/>
      <c r="U208" s="1"/>
    </row>
    <row r="209" spans="1:21" ht="15.75" customHeight="1" x14ac:dyDescent="0.2">
      <c r="C209" s="1"/>
      <c r="D209" s="1"/>
      <c r="E209" s="64" t="str">
        <f t="shared" si="3"/>
        <v>Justin Preston</v>
      </c>
      <c r="F209" s="65"/>
      <c r="G209" s="66"/>
      <c r="H209" s="5"/>
      <c r="I209" s="5"/>
      <c r="J209" s="5"/>
      <c r="K209" s="13"/>
      <c r="L209" s="10"/>
      <c r="M209" s="5"/>
      <c r="N209" s="5"/>
      <c r="O209" s="13"/>
      <c r="P209" s="10"/>
      <c r="Q209" s="5"/>
      <c r="R209" s="5"/>
      <c r="S209" s="13"/>
      <c r="T209" s="1"/>
      <c r="U209" s="1"/>
    </row>
    <row r="210" spans="1:21" ht="15.75" customHeight="1" x14ac:dyDescent="0.2">
      <c r="C210" s="1"/>
      <c r="D210" s="1"/>
      <c r="E210" s="64" t="str">
        <f t="shared" si="3"/>
        <v>Shay White</v>
      </c>
      <c r="F210" s="65"/>
      <c r="G210" s="66"/>
      <c r="H210" s="5"/>
      <c r="I210" s="5"/>
      <c r="J210" s="5"/>
      <c r="K210" s="13"/>
      <c r="L210" s="10"/>
      <c r="M210" s="5"/>
      <c r="N210" s="5"/>
      <c r="O210" s="13"/>
      <c r="P210" s="10"/>
      <c r="Q210" s="5"/>
      <c r="R210" s="5"/>
      <c r="S210" s="13"/>
      <c r="T210" s="1"/>
      <c r="U210" s="1"/>
    </row>
    <row r="211" spans="1:21" ht="15.75" customHeight="1" x14ac:dyDescent="0.2">
      <c r="C211" s="1"/>
      <c r="D211" s="1"/>
      <c r="E211" s="64" t="str">
        <f t="shared" si="3"/>
        <v/>
      </c>
      <c r="F211" s="65"/>
      <c r="G211" s="66"/>
      <c r="H211" s="5"/>
      <c r="I211" s="5"/>
      <c r="J211" s="5"/>
      <c r="K211" s="13"/>
      <c r="L211" s="10"/>
      <c r="M211" s="5"/>
      <c r="N211" s="5"/>
      <c r="O211" s="13"/>
      <c r="P211" s="10"/>
      <c r="Q211" s="5"/>
      <c r="R211" s="5"/>
      <c r="S211" s="13"/>
      <c r="T211" s="1"/>
      <c r="U211" s="1"/>
    </row>
    <row r="212" spans="1:21" ht="15.75" customHeight="1" x14ac:dyDescent="0.2">
      <c r="C212" s="1"/>
      <c r="D212" s="1"/>
      <c r="E212" s="64" t="str">
        <f t="shared" si="3"/>
        <v/>
      </c>
      <c r="F212" s="65"/>
      <c r="G212" s="66"/>
      <c r="H212" s="5"/>
      <c r="I212" s="5"/>
      <c r="J212" s="5"/>
      <c r="K212" s="13"/>
      <c r="L212" s="10"/>
      <c r="M212" s="5"/>
      <c r="N212" s="5"/>
      <c r="O212" s="13"/>
      <c r="P212" s="10"/>
      <c r="Q212" s="5"/>
      <c r="R212" s="5"/>
      <c r="S212" s="13"/>
      <c r="T212" s="1"/>
      <c r="U212" s="1"/>
    </row>
    <row r="213" spans="1:21" ht="15.75" customHeight="1" thickBot="1" x14ac:dyDescent="0.25">
      <c r="C213" s="1"/>
      <c r="D213" s="1"/>
      <c r="E213" s="64" t="str">
        <f t="shared" si="3"/>
        <v/>
      </c>
      <c r="F213" s="65"/>
      <c r="G213" s="66"/>
      <c r="H213" s="6"/>
      <c r="I213" s="6"/>
      <c r="J213" s="6"/>
      <c r="K213" s="14"/>
      <c r="L213" s="11"/>
      <c r="M213" s="6"/>
      <c r="N213" s="6"/>
      <c r="O213" s="14"/>
      <c r="P213" s="11"/>
      <c r="Q213" s="6"/>
      <c r="R213" s="6"/>
      <c r="S213" s="14"/>
      <c r="T213" s="1"/>
      <c r="U213" s="1"/>
    </row>
    <row r="214" spans="1:21" ht="15.75" customHeight="1" thickTop="1" thickBot="1" x14ac:dyDescent="0.25">
      <c r="C214" s="1"/>
      <c r="D214" s="1"/>
      <c r="E214" s="67" t="s">
        <v>14</v>
      </c>
      <c r="F214" s="68"/>
      <c r="G214" s="69"/>
      <c r="H214" s="7"/>
      <c r="I214" s="7"/>
      <c r="J214" s="7"/>
      <c r="K214" s="8"/>
      <c r="L214" s="12"/>
      <c r="M214" s="7"/>
      <c r="N214" s="7"/>
      <c r="O214" s="8"/>
      <c r="P214" s="12"/>
      <c r="Q214" s="7"/>
      <c r="R214" s="7"/>
      <c r="S214" s="8"/>
      <c r="T214" s="1"/>
      <c r="U214" s="1"/>
    </row>
    <row r="215" spans="1:21" ht="15.75" customHeight="1" thickTop="1" thickBot="1" x14ac:dyDescent="0.25">
      <c r="C215" s="1"/>
      <c r="D215" s="1"/>
      <c r="E215" s="70" t="s">
        <v>15</v>
      </c>
      <c r="F215" s="71"/>
      <c r="G215" s="72"/>
      <c r="H215" s="1"/>
      <c r="I215" s="1"/>
      <c r="J215" s="1"/>
      <c r="K215" s="9"/>
      <c r="L215" s="1"/>
      <c r="M215" s="1"/>
      <c r="N215" s="1"/>
      <c r="O215" s="9"/>
      <c r="P215" s="1"/>
      <c r="Q215" s="1"/>
      <c r="R215" s="1"/>
      <c r="S215" s="9"/>
      <c r="T215" s="1"/>
      <c r="U215" s="1"/>
    </row>
    <row r="216" spans="1:21" ht="11.25" customHeight="1" x14ac:dyDescent="0.2">
      <c r="C216" s="1"/>
      <c r="D216" s="1"/>
      <c r="E216" s="1"/>
      <c r="F216" s="1"/>
      <c r="G216" s="1"/>
      <c r="H216" s="73" t="s">
        <v>34</v>
      </c>
      <c r="I216" s="73"/>
      <c r="J216" s="73"/>
      <c r="K216" s="73"/>
      <c r="L216" s="73"/>
      <c r="M216" s="73"/>
      <c r="N216" s="73"/>
      <c r="O216" s="73"/>
      <c r="P216" s="73"/>
      <c r="Q216" s="73"/>
      <c r="R216" s="73"/>
      <c r="S216" s="1"/>
      <c r="T216" s="1"/>
      <c r="U216" s="1"/>
    </row>
    <row r="217" spans="1:21" ht="11.25" customHeight="1" x14ac:dyDescent="0.2">
      <c r="C217" s="1"/>
      <c r="D217" s="1"/>
      <c r="E217" s="1"/>
      <c r="F217" s="1"/>
      <c r="G217" s="1"/>
      <c r="H217" s="73"/>
      <c r="I217" s="73"/>
      <c r="J217" s="73"/>
      <c r="K217" s="73"/>
      <c r="L217" s="73"/>
      <c r="M217" s="73"/>
      <c r="N217" s="73"/>
      <c r="O217" s="73"/>
      <c r="P217" s="73"/>
      <c r="Q217" s="73"/>
      <c r="R217" s="73"/>
      <c r="S217" s="1"/>
      <c r="T217" s="1"/>
      <c r="U217" s="1"/>
    </row>
    <row r="218" spans="1:21" ht="10.5" customHeight="1" x14ac:dyDescent="0.15">
      <c r="A218" t="s">
        <v>35</v>
      </c>
      <c r="B218">
        <v>8</v>
      </c>
      <c r="C218" s="81" t="str">
        <f>'5 tm 12 bkr Data'!$A$2</f>
        <v>Jayhawk Collegiate Challenge</v>
      </c>
      <c r="D218" s="81"/>
      <c r="E218" s="81"/>
      <c r="F218" s="81"/>
      <c r="G218" s="81"/>
      <c r="H218" s="81"/>
      <c r="I218" s="81"/>
      <c r="J218" s="81"/>
      <c r="K218" s="81"/>
      <c r="L218" s="81"/>
      <c r="M218" s="81"/>
      <c r="N218" s="81"/>
      <c r="O218" s="81"/>
      <c r="P218" s="81"/>
      <c r="Q218" s="81"/>
      <c r="R218" s="81"/>
      <c r="S218" s="81"/>
      <c r="T218" s="81"/>
      <c r="U218" s="81"/>
    </row>
    <row r="219" spans="1:21" ht="10.5" customHeight="1" x14ac:dyDescent="0.15">
      <c r="C219" s="81"/>
      <c r="D219" s="81"/>
      <c r="E219" s="81"/>
      <c r="F219" s="81"/>
      <c r="G219" s="81"/>
      <c r="H219" s="81"/>
      <c r="I219" s="81"/>
      <c r="J219" s="81"/>
      <c r="K219" s="81"/>
      <c r="L219" s="81"/>
      <c r="M219" s="81"/>
      <c r="N219" s="81"/>
      <c r="O219" s="81"/>
      <c r="P219" s="81"/>
      <c r="Q219" s="81"/>
      <c r="R219" s="81"/>
      <c r="S219" s="81"/>
      <c r="T219" s="81"/>
      <c r="U219" s="81"/>
    </row>
    <row r="220" spans="1:21" ht="10.5" customHeight="1" x14ac:dyDescent="0.15">
      <c r="C220" s="81"/>
      <c r="D220" s="81"/>
      <c r="E220" s="81"/>
      <c r="F220" s="81"/>
      <c r="G220" s="81"/>
      <c r="H220" s="81"/>
      <c r="I220" s="81"/>
      <c r="J220" s="81"/>
      <c r="K220" s="81"/>
      <c r="L220" s="81"/>
      <c r="M220" s="81"/>
      <c r="N220" s="81"/>
      <c r="O220" s="81"/>
      <c r="P220" s="81"/>
      <c r="Q220" s="81"/>
      <c r="R220" s="81"/>
      <c r="S220" s="81"/>
      <c r="T220" s="81"/>
      <c r="U220" s="81"/>
    </row>
    <row r="221" spans="1:21" ht="8.25" customHeight="1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ht="11.25" customHeight="1" x14ac:dyDescent="0.2">
      <c r="C222" s="1"/>
      <c r="D222" s="1"/>
      <c r="E222" s="1"/>
      <c r="F222" s="82" t="str">
        <f>INDEX('5 tm 12 bkr Data'!E:E,MATCH('5 tm 12 bkr MJV'!B218,'5 tm 12 bkr Data'!D:D,0))</f>
        <v>William Penn University - Men JV</v>
      </c>
      <c r="G222" s="82"/>
      <c r="H222" s="82"/>
      <c r="I222" s="82"/>
      <c r="J222" s="82"/>
      <c r="K222" s="82"/>
      <c r="L222" s="82"/>
      <c r="M222" s="82"/>
      <c r="N222" s="82"/>
      <c r="O222" s="82"/>
      <c r="P222" s="82"/>
      <c r="Q222" s="82"/>
      <c r="R222" s="82"/>
      <c r="S222" s="1"/>
      <c r="T222" s="1"/>
      <c r="U222" s="1"/>
    </row>
    <row r="223" spans="1:21" ht="11.25" customHeight="1" x14ac:dyDescent="0.2">
      <c r="C223" s="1"/>
      <c r="D223" s="1"/>
      <c r="E223" s="1"/>
      <c r="F223" s="82"/>
      <c r="G223" s="82"/>
      <c r="H223" s="82"/>
      <c r="I223" s="82"/>
      <c r="J223" s="82"/>
      <c r="K223" s="82"/>
      <c r="L223" s="82"/>
      <c r="M223" s="82"/>
      <c r="N223" s="82"/>
      <c r="O223" s="82"/>
      <c r="P223" s="82"/>
      <c r="Q223" s="82"/>
      <c r="R223" s="82"/>
      <c r="S223" s="1"/>
      <c r="T223" s="1"/>
      <c r="U223" s="1"/>
    </row>
    <row r="224" spans="1:21" ht="8.25" customHeight="1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ht="15.75" customHeight="1" x14ac:dyDescent="0.2">
      <c r="C225" s="1"/>
      <c r="D225" s="80" t="s">
        <v>0</v>
      </c>
      <c r="E225" s="80"/>
      <c r="F225" s="80"/>
      <c r="G225" s="80"/>
      <c r="H225" s="80"/>
      <c r="I225" s="80" t="s">
        <v>1</v>
      </c>
      <c r="J225" s="80"/>
      <c r="K225" s="80" t="s">
        <v>2</v>
      </c>
      <c r="L225" s="80"/>
      <c r="M225" s="80" t="s">
        <v>3</v>
      </c>
      <c r="N225" s="80"/>
      <c r="O225" s="80" t="s">
        <v>4</v>
      </c>
      <c r="P225" s="80"/>
      <c r="Q225" s="80" t="s">
        <v>5</v>
      </c>
      <c r="R225" s="80"/>
      <c r="S225" s="80" t="s">
        <v>6</v>
      </c>
      <c r="T225" s="80"/>
      <c r="U225" s="1"/>
    </row>
    <row r="226" spans="1:21" ht="15.75" customHeight="1" x14ac:dyDescent="0.2">
      <c r="A226" t="str">
        <f>CONCATENATE(B218,B226)</f>
        <v>8a</v>
      </c>
      <c r="B226" t="s">
        <v>26</v>
      </c>
      <c r="C226" s="1"/>
      <c r="D226" s="2" t="str">
        <f>INDEX('5 tm 12 bkr Data'!P:P,MATCH('5 tm 12 bkr MJV'!A226,'5 tm 12 bkr Data'!N:N,0))</f>
        <v>Caleb Sterbenz</v>
      </c>
      <c r="E226" s="3"/>
      <c r="F226" s="3"/>
      <c r="G226" s="3"/>
      <c r="H226" s="4"/>
      <c r="I226" s="80"/>
      <c r="J226" s="80"/>
      <c r="K226" s="80"/>
      <c r="L226" s="80"/>
      <c r="M226" s="80"/>
      <c r="N226" s="80"/>
      <c r="O226" s="80"/>
      <c r="P226" s="80"/>
      <c r="Q226" s="80"/>
      <c r="R226" s="80"/>
      <c r="S226" s="80"/>
      <c r="T226" s="80"/>
      <c r="U226" s="1"/>
    </row>
    <row r="227" spans="1:21" ht="15.75" customHeight="1" x14ac:dyDescent="0.2">
      <c r="A227" t="str">
        <f>CONCATENATE(B218,B227)</f>
        <v>8b</v>
      </c>
      <c r="B227" t="s">
        <v>27</v>
      </c>
      <c r="C227" s="1"/>
      <c r="D227" s="2" t="str">
        <f>INDEX('5 tm 12 bkr Data'!P:P,MATCH('5 tm 12 bkr MJV'!A227,'5 tm 12 bkr Data'!N:N,0))</f>
        <v>Connor Rissi</v>
      </c>
      <c r="E227" s="3"/>
      <c r="F227" s="3"/>
      <c r="G227" s="3"/>
      <c r="H227" s="4"/>
      <c r="I227" s="80"/>
      <c r="J227" s="80"/>
      <c r="K227" s="80"/>
      <c r="L227" s="80"/>
      <c r="M227" s="80"/>
      <c r="N227" s="80"/>
      <c r="O227" s="80"/>
      <c r="P227" s="80"/>
      <c r="Q227" s="80"/>
      <c r="R227" s="80"/>
      <c r="S227" s="80"/>
      <c r="T227" s="80"/>
      <c r="U227" s="1"/>
    </row>
    <row r="228" spans="1:21" ht="15.75" customHeight="1" x14ac:dyDescent="0.2">
      <c r="A228" t="str">
        <f>CONCATENATE(B218,B228)</f>
        <v>8c</v>
      </c>
      <c r="B228" t="s">
        <v>28</v>
      </c>
      <c r="C228" s="1"/>
      <c r="D228" s="2" t="str">
        <f>INDEX('5 tm 12 bkr Data'!P:P,MATCH('5 tm 12 bkr MJV'!A228,'5 tm 12 bkr Data'!N:N,0))</f>
        <v>Ethan Zieglowsky</v>
      </c>
      <c r="E228" s="3"/>
      <c r="F228" s="3"/>
      <c r="G228" s="3"/>
      <c r="H228" s="4"/>
      <c r="I228" s="80"/>
      <c r="J228" s="80"/>
      <c r="K228" s="80"/>
      <c r="L228" s="80"/>
      <c r="M228" s="80"/>
      <c r="N228" s="80"/>
      <c r="O228" s="80"/>
      <c r="P228" s="80"/>
      <c r="Q228" s="80"/>
      <c r="R228" s="80"/>
      <c r="S228" s="80"/>
      <c r="T228" s="80"/>
      <c r="U228" s="1"/>
    </row>
    <row r="229" spans="1:21" ht="15.75" customHeight="1" x14ac:dyDescent="0.2">
      <c r="A229" t="str">
        <f>CONCATENATE(B218,B229)</f>
        <v>8d</v>
      </c>
      <c r="B229" t="s">
        <v>29</v>
      </c>
      <c r="C229" s="1"/>
      <c r="D229" s="2" t="str">
        <f>INDEX('5 tm 12 bkr Data'!P:P,MATCH('5 tm 12 bkr MJV'!A229,'5 tm 12 bkr Data'!N:N,0))</f>
        <v>Marcus Yamada</v>
      </c>
      <c r="E229" s="3"/>
      <c r="F229" s="3"/>
      <c r="G229" s="3"/>
      <c r="H229" s="4"/>
      <c r="I229" s="80"/>
      <c r="J229" s="80"/>
      <c r="K229" s="80"/>
      <c r="L229" s="80"/>
      <c r="M229" s="80"/>
      <c r="N229" s="80"/>
      <c r="O229" s="80"/>
      <c r="P229" s="80"/>
      <c r="Q229" s="80"/>
      <c r="R229" s="80"/>
      <c r="S229" s="80"/>
      <c r="T229" s="80"/>
      <c r="U229" s="1"/>
    </row>
    <row r="230" spans="1:21" ht="15.75" customHeight="1" x14ac:dyDescent="0.2">
      <c r="A230" t="str">
        <f>CONCATENATE(B218,B230)</f>
        <v>8e</v>
      </c>
      <c r="B230" t="s">
        <v>30</v>
      </c>
      <c r="C230" s="1"/>
      <c r="D230" s="2" t="str">
        <f>INDEX('5 tm 12 bkr Data'!P:P,MATCH('5 tm 12 bkr MJV'!A230,'5 tm 12 bkr Data'!N:N,0))</f>
        <v>Mathew Smith</v>
      </c>
      <c r="E230" s="3"/>
      <c r="F230" s="3"/>
      <c r="G230" s="3"/>
      <c r="H230" s="4"/>
      <c r="I230" s="80"/>
      <c r="J230" s="80"/>
      <c r="K230" s="80"/>
      <c r="L230" s="80"/>
      <c r="M230" s="80"/>
      <c r="N230" s="80"/>
      <c r="O230" s="80"/>
      <c r="P230" s="80"/>
      <c r="Q230" s="80"/>
      <c r="R230" s="80"/>
      <c r="S230" s="80"/>
      <c r="T230" s="80"/>
      <c r="U230" s="1"/>
    </row>
    <row r="231" spans="1:21" ht="15.75" customHeight="1" x14ac:dyDescent="0.2">
      <c r="A231" t="str">
        <f>CONCATENATE(B218,B231)</f>
        <v>8f</v>
      </c>
      <c r="B231" t="s">
        <v>31</v>
      </c>
      <c r="C231" s="1"/>
      <c r="D231" s="2" t="str">
        <f>INDEX('5 tm 12 bkr Data'!P:P,MATCH('5 tm 12 bkr MJV'!A231,'5 tm 12 bkr Data'!N:N,0))</f>
        <v>Nathan Hansen</v>
      </c>
      <c r="E231" s="3"/>
      <c r="F231" s="3"/>
      <c r="G231" s="3"/>
      <c r="H231" s="4"/>
      <c r="I231" s="80"/>
      <c r="J231" s="80"/>
      <c r="K231" s="80"/>
      <c r="L231" s="80"/>
      <c r="M231" s="80"/>
      <c r="N231" s="80"/>
      <c r="O231" s="80"/>
      <c r="P231" s="80"/>
      <c r="Q231" s="80"/>
      <c r="R231" s="80"/>
      <c r="S231" s="80"/>
      <c r="T231" s="80"/>
      <c r="U231" s="1"/>
    </row>
    <row r="232" spans="1:21" ht="15.75" customHeight="1" x14ac:dyDescent="0.2">
      <c r="A232" t="str">
        <f>CONCATENATE(B218,B232)</f>
        <v>8g</v>
      </c>
      <c r="B232" t="s">
        <v>32</v>
      </c>
      <c r="C232" s="1"/>
      <c r="D232" s="2" t="str">
        <f>INDEX('5 tm 12 bkr Data'!P:P,MATCH('5 tm 12 bkr MJV'!A232,'5 tm 12 bkr Data'!N:N,0))</f>
        <v>Robert Dostal</v>
      </c>
      <c r="E232" s="3"/>
      <c r="F232" s="3"/>
      <c r="G232" s="3"/>
      <c r="H232" s="4"/>
      <c r="I232" s="80"/>
      <c r="J232" s="80"/>
      <c r="K232" s="80"/>
      <c r="L232" s="80"/>
      <c r="M232" s="80"/>
      <c r="N232" s="80"/>
      <c r="O232" s="80"/>
      <c r="P232" s="80"/>
      <c r="Q232" s="80"/>
      <c r="R232" s="80"/>
      <c r="S232" s="80"/>
      <c r="T232" s="80"/>
      <c r="U232" s="1"/>
    </row>
    <row r="233" spans="1:21" ht="15.75" customHeight="1" thickBot="1" x14ac:dyDescent="0.25">
      <c r="A233" t="str">
        <f>CONCATENATE(B218,B233)</f>
        <v>8h</v>
      </c>
      <c r="B233" t="s">
        <v>33</v>
      </c>
      <c r="C233" s="1"/>
      <c r="D233" s="2" t="str">
        <f>INDEX('5 tm 12 bkr Data'!P:P,MATCH('5 tm 12 bkr MJV'!A233,'5 tm 12 bkr Data'!N:N,0))</f>
        <v>Spencer Fleming</v>
      </c>
      <c r="E233" s="3"/>
      <c r="F233" s="3"/>
      <c r="G233" s="3"/>
      <c r="H233" s="36"/>
      <c r="I233" s="79"/>
      <c r="J233" s="79"/>
      <c r="K233" s="79"/>
      <c r="L233" s="79"/>
      <c r="M233" s="79"/>
      <c r="N233" s="79"/>
      <c r="O233" s="79"/>
      <c r="P233" s="79"/>
      <c r="Q233" s="79"/>
      <c r="R233" s="79"/>
      <c r="S233" s="79"/>
      <c r="T233" s="79"/>
      <c r="U233" s="1"/>
    </row>
    <row r="234" spans="1:21" ht="15.75" customHeight="1" thickTop="1" x14ac:dyDescent="0.2">
      <c r="C234" s="1"/>
      <c r="D234" s="1"/>
      <c r="E234" s="1"/>
      <c r="F234" s="1"/>
      <c r="G234" s="1"/>
      <c r="H234" s="37" t="s">
        <v>6</v>
      </c>
      <c r="I234" s="77"/>
      <c r="J234" s="78"/>
      <c r="K234" s="77"/>
      <c r="L234" s="78"/>
      <c r="M234" s="77"/>
      <c r="N234" s="78"/>
      <c r="O234" s="77"/>
      <c r="P234" s="78"/>
      <c r="Q234" s="77"/>
      <c r="R234" s="78"/>
      <c r="S234" s="77"/>
      <c r="T234" s="78"/>
      <c r="U234" s="1"/>
    </row>
    <row r="235" spans="1:21" ht="5.25" customHeight="1" x14ac:dyDescent="0.2">
      <c r="C235" s="1"/>
      <c r="D235" s="1"/>
      <c r="E235" s="1"/>
      <c r="F235" s="1"/>
      <c r="G235" s="1"/>
      <c r="H235" s="38"/>
      <c r="I235" s="39"/>
      <c r="J235" s="39"/>
      <c r="K235" s="39"/>
      <c r="L235" s="39"/>
      <c r="M235" s="39"/>
      <c r="N235" s="39"/>
      <c r="O235" s="39"/>
      <c r="P235" s="39"/>
      <c r="Q235" s="39"/>
      <c r="R235" s="39"/>
      <c r="S235" s="39"/>
      <c r="T235" s="40"/>
      <c r="U235" s="1"/>
    </row>
    <row r="236" spans="1:21" ht="15.75" customHeight="1" x14ac:dyDescent="0.2">
      <c r="C236" s="1"/>
      <c r="D236" s="1"/>
      <c r="E236" s="74" t="s">
        <v>0</v>
      </c>
      <c r="F236" s="75"/>
      <c r="G236" s="76"/>
      <c r="H236" s="19" t="s">
        <v>1</v>
      </c>
      <c r="I236" s="19" t="s">
        <v>2</v>
      </c>
      <c r="J236" s="19" t="s">
        <v>3</v>
      </c>
      <c r="K236" s="15" t="s">
        <v>4</v>
      </c>
      <c r="L236" s="16" t="s">
        <v>5</v>
      </c>
      <c r="M236" s="19" t="s">
        <v>7</v>
      </c>
      <c r="N236" s="19" t="s">
        <v>8</v>
      </c>
      <c r="O236" s="15" t="s">
        <v>9</v>
      </c>
      <c r="P236" s="16" t="s">
        <v>10</v>
      </c>
      <c r="Q236" s="19" t="s">
        <v>11</v>
      </c>
      <c r="R236" s="19" t="s">
        <v>12</v>
      </c>
      <c r="S236" s="15" t="s">
        <v>13</v>
      </c>
      <c r="T236" s="1"/>
      <c r="U236" s="1"/>
    </row>
    <row r="237" spans="1:21" ht="15.75" customHeight="1" x14ac:dyDescent="0.2">
      <c r="C237" s="1"/>
      <c r="D237" s="1"/>
      <c r="E237" s="64" t="str">
        <f t="shared" si="3"/>
        <v>Caleb Sterbenz</v>
      </c>
      <c r="F237" s="65"/>
      <c r="G237" s="66"/>
      <c r="H237" s="5"/>
      <c r="I237" s="5"/>
      <c r="J237" s="5"/>
      <c r="K237" s="13"/>
      <c r="L237" s="10"/>
      <c r="M237" s="5"/>
      <c r="N237" s="5"/>
      <c r="O237" s="13"/>
      <c r="P237" s="10"/>
      <c r="Q237" s="5"/>
      <c r="R237" s="5"/>
      <c r="S237" s="13"/>
      <c r="T237" s="1"/>
      <c r="U237" s="1"/>
    </row>
    <row r="238" spans="1:21" ht="15.75" customHeight="1" x14ac:dyDescent="0.2">
      <c r="C238" s="1"/>
      <c r="D238" s="1"/>
      <c r="E238" s="64" t="str">
        <f t="shared" si="3"/>
        <v>Connor Rissi</v>
      </c>
      <c r="F238" s="65"/>
      <c r="G238" s="66"/>
      <c r="H238" s="5"/>
      <c r="I238" s="5"/>
      <c r="J238" s="5"/>
      <c r="K238" s="13"/>
      <c r="L238" s="10"/>
      <c r="M238" s="5"/>
      <c r="N238" s="5"/>
      <c r="O238" s="13"/>
      <c r="P238" s="10"/>
      <c r="Q238" s="5"/>
      <c r="R238" s="5"/>
      <c r="S238" s="13"/>
      <c r="T238" s="1"/>
      <c r="U238" s="1"/>
    </row>
    <row r="239" spans="1:21" ht="15.75" customHeight="1" x14ac:dyDescent="0.2">
      <c r="C239" s="1"/>
      <c r="D239" s="1"/>
      <c r="E239" s="64" t="str">
        <f t="shared" si="3"/>
        <v>Ethan Zieglowsky</v>
      </c>
      <c r="F239" s="65"/>
      <c r="G239" s="66"/>
      <c r="H239" s="5"/>
      <c r="I239" s="5"/>
      <c r="J239" s="5"/>
      <c r="K239" s="13"/>
      <c r="L239" s="10"/>
      <c r="M239" s="5"/>
      <c r="N239" s="5"/>
      <c r="O239" s="13"/>
      <c r="P239" s="10"/>
      <c r="Q239" s="5"/>
      <c r="R239" s="5"/>
      <c r="S239" s="13"/>
      <c r="T239" s="1"/>
      <c r="U239" s="1"/>
    </row>
    <row r="240" spans="1:21" ht="15.75" customHeight="1" x14ac:dyDescent="0.2">
      <c r="C240" s="1"/>
      <c r="D240" s="1"/>
      <c r="E240" s="64" t="str">
        <f t="shared" si="3"/>
        <v>Marcus Yamada</v>
      </c>
      <c r="F240" s="65"/>
      <c r="G240" s="66"/>
      <c r="H240" s="5"/>
      <c r="I240" s="5"/>
      <c r="J240" s="5"/>
      <c r="K240" s="13"/>
      <c r="L240" s="10"/>
      <c r="M240" s="5"/>
      <c r="N240" s="5"/>
      <c r="O240" s="13"/>
      <c r="P240" s="10"/>
      <c r="Q240" s="5"/>
      <c r="R240" s="5"/>
      <c r="S240" s="13"/>
      <c r="T240" s="1"/>
      <c r="U240" s="1"/>
    </row>
    <row r="241" spans="1:21" ht="15.75" customHeight="1" x14ac:dyDescent="0.2">
      <c r="C241" s="1"/>
      <c r="D241" s="1"/>
      <c r="E241" s="64" t="str">
        <f t="shared" si="3"/>
        <v>Mathew Smith</v>
      </c>
      <c r="F241" s="65"/>
      <c r="G241" s="66"/>
      <c r="H241" s="5"/>
      <c r="I241" s="5"/>
      <c r="J241" s="5"/>
      <c r="K241" s="13"/>
      <c r="L241" s="10"/>
      <c r="M241" s="5"/>
      <c r="N241" s="5"/>
      <c r="O241" s="13"/>
      <c r="P241" s="10"/>
      <c r="Q241" s="5"/>
      <c r="R241" s="5"/>
      <c r="S241" s="13"/>
      <c r="T241" s="1"/>
      <c r="U241" s="1"/>
    </row>
    <row r="242" spans="1:21" ht="15.75" customHeight="1" x14ac:dyDescent="0.2">
      <c r="C242" s="1"/>
      <c r="D242" s="1"/>
      <c r="E242" s="64" t="str">
        <f t="shared" si="3"/>
        <v>Nathan Hansen</v>
      </c>
      <c r="F242" s="65"/>
      <c r="G242" s="66"/>
      <c r="H242" s="5"/>
      <c r="I242" s="5"/>
      <c r="J242" s="5"/>
      <c r="K242" s="13"/>
      <c r="L242" s="10"/>
      <c r="M242" s="5"/>
      <c r="N242" s="5"/>
      <c r="O242" s="13"/>
      <c r="P242" s="10"/>
      <c r="Q242" s="5"/>
      <c r="R242" s="5"/>
      <c r="S242" s="13"/>
      <c r="T242" s="1"/>
      <c r="U242" s="1"/>
    </row>
    <row r="243" spans="1:21" ht="15.75" customHeight="1" x14ac:dyDescent="0.2">
      <c r="C243" s="1"/>
      <c r="D243" s="1"/>
      <c r="E243" s="64" t="str">
        <f t="shared" ref="E243:E306" si="4">IF(D232&gt;0,D232,"")</f>
        <v>Robert Dostal</v>
      </c>
      <c r="F243" s="65"/>
      <c r="G243" s="66"/>
      <c r="H243" s="5"/>
      <c r="I243" s="5"/>
      <c r="J243" s="5"/>
      <c r="K243" s="13"/>
      <c r="L243" s="10"/>
      <c r="M243" s="5"/>
      <c r="N243" s="5"/>
      <c r="O243" s="13"/>
      <c r="P243" s="10"/>
      <c r="Q243" s="5"/>
      <c r="R243" s="5"/>
      <c r="S243" s="13"/>
      <c r="T243" s="1"/>
      <c r="U243" s="1"/>
    </row>
    <row r="244" spans="1:21" ht="15.75" customHeight="1" thickBot="1" x14ac:dyDescent="0.25">
      <c r="C244" s="1"/>
      <c r="D244" s="1"/>
      <c r="E244" s="64" t="str">
        <f t="shared" si="4"/>
        <v>Spencer Fleming</v>
      </c>
      <c r="F244" s="65"/>
      <c r="G244" s="66"/>
      <c r="H244" s="6"/>
      <c r="I244" s="6"/>
      <c r="J244" s="6"/>
      <c r="K244" s="14"/>
      <c r="L244" s="11"/>
      <c r="M244" s="6"/>
      <c r="N244" s="6"/>
      <c r="O244" s="14"/>
      <c r="P244" s="11"/>
      <c r="Q244" s="6"/>
      <c r="R244" s="6"/>
      <c r="S244" s="14"/>
      <c r="T244" s="1"/>
      <c r="U244" s="1"/>
    </row>
    <row r="245" spans="1:21" ht="15.75" customHeight="1" thickTop="1" thickBot="1" x14ac:dyDescent="0.25">
      <c r="C245" s="1"/>
      <c r="D245" s="1"/>
      <c r="E245" s="67" t="s">
        <v>14</v>
      </c>
      <c r="F245" s="68"/>
      <c r="G245" s="69"/>
      <c r="H245" s="7"/>
      <c r="I245" s="7"/>
      <c r="J245" s="7"/>
      <c r="K245" s="8"/>
      <c r="L245" s="12"/>
      <c r="M245" s="7"/>
      <c r="N245" s="7"/>
      <c r="O245" s="8"/>
      <c r="P245" s="12"/>
      <c r="Q245" s="7"/>
      <c r="R245" s="7"/>
      <c r="S245" s="8"/>
      <c r="T245" s="1"/>
      <c r="U245" s="1"/>
    </row>
    <row r="246" spans="1:21" ht="15.75" customHeight="1" thickTop="1" thickBot="1" x14ac:dyDescent="0.25">
      <c r="C246" s="1"/>
      <c r="D246" s="1"/>
      <c r="E246" s="70" t="s">
        <v>15</v>
      </c>
      <c r="F246" s="71"/>
      <c r="G246" s="72"/>
      <c r="H246" s="1"/>
      <c r="I246" s="1"/>
      <c r="J246" s="1"/>
      <c r="K246" s="9"/>
      <c r="L246" s="1"/>
      <c r="M246" s="1"/>
      <c r="N246" s="1"/>
      <c r="O246" s="9"/>
      <c r="P246" s="1"/>
      <c r="Q246" s="1"/>
      <c r="R246" s="1"/>
      <c r="S246" s="9"/>
      <c r="T246" s="1"/>
      <c r="U246" s="1"/>
    </row>
    <row r="247" spans="1:21" ht="11.25" customHeight="1" x14ac:dyDescent="0.2">
      <c r="C247" s="1"/>
      <c r="D247" s="1"/>
      <c r="E247" s="1"/>
      <c r="F247" s="1"/>
      <c r="G247" s="1"/>
      <c r="H247" s="73" t="s">
        <v>34</v>
      </c>
      <c r="I247" s="73"/>
      <c r="J247" s="73"/>
      <c r="K247" s="73"/>
      <c r="L247" s="73"/>
      <c r="M247" s="73"/>
      <c r="N247" s="73"/>
      <c r="O247" s="73"/>
      <c r="P247" s="73"/>
      <c r="Q247" s="73"/>
      <c r="R247" s="73"/>
      <c r="S247" s="1"/>
      <c r="T247" s="1"/>
      <c r="U247" s="1"/>
    </row>
    <row r="248" spans="1:21" ht="11.25" customHeight="1" x14ac:dyDescent="0.2">
      <c r="C248" s="1"/>
      <c r="D248" s="1"/>
      <c r="E248" s="1"/>
      <c r="F248" s="1"/>
      <c r="G248" s="1"/>
      <c r="H248" s="73"/>
      <c r="I248" s="73"/>
      <c r="J248" s="73"/>
      <c r="K248" s="73"/>
      <c r="L248" s="73"/>
      <c r="M248" s="73"/>
      <c r="N248" s="73"/>
      <c r="O248" s="73"/>
      <c r="P248" s="73"/>
      <c r="Q248" s="73"/>
      <c r="R248" s="73"/>
      <c r="S248" s="1"/>
      <c r="T248" s="1"/>
      <c r="U248" s="1"/>
    </row>
    <row r="249" spans="1:21" ht="10.5" customHeight="1" x14ac:dyDescent="0.15">
      <c r="A249" t="s">
        <v>35</v>
      </c>
      <c r="B249">
        <v>9</v>
      </c>
      <c r="C249" s="81" t="str">
        <f>'5 tm 12 bkr Data'!$A$2</f>
        <v>Jayhawk Collegiate Challenge</v>
      </c>
      <c r="D249" s="81"/>
      <c r="E249" s="81"/>
      <c r="F249" s="81"/>
      <c r="G249" s="81"/>
      <c r="H249" s="81"/>
      <c r="I249" s="81"/>
      <c r="J249" s="81"/>
      <c r="K249" s="81"/>
      <c r="L249" s="81"/>
      <c r="M249" s="81"/>
      <c r="N249" s="81"/>
      <c r="O249" s="81"/>
      <c r="P249" s="81"/>
      <c r="Q249" s="81"/>
      <c r="R249" s="81"/>
      <c r="S249" s="81"/>
      <c r="T249" s="81"/>
      <c r="U249" s="81"/>
    </row>
    <row r="250" spans="1:21" ht="10.5" customHeight="1" x14ac:dyDescent="0.15">
      <c r="C250" s="81"/>
      <c r="D250" s="81"/>
      <c r="E250" s="81"/>
      <c r="F250" s="81"/>
      <c r="G250" s="81"/>
      <c r="H250" s="81"/>
      <c r="I250" s="81"/>
      <c r="J250" s="81"/>
      <c r="K250" s="81"/>
      <c r="L250" s="81"/>
      <c r="M250" s="81"/>
      <c r="N250" s="81"/>
      <c r="O250" s="81"/>
      <c r="P250" s="81"/>
      <c r="Q250" s="81"/>
      <c r="R250" s="81"/>
      <c r="S250" s="81"/>
      <c r="T250" s="81"/>
      <c r="U250" s="81"/>
    </row>
    <row r="251" spans="1:21" ht="10.5" customHeight="1" x14ac:dyDescent="0.15">
      <c r="C251" s="81"/>
      <c r="D251" s="81"/>
      <c r="E251" s="81"/>
      <c r="F251" s="81"/>
      <c r="G251" s="81"/>
      <c r="H251" s="81"/>
      <c r="I251" s="81"/>
      <c r="J251" s="81"/>
      <c r="K251" s="81"/>
      <c r="L251" s="81"/>
      <c r="M251" s="81"/>
      <c r="N251" s="81"/>
      <c r="O251" s="81"/>
      <c r="P251" s="81"/>
      <c r="Q251" s="81"/>
      <c r="R251" s="81"/>
      <c r="S251" s="81"/>
      <c r="T251" s="81"/>
      <c r="U251" s="81"/>
    </row>
    <row r="252" spans="1:21" ht="8.25" customHeight="1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</row>
    <row r="253" spans="1:21" ht="11.25" customHeight="1" x14ac:dyDescent="0.2">
      <c r="C253" s="1"/>
      <c r="D253" s="1"/>
      <c r="E253" s="1"/>
      <c r="F253" s="82">
        <f>INDEX('5 tm 12 bkr Data'!E:E,MATCH('5 tm 12 bkr MJV'!B249,'5 tm 12 bkr Data'!D:D,0))</f>
        <v>10</v>
      </c>
      <c r="G253" s="82"/>
      <c r="H253" s="82"/>
      <c r="I253" s="82"/>
      <c r="J253" s="82"/>
      <c r="K253" s="82"/>
      <c r="L253" s="82"/>
      <c r="M253" s="82"/>
      <c r="N253" s="82"/>
      <c r="O253" s="82"/>
      <c r="P253" s="82"/>
      <c r="Q253" s="82"/>
      <c r="R253" s="82"/>
      <c r="S253" s="1"/>
      <c r="T253" s="1"/>
      <c r="U253" s="1"/>
    </row>
    <row r="254" spans="1:21" ht="11.25" customHeight="1" x14ac:dyDescent="0.2">
      <c r="C254" s="1"/>
      <c r="D254" s="1"/>
      <c r="E254" s="1"/>
      <c r="F254" s="82"/>
      <c r="G254" s="82"/>
      <c r="H254" s="82"/>
      <c r="I254" s="82"/>
      <c r="J254" s="82"/>
      <c r="K254" s="82"/>
      <c r="L254" s="82"/>
      <c r="M254" s="82"/>
      <c r="N254" s="82"/>
      <c r="O254" s="82"/>
      <c r="P254" s="82"/>
      <c r="Q254" s="82"/>
      <c r="R254" s="82"/>
      <c r="S254" s="1"/>
      <c r="T254" s="1"/>
      <c r="U254" s="1"/>
    </row>
    <row r="255" spans="1:21" ht="8.25" customHeight="1" x14ac:dyDescent="0.2"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</row>
    <row r="256" spans="1:21" ht="15.75" customHeight="1" x14ac:dyDescent="0.2">
      <c r="C256" s="1"/>
      <c r="D256" s="80" t="s">
        <v>0</v>
      </c>
      <c r="E256" s="80"/>
      <c r="F256" s="80"/>
      <c r="G256" s="80"/>
      <c r="H256" s="80"/>
      <c r="I256" s="80" t="s">
        <v>1</v>
      </c>
      <c r="J256" s="80"/>
      <c r="K256" s="80" t="s">
        <v>2</v>
      </c>
      <c r="L256" s="80"/>
      <c r="M256" s="80" t="s">
        <v>3</v>
      </c>
      <c r="N256" s="80"/>
      <c r="O256" s="80" t="s">
        <v>4</v>
      </c>
      <c r="P256" s="80"/>
      <c r="Q256" s="80" t="s">
        <v>5</v>
      </c>
      <c r="R256" s="80"/>
      <c r="S256" s="80" t="s">
        <v>6</v>
      </c>
      <c r="T256" s="80"/>
      <c r="U256" s="1"/>
    </row>
    <row r="257" spans="1:21" ht="15.75" customHeight="1" x14ac:dyDescent="0.2">
      <c r="A257" t="str">
        <f>CONCATENATE(B249,B257)</f>
        <v>9a</v>
      </c>
      <c r="B257" t="s">
        <v>26</v>
      </c>
      <c r="C257" s="1"/>
      <c r="D257" s="2" t="str">
        <f>INDEX('5 tm 12 bkr Data'!P:P,MATCH('5 tm 12 bkr MJV'!A257,'5 tm 12 bkr Data'!N:N,0))</f>
        <v>a</v>
      </c>
      <c r="E257" s="3"/>
      <c r="F257" s="3"/>
      <c r="G257" s="3"/>
      <c r="H257" s="4"/>
      <c r="I257" s="80"/>
      <c r="J257" s="80"/>
      <c r="K257" s="80"/>
      <c r="L257" s="80"/>
      <c r="M257" s="80"/>
      <c r="N257" s="80"/>
      <c r="O257" s="80"/>
      <c r="P257" s="80"/>
      <c r="Q257" s="80"/>
      <c r="R257" s="80"/>
      <c r="S257" s="80"/>
      <c r="T257" s="80"/>
      <c r="U257" s="1"/>
    </row>
    <row r="258" spans="1:21" ht="15.75" customHeight="1" x14ac:dyDescent="0.2">
      <c r="A258" t="str">
        <f>CONCATENATE(B249,B258)</f>
        <v>9b</v>
      </c>
      <c r="B258" t="s">
        <v>27</v>
      </c>
      <c r="C258" s="1"/>
      <c r="D258" s="2" t="str">
        <f>INDEX('5 tm 12 bkr Data'!P:P,MATCH('5 tm 12 bkr MJV'!A258,'5 tm 12 bkr Data'!N:N,0))</f>
        <v>b</v>
      </c>
      <c r="E258" s="3"/>
      <c r="F258" s="3"/>
      <c r="G258" s="3"/>
      <c r="H258" s="4"/>
      <c r="I258" s="80"/>
      <c r="J258" s="80"/>
      <c r="K258" s="80"/>
      <c r="L258" s="80"/>
      <c r="M258" s="80"/>
      <c r="N258" s="80"/>
      <c r="O258" s="80"/>
      <c r="P258" s="80"/>
      <c r="Q258" s="80"/>
      <c r="R258" s="80"/>
      <c r="S258" s="80"/>
      <c r="T258" s="80"/>
      <c r="U258" s="1"/>
    </row>
    <row r="259" spans="1:21" ht="15.75" customHeight="1" x14ac:dyDescent="0.2">
      <c r="A259" t="str">
        <f>CONCATENATE(B249,B259)</f>
        <v>9c</v>
      </c>
      <c r="B259" t="s">
        <v>28</v>
      </c>
      <c r="C259" s="1"/>
      <c r="D259" s="2" t="str">
        <f>INDEX('5 tm 12 bkr Data'!P:P,MATCH('5 tm 12 bkr MJV'!A259,'5 tm 12 bkr Data'!N:N,0))</f>
        <v>c</v>
      </c>
      <c r="E259" s="3"/>
      <c r="F259" s="3"/>
      <c r="G259" s="3"/>
      <c r="H259" s="4"/>
      <c r="I259" s="80"/>
      <c r="J259" s="80"/>
      <c r="K259" s="80"/>
      <c r="L259" s="80"/>
      <c r="M259" s="80"/>
      <c r="N259" s="80"/>
      <c r="O259" s="80"/>
      <c r="P259" s="80"/>
      <c r="Q259" s="80"/>
      <c r="R259" s="80"/>
      <c r="S259" s="80"/>
      <c r="T259" s="80"/>
      <c r="U259" s="1"/>
    </row>
    <row r="260" spans="1:21" ht="15.75" customHeight="1" x14ac:dyDescent="0.2">
      <c r="A260" t="str">
        <f>CONCATENATE(B249,B260)</f>
        <v>9d</v>
      </c>
      <c r="B260" t="s">
        <v>29</v>
      </c>
      <c r="C260" s="1"/>
      <c r="D260" s="2" t="str">
        <f>INDEX('5 tm 12 bkr Data'!P:P,MATCH('5 tm 12 bkr MJV'!A260,'5 tm 12 bkr Data'!N:N,0))</f>
        <v>d</v>
      </c>
      <c r="E260" s="3"/>
      <c r="F260" s="3"/>
      <c r="G260" s="3"/>
      <c r="H260" s="4"/>
      <c r="I260" s="80"/>
      <c r="J260" s="80"/>
      <c r="K260" s="80"/>
      <c r="L260" s="80"/>
      <c r="M260" s="80"/>
      <c r="N260" s="80"/>
      <c r="O260" s="80"/>
      <c r="P260" s="80"/>
      <c r="Q260" s="80"/>
      <c r="R260" s="80"/>
      <c r="S260" s="80"/>
      <c r="T260" s="80"/>
      <c r="U260" s="1"/>
    </row>
    <row r="261" spans="1:21" ht="15.75" customHeight="1" x14ac:dyDescent="0.2">
      <c r="A261" t="str">
        <f>CONCATENATE(B249,B261)</f>
        <v>9e</v>
      </c>
      <c r="B261" t="s">
        <v>30</v>
      </c>
      <c r="C261" s="1"/>
      <c r="D261" s="2" t="str">
        <f>INDEX('5 tm 12 bkr Data'!P:P,MATCH('5 tm 12 bkr MJV'!A261,'5 tm 12 bkr Data'!N:N,0))</f>
        <v>e</v>
      </c>
      <c r="E261" s="3"/>
      <c r="F261" s="3"/>
      <c r="G261" s="3"/>
      <c r="H261" s="4"/>
      <c r="I261" s="80"/>
      <c r="J261" s="80"/>
      <c r="K261" s="80"/>
      <c r="L261" s="80"/>
      <c r="M261" s="80"/>
      <c r="N261" s="80"/>
      <c r="O261" s="80"/>
      <c r="P261" s="80"/>
      <c r="Q261" s="80"/>
      <c r="R261" s="80"/>
      <c r="S261" s="80"/>
      <c r="T261" s="80"/>
      <c r="U261" s="1"/>
    </row>
    <row r="262" spans="1:21" ht="15.75" customHeight="1" x14ac:dyDescent="0.2">
      <c r="A262" t="str">
        <f>CONCATENATE(B249,B262)</f>
        <v>9f</v>
      </c>
      <c r="B262" t="s">
        <v>31</v>
      </c>
      <c r="C262" s="1"/>
      <c r="D262" s="2" t="str">
        <f>INDEX('5 tm 12 bkr Data'!P:P,MATCH('5 tm 12 bkr MJV'!A262,'5 tm 12 bkr Data'!N:N,0))</f>
        <v>f</v>
      </c>
      <c r="E262" s="3"/>
      <c r="F262" s="3"/>
      <c r="G262" s="3"/>
      <c r="H262" s="4"/>
      <c r="I262" s="80"/>
      <c r="J262" s="80"/>
      <c r="K262" s="80"/>
      <c r="L262" s="80"/>
      <c r="M262" s="80"/>
      <c r="N262" s="80"/>
      <c r="O262" s="80"/>
      <c r="P262" s="80"/>
      <c r="Q262" s="80"/>
      <c r="R262" s="80"/>
      <c r="S262" s="80"/>
      <c r="T262" s="80"/>
      <c r="U262" s="1"/>
    </row>
    <row r="263" spans="1:21" ht="15.75" customHeight="1" x14ac:dyDescent="0.2">
      <c r="A263" t="str">
        <f>CONCATENATE(B249,B263)</f>
        <v>9g</v>
      </c>
      <c r="B263" t="s">
        <v>32</v>
      </c>
      <c r="C263" s="1"/>
      <c r="D263" s="2" t="str">
        <f>INDEX('5 tm 12 bkr Data'!P:P,MATCH('5 tm 12 bkr MJV'!A263,'5 tm 12 bkr Data'!N:N,0))</f>
        <v>g</v>
      </c>
      <c r="E263" s="3"/>
      <c r="F263" s="3"/>
      <c r="G263" s="3"/>
      <c r="H263" s="4"/>
      <c r="I263" s="80"/>
      <c r="J263" s="80"/>
      <c r="K263" s="80"/>
      <c r="L263" s="80"/>
      <c r="M263" s="80"/>
      <c r="N263" s="80"/>
      <c r="O263" s="80"/>
      <c r="P263" s="80"/>
      <c r="Q263" s="80"/>
      <c r="R263" s="80"/>
      <c r="S263" s="80"/>
      <c r="T263" s="80"/>
      <c r="U263" s="1"/>
    </row>
    <row r="264" spans="1:21" ht="15.75" customHeight="1" thickBot="1" x14ac:dyDescent="0.25">
      <c r="A264" t="str">
        <f>CONCATENATE(B249,B264)</f>
        <v>9h</v>
      </c>
      <c r="B264" t="s">
        <v>33</v>
      </c>
      <c r="C264" s="1"/>
      <c r="D264" s="2" t="str">
        <f>INDEX('5 tm 12 bkr Data'!P:P,MATCH('5 tm 12 bkr MJV'!A264,'5 tm 12 bkr Data'!N:N,0))</f>
        <v>h</v>
      </c>
      <c r="E264" s="3"/>
      <c r="F264" s="3"/>
      <c r="G264" s="3"/>
      <c r="H264" s="36"/>
      <c r="I264" s="79"/>
      <c r="J264" s="79"/>
      <c r="K264" s="79"/>
      <c r="L264" s="79"/>
      <c r="M264" s="79"/>
      <c r="N264" s="79"/>
      <c r="O264" s="79"/>
      <c r="P264" s="79"/>
      <c r="Q264" s="79"/>
      <c r="R264" s="79"/>
      <c r="S264" s="79"/>
      <c r="T264" s="79"/>
      <c r="U264" s="1"/>
    </row>
    <row r="265" spans="1:21" ht="15.75" customHeight="1" thickTop="1" x14ac:dyDescent="0.2">
      <c r="C265" s="1"/>
      <c r="D265" s="1"/>
      <c r="E265" s="1"/>
      <c r="F265" s="1"/>
      <c r="G265" s="1"/>
      <c r="H265" s="37" t="s">
        <v>6</v>
      </c>
      <c r="I265" s="77"/>
      <c r="J265" s="78"/>
      <c r="K265" s="77"/>
      <c r="L265" s="78"/>
      <c r="M265" s="77"/>
      <c r="N265" s="78"/>
      <c r="O265" s="77"/>
      <c r="P265" s="78"/>
      <c r="Q265" s="77"/>
      <c r="R265" s="78"/>
      <c r="S265" s="77"/>
      <c r="T265" s="78"/>
      <c r="U265" s="1"/>
    </row>
    <row r="266" spans="1:21" ht="5.25" customHeight="1" x14ac:dyDescent="0.2">
      <c r="C266" s="1"/>
      <c r="D266" s="1"/>
      <c r="E266" s="1"/>
      <c r="F266" s="1"/>
      <c r="G266" s="1"/>
      <c r="H266" s="38"/>
      <c r="I266" s="39"/>
      <c r="J266" s="39"/>
      <c r="K266" s="39"/>
      <c r="L266" s="39"/>
      <c r="M266" s="39"/>
      <c r="N266" s="39"/>
      <c r="O266" s="39"/>
      <c r="P266" s="39"/>
      <c r="Q266" s="39"/>
      <c r="R266" s="39"/>
      <c r="S266" s="39"/>
      <c r="T266" s="40"/>
      <c r="U266" s="1"/>
    </row>
    <row r="267" spans="1:21" ht="15.75" customHeight="1" x14ac:dyDescent="0.2">
      <c r="C267" s="1"/>
      <c r="D267" s="1"/>
      <c r="E267" s="74" t="s">
        <v>0</v>
      </c>
      <c r="F267" s="75"/>
      <c r="G267" s="76"/>
      <c r="H267" s="19" t="s">
        <v>1</v>
      </c>
      <c r="I267" s="19" t="s">
        <v>2</v>
      </c>
      <c r="J267" s="19" t="s">
        <v>3</v>
      </c>
      <c r="K267" s="15" t="s">
        <v>4</v>
      </c>
      <c r="L267" s="16" t="s">
        <v>5</v>
      </c>
      <c r="M267" s="19" t="s">
        <v>7</v>
      </c>
      <c r="N267" s="19" t="s">
        <v>8</v>
      </c>
      <c r="O267" s="15" t="s">
        <v>9</v>
      </c>
      <c r="P267" s="16" t="s">
        <v>10</v>
      </c>
      <c r="Q267" s="19" t="s">
        <v>11</v>
      </c>
      <c r="R267" s="19" t="s">
        <v>12</v>
      </c>
      <c r="S267" s="15" t="s">
        <v>13</v>
      </c>
      <c r="T267" s="1"/>
      <c r="U267" s="1"/>
    </row>
    <row r="268" spans="1:21" ht="15.75" customHeight="1" x14ac:dyDescent="0.2">
      <c r="C268" s="1"/>
      <c r="D268" s="1"/>
      <c r="E268" s="64" t="str">
        <f t="shared" si="4"/>
        <v>a</v>
      </c>
      <c r="F268" s="65"/>
      <c r="G268" s="66"/>
      <c r="H268" s="5"/>
      <c r="I268" s="5"/>
      <c r="J268" s="5"/>
      <c r="K268" s="13"/>
      <c r="L268" s="10"/>
      <c r="M268" s="5"/>
      <c r="N268" s="5"/>
      <c r="O268" s="13"/>
      <c r="P268" s="10"/>
      <c r="Q268" s="5"/>
      <c r="R268" s="5"/>
      <c r="S268" s="13"/>
      <c r="T268" s="1"/>
      <c r="U268" s="1"/>
    </row>
    <row r="269" spans="1:21" ht="15.75" customHeight="1" x14ac:dyDescent="0.2">
      <c r="C269" s="1"/>
      <c r="D269" s="1"/>
      <c r="E269" s="64" t="str">
        <f t="shared" si="4"/>
        <v>b</v>
      </c>
      <c r="F269" s="65"/>
      <c r="G269" s="66"/>
      <c r="H269" s="5"/>
      <c r="I269" s="5"/>
      <c r="J269" s="5"/>
      <c r="K269" s="13"/>
      <c r="L269" s="10"/>
      <c r="M269" s="5"/>
      <c r="N269" s="5"/>
      <c r="O269" s="13"/>
      <c r="P269" s="10"/>
      <c r="Q269" s="5"/>
      <c r="R269" s="5"/>
      <c r="S269" s="13"/>
      <c r="T269" s="1"/>
      <c r="U269" s="1"/>
    </row>
    <row r="270" spans="1:21" ht="15.75" customHeight="1" x14ac:dyDescent="0.2">
      <c r="C270" s="1"/>
      <c r="D270" s="1"/>
      <c r="E270" s="64" t="str">
        <f t="shared" si="4"/>
        <v>c</v>
      </c>
      <c r="F270" s="65"/>
      <c r="G270" s="66"/>
      <c r="H270" s="5"/>
      <c r="I270" s="5"/>
      <c r="J270" s="5"/>
      <c r="K270" s="13"/>
      <c r="L270" s="10"/>
      <c r="M270" s="5"/>
      <c r="N270" s="5"/>
      <c r="O270" s="13"/>
      <c r="P270" s="10"/>
      <c r="Q270" s="5"/>
      <c r="R270" s="5"/>
      <c r="S270" s="13"/>
      <c r="T270" s="1"/>
      <c r="U270" s="1"/>
    </row>
    <row r="271" spans="1:21" ht="15.75" customHeight="1" x14ac:dyDescent="0.2">
      <c r="C271" s="1"/>
      <c r="D271" s="1"/>
      <c r="E271" s="64" t="str">
        <f t="shared" si="4"/>
        <v>d</v>
      </c>
      <c r="F271" s="65"/>
      <c r="G271" s="66"/>
      <c r="H271" s="5"/>
      <c r="I271" s="5"/>
      <c r="J271" s="5"/>
      <c r="K271" s="13"/>
      <c r="L271" s="10"/>
      <c r="M271" s="5"/>
      <c r="N271" s="5"/>
      <c r="O271" s="13"/>
      <c r="P271" s="10"/>
      <c r="Q271" s="5"/>
      <c r="R271" s="5"/>
      <c r="S271" s="13"/>
      <c r="T271" s="1"/>
      <c r="U271" s="1"/>
    </row>
    <row r="272" spans="1:21" ht="15.75" customHeight="1" x14ac:dyDescent="0.2">
      <c r="C272" s="1"/>
      <c r="D272" s="1"/>
      <c r="E272" s="64" t="str">
        <f t="shared" si="4"/>
        <v>e</v>
      </c>
      <c r="F272" s="65"/>
      <c r="G272" s="66"/>
      <c r="H272" s="5"/>
      <c r="I272" s="5"/>
      <c r="J272" s="5"/>
      <c r="K272" s="13"/>
      <c r="L272" s="10"/>
      <c r="M272" s="5"/>
      <c r="N272" s="5"/>
      <c r="O272" s="13"/>
      <c r="P272" s="10"/>
      <c r="Q272" s="5"/>
      <c r="R272" s="5"/>
      <c r="S272" s="13"/>
      <c r="T272" s="1"/>
      <c r="U272" s="1"/>
    </row>
    <row r="273" spans="1:21" ht="15.75" customHeight="1" x14ac:dyDescent="0.2">
      <c r="C273" s="1"/>
      <c r="D273" s="1"/>
      <c r="E273" s="64" t="str">
        <f t="shared" si="4"/>
        <v>f</v>
      </c>
      <c r="F273" s="65"/>
      <c r="G273" s="66"/>
      <c r="H273" s="5"/>
      <c r="I273" s="5"/>
      <c r="J273" s="5"/>
      <c r="K273" s="13"/>
      <c r="L273" s="10"/>
      <c r="M273" s="5"/>
      <c r="N273" s="5"/>
      <c r="O273" s="13"/>
      <c r="P273" s="10"/>
      <c r="Q273" s="5"/>
      <c r="R273" s="5"/>
      <c r="S273" s="13"/>
      <c r="T273" s="1"/>
      <c r="U273" s="1"/>
    </row>
    <row r="274" spans="1:21" ht="15.75" customHeight="1" x14ac:dyDescent="0.2">
      <c r="C274" s="1"/>
      <c r="D274" s="1"/>
      <c r="E274" s="64" t="str">
        <f t="shared" si="4"/>
        <v>g</v>
      </c>
      <c r="F274" s="65"/>
      <c r="G274" s="66"/>
      <c r="H274" s="5"/>
      <c r="I274" s="5"/>
      <c r="J274" s="5"/>
      <c r="K274" s="13"/>
      <c r="L274" s="10"/>
      <c r="M274" s="5"/>
      <c r="N274" s="5"/>
      <c r="O274" s="13"/>
      <c r="P274" s="10"/>
      <c r="Q274" s="5"/>
      <c r="R274" s="5"/>
      <c r="S274" s="13"/>
      <c r="T274" s="1"/>
      <c r="U274" s="1"/>
    </row>
    <row r="275" spans="1:21" ht="15.75" customHeight="1" thickBot="1" x14ac:dyDescent="0.25">
      <c r="C275" s="1"/>
      <c r="D275" s="1"/>
      <c r="E275" s="64" t="str">
        <f t="shared" si="4"/>
        <v>h</v>
      </c>
      <c r="F275" s="65"/>
      <c r="G275" s="66"/>
      <c r="H275" s="6"/>
      <c r="I275" s="6"/>
      <c r="J275" s="6"/>
      <c r="K275" s="14"/>
      <c r="L275" s="11"/>
      <c r="M275" s="6"/>
      <c r="N275" s="6"/>
      <c r="O275" s="14"/>
      <c r="P275" s="11"/>
      <c r="Q275" s="6"/>
      <c r="R275" s="6"/>
      <c r="S275" s="14"/>
      <c r="T275" s="1"/>
      <c r="U275" s="1"/>
    </row>
    <row r="276" spans="1:21" ht="15.75" customHeight="1" thickTop="1" thickBot="1" x14ac:dyDescent="0.25">
      <c r="C276" s="1"/>
      <c r="D276" s="1"/>
      <c r="E276" s="67" t="s">
        <v>14</v>
      </c>
      <c r="F276" s="68"/>
      <c r="G276" s="69"/>
      <c r="H276" s="7"/>
      <c r="I276" s="7"/>
      <c r="J276" s="7"/>
      <c r="K276" s="8"/>
      <c r="L276" s="12"/>
      <c r="M276" s="7"/>
      <c r="N276" s="7"/>
      <c r="O276" s="8"/>
      <c r="P276" s="12"/>
      <c r="Q276" s="7"/>
      <c r="R276" s="7"/>
      <c r="S276" s="8"/>
      <c r="T276" s="1"/>
      <c r="U276" s="1"/>
    </row>
    <row r="277" spans="1:21" ht="15.75" customHeight="1" thickTop="1" thickBot="1" x14ac:dyDescent="0.25">
      <c r="C277" s="1"/>
      <c r="D277" s="1"/>
      <c r="E277" s="70" t="s">
        <v>15</v>
      </c>
      <c r="F277" s="71"/>
      <c r="G277" s="72"/>
      <c r="H277" s="1"/>
      <c r="I277" s="1"/>
      <c r="J277" s="1"/>
      <c r="K277" s="9"/>
      <c r="L277" s="1"/>
      <c r="M277" s="1"/>
      <c r="N277" s="1"/>
      <c r="O277" s="9"/>
      <c r="P277" s="1"/>
      <c r="Q277" s="1"/>
      <c r="R277" s="1"/>
      <c r="S277" s="9"/>
      <c r="T277" s="1"/>
      <c r="U277" s="1"/>
    </row>
    <row r="278" spans="1:21" ht="11.25" customHeight="1" x14ac:dyDescent="0.2">
      <c r="C278" s="1"/>
      <c r="D278" s="1"/>
      <c r="E278" s="1"/>
      <c r="F278" s="1"/>
      <c r="G278" s="1"/>
      <c r="H278" s="73" t="s">
        <v>34</v>
      </c>
      <c r="I278" s="73"/>
      <c r="J278" s="73"/>
      <c r="K278" s="73"/>
      <c r="L278" s="73"/>
      <c r="M278" s="73"/>
      <c r="N278" s="73"/>
      <c r="O278" s="73"/>
      <c r="P278" s="73"/>
      <c r="Q278" s="73"/>
      <c r="R278" s="73"/>
      <c r="S278" s="1"/>
      <c r="T278" s="1"/>
      <c r="U278" s="1"/>
    </row>
    <row r="279" spans="1:21" ht="11.25" customHeight="1" x14ac:dyDescent="0.2">
      <c r="C279" s="1"/>
      <c r="D279" s="1"/>
      <c r="E279" s="1"/>
      <c r="F279" s="1"/>
      <c r="G279" s="1"/>
      <c r="H279" s="73"/>
      <c r="I279" s="73"/>
      <c r="J279" s="73"/>
      <c r="K279" s="73"/>
      <c r="L279" s="73"/>
      <c r="M279" s="73"/>
      <c r="N279" s="73"/>
      <c r="O279" s="73"/>
      <c r="P279" s="73"/>
      <c r="Q279" s="73"/>
      <c r="R279" s="73"/>
      <c r="S279" s="1"/>
      <c r="T279" s="1"/>
      <c r="U279" s="1"/>
    </row>
    <row r="280" spans="1:21" ht="10.5" customHeight="1" x14ac:dyDescent="0.15">
      <c r="A280" t="s">
        <v>35</v>
      </c>
      <c r="B280">
        <v>10</v>
      </c>
      <c r="C280" s="81" t="str">
        <f>'5 tm 12 bkr Data'!$A$2</f>
        <v>Jayhawk Collegiate Challenge</v>
      </c>
      <c r="D280" s="81"/>
      <c r="E280" s="81"/>
      <c r="F280" s="81"/>
      <c r="G280" s="81"/>
      <c r="H280" s="81"/>
      <c r="I280" s="81"/>
      <c r="J280" s="81"/>
      <c r="K280" s="81"/>
      <c r="L280" s="81"/>
      <c r="M280" s="81"/>
      <c r="N280" s="81"/>
      <c r="O280" s="81"/>
      <c r="P280" s="81"/>
      <c r="Q280" s="81"/>
      <c r="R280" s="81"/>
      <c r="S280" s="81"/>
      <c r="T280" s="81"/>
      <c r="U280" s="81"/>
    </row>
    <row r="281" spans="1:21" ht="10.5" customHeight="1" x14ac:dyDescent="0.15">
      <c r="C281" s="81"/>
      <c r="D281" s="81"/>
      <c r="E281" s="81"/>
      <c r="F281" s="81"/>
      <c r="G281" s="81"/>
      <c r="H281" s="81"/>
      <c r="I281" s="81"/>
      <c r="J281" s="81"/>
      <c r="K281" s="81"/>
      <c r="L281" s="81"/>
      <c r="M281" s="81"/>
      <c r="N281" s="81"/>
      <c r="O281" s="81"/>
      <c r="P281" s="81"/>
      <c r="Q281" s="81"/>
      <c r="R281" s="81"/>
      <c r="S281" s="81"/>
      <c r="T281" s="81"/>
      <c r="U281" s="81"/>
    </row>
    <row r="282" spans="1:21" ht="10.5" customHeight="1" x14ac:dyDescent="0.15">
      <c r="C282" s="81"/>
      <c r="D282" s="81"/>
      <c r="E282" s="81"/>
      <c r="F282" s="81"/>
      <c r="G282" s="81"/>
      <c r="H282" s="81"/>
      <c r="I282" s="81"/>
      <c r="J282" s="81"/>
      <c r="K282" s="81"/>
      <c r="L282" s="81"/>
      <c r="M282" s="81"/>
      <c r="N282" s="81"/>
      <c r="O282" s="81"/>
      <c r="P282" s="81"/>
      <c r="Q282" s="81"/>
      <c r="R282" s="81"/>
      <c r="S282" s="81"/>
      <c r="T282" s="81"/>
      <c r="U282" s="81"/>
    </row>
    <row r="283" spans="1:21" ht="8.25" customHeight="1" x14ac:dyDescent="0.2"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</row>
    <row r="284" spans="1:21" ht="11.25" customHeight="1" x14ac:dyDescent="0.2">
      <c r="C284" s="1"/>
      <c r="D284" s="1"/>
      <c r="E284" s="1"/>
      <c r="F284" s="82">
        <f>INDEX('5 tm 12 bkr Data'!E:E,MATCH('5 tm 12 bkr MJV'!B280,'5 tm 12 bkr Data'!D:D,0))</f>
        <v>11</v>
      </c>
      <c r="G284" s="82"/>
      <c r="H284" s="82"/>
      <c r="I284" s="82"/>
      <c r="J284" s="82"/>
      <c r="K284" s="82"/>
      <c r="L284" s="82"/>
      <c r="M284" s="82"/>
      <c r="N284" s="82"/>
      <c r="O284" s="82"/>
      <c r="P284" s="82"/>
      <c r="Q284" s="82"/>
      <c r="R284" s="82"/>
      <c r="S284" s="1"/>
      <c r="T284" s="1"/>
      <c r="U284" s="1"/>
    </row>
    <row r="285" spans="1:21" ht="11.25" customHeight="1" x14ac:dyDescent="0.2">
      <c r="C285" s="1"/>
      <c r="D285" s="1"/>
      <c r="E285" s="1"/>
      <c r="F285" s="82"/>
      <c r="G285" s="82"/>
      <c r="H285" s="82"/>
      <c r="I285" s="82"/>
      <c r="J285" s="82"/>
      <c r="K285" s="82"/>
      <c r="L285" s="82"/>
      <c r="M285" s="82"/>
      <c r="N285" s="82"/>
      <c r="O285" s="82"/>
      <c r="P285" s="82"/>
      <c r="Q285" s="82"/>
      <c r="R285" s="82"/>
      <c r="S285" s="1"/>
      <c r="T285" s="1"/>
      <c r="U285" s="1"/>
    </row>
    <row r="286" spans="1:21" ht="8.25" customHeight="1" x14ac:dyDescent="0.2"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</row>
    <row r="287" spans="1:21" ht="15.75" customHeight="1" x14ac:dyDescent="0.2">
      <c r="C287" s="1"/>
      <c r="D287" s="80" t="s">
        <v>0</v>
      </c>
      <c r="E287" s="80"/>
      <c r="F287" s="80"/>
      <c r="G287" s="80"/>
      <c r="H287" s="80"/>
      <c r="I287" s="80" t="s">
        <v>1</v>
      </c>
      <c r="J287" s="80"/>
      <c r="K287" s="80" t="s">
        <v>2</v>
      </c>
      <c r="L287" s="80"/>
      <c r="M287" s="80" t="s">
        <v>3</v>
      </c>
      <c r="N287" s="80"/>
      <c r="O287" s="80" t="s">
        <v>4</v>
      </c>
      <c r="P287" s="80"/>
      <c r="Q287" s="80" t="s">
        <v>5</v>
      </c>
      <c r="R287" s="80"/>
      <c r="S287" s="80" t="s">
        <v>6</v>
      </c>
      <c r="T287" s="80"/>
      <c r="U287" s="1"/>
    </row>
    <row r="288" spans="1:21" ht="15.75" customHeight="1" x14ac:dyDescent="0.2">
      <c r="A288" t="str">
        <f>CONCATENATE(B280,B288)</f>
        <v>10a</v>
      </c>
      <c r="B288" t="s">
        <v>26</v>
      </c>
      <c r="C288" s="1"/>
      <c r="D288" s="2" t="str">
        <f>INDEX('5 tm 12 bkr Data'!P:P,MATCH('5 tm 12 bkr MJV'!A288,'5 tm 12 bkr Data'!N:N,0))</f>
        <v>a</v>
      </c>
      <c r="E288" s="3"/>
      <c r="F288" s="3"/>
      <c r="G288" s="3"/>
      <c r="H288" s="4"/>
      <c r="I288" s="80"/>
      <c r="J288" s="80"/>
      <c r="K288" s="80"/>
      <c r="L288" s="80"/>
      <c r="M288" s="80"/>
      <c r="N288" s="80"/>
      <c r="O288" s="80"/>
      <c r="P288" s="80"/>
      <c r="Q288" s="80"/>
      <c r="R288" s="80"/>
      <c r="S288" s="80"/>
      <c r="T288" s="80"/>
      <c r="U288" s="1"/>
    </row>
    <row r="289" spans="1:21" ht="15.75" customHeight="1" x14ac:dyDescent="0.2">
      <c r="A289" t="str">
        <f>CONCATENATE(B280,B289)</f>
        <v>10b</v>
      </c>
      <c r="B289" t="s">
        <v>27</v>
      </c>
      <c r="C289" s="1"/>
      <c r="D289" s="2" t="str">
        <f>INDEX('5 tm 12 bkr Data'!P:P,MATCH('5 tm 12 bkr MJV'!A289,'5 tm 12 bkr Data'!N:N,0))</f>
        <v>b</v>
      </c>
      <c r="E289" s="3"/>
      <c r="F289" s="3"/>
      <c r="G289" s="3"/>
      <c r="H289" s="4"/>
      <c r="I289" s="80"/>
      <c r="J289" s="80"/>
      <c r="K289" s="80"/>
      <c r="L289" s="80"/>
      <c r="M289" s="80"/>
      <c r="N289" s="80"/>
      <c r="O289" s="80"/>
      <c r="P289" s="80"/>
      <c r="Q289" s="80"/>
      <c r="R289" s="80"/>
      <c r="S289" s="80"/>
      <c r="T289" s="80"/>
      <c r="U289" s="1"/>
    </row>
    <row r="290" spans="1:21" ht="15.75" customHeight="1" x14ac:dyDescent="0.2">
      <c r="A290" t="str">
        <f>CONCATENATE(B280,B290)</f>
        <v>10c</v>
      </c>
      <c r="B290" t="s">
        <v>28</v>
      </c>
      <c r="C290" s="1"/>
      <c r="D290" s="2" t="str">
        <f>INDEX('5 tm 12 bkr Data'!P:P,MATCH('5 tm 12 bkr MJV'!A290,'5 tm 12 bkr Data'!N:N,0))</f>
        <v>c</v>
      </c>
      <c r="E290" s="3"/>
      <c r="F290" s="3"/>
      <c r="G290" s="3"/>
      <c r="H290" s="4"/>
      <c r="I290" s="80"/>
      <c r="J290" s="80"/>
      <c r="K290" s="80"/>
      <c r="L290" s="80"/>
      <c r="M290" s="80"/>
      <c r="N290" s="80"/>
      <c r="O290" s="80"/>
      <c r="P290" s="80"/>
      <c r="Q290" s="80"/>
      <c r="R290" s="80"/>
      <c r="S290" s="80"/>
      <c r="T290" s="80"/>
      <c r="U290" s="1"/>
    </row>
    <row r="291" spans="1:21" ht="15.75" customHeight="1" x14ac:dyDescent="0.2">
      <c r="A291" t="str">
        <f>CONCATENATE(B280,B291)</f>
        <v>10d</v>
      </c>
      <c r="B291" t="s">
        <v>29</v>
      </c>
      <c r="C291" s="1"/>
      <c r="D291" s="2" t="str">
        <f>INDEX('5 tm 12 bkr Data'!P:P,MATCH('5 tm 12 bkr MJV'!A291,'5 tm 12 bkr Data'!N:N,0))</f>
        <v>d</v>
      </c>
      <c r="E291" s="3"/>
      <c r="F291" s="3"/>
      <c r="G291" s="3"/>
      <c r="H291" s="4"/>
      <c r="I291" s="80"/>
      <c r="J291" s="80"/>
      <c r="K291" s="80"/>
      <c r="L291" s="80"/>
      <c r="M291" s="80"/>
      <c r="N291" s="80"/>
      <c r="O291" s="80"/>
      <c r="P291" s="80"/>
      <c r="Q291" s="80"/>
      <c r="R291" s="80"/>
      <c r="S291" s="80"/>
      <c r="T291" s="80"/>
      <c r="U291" s="1"/>
    </row>
    <row r="292" spans="1:21" ht="15.75" customHeight="1" x14ac:dyDescent="0.2">
      <c r="A292" t="str">
        <f>CONCATENATE(B280,B292)</f>
        <v>10e</v>
      </c>
      <c r="B292" t="s">
        <v>30</v>
      </c>
      <c r="C292" s="1"/>
      <c r="D292" s="2" t="str">
        <f>INDEX('5 tm 12 bkr Data'!P:P,MATCH('5 tm 12 bkr MJV'!A292,'5 tm 12 bkr Data'!N:N,0))</f>
        <v>e</v>
      </c>
      <c r="E292" s="3"/>
      <c r="F292" s="3"/>
      <c r="G292" s="3"/>
      <c r="H292" s="4"/>
      <c r="I292" s="80"/>
      <c r="J292" s="80"/>
      <c r="K292" s="80"/>
      <c r="L292" s="80"/>
      <c r="M292" s="80"/>
      <c r="N292" s="80"/>
      <c r="O292" s="80"/>
      <c r="P292" s="80"/>
      <c r="Q292" s="80"/>
      <c r="R292" s="80"/>
      <c r="S292" s="80"/>
      <c r="T292" s="80"/>
      <c r="U292" s="1"/>
    </row>
    <row r="293" spans="1:21" ht="15.75" customHeight="1" x14ac:dyDescent="0.2">
      <c r="A293" t="str">
        <f>CONCATENATE(B280,B293)</f>
        <v>10f</v>
      </c>
      <c r="B293" t="s">
        <v>31</v>
      </c>
      <c r="C293" s="1"/>
      <c r="D293" s="2" t="str">
        <f>INDEX('5 tm 12 bkr Data'!P:P,MATCH('5 tm 12 bkr MJV'!A293,'5 tm 12 bkr Data'!N:N,0))</f>
        <v>f</v>
      </c>
      <c r="E293" s="3"/>
      <c r="F293" s="3"/>
      <c r="G293" s="3"/>
      <c r="H293" s="4"/>
      <c r="I293" s="80"/>
      <c r="J293" s="80"/>
      <c r="K293" s="80"/>
      <c r="L293" s="80"/>
      <c r="M293" s="80"/>
      <c r="N293" s="80"/>
      <c r="O293" s="80"/>
      <c r="P293" s="80"/>
      <c r="Q293" s="80"/>
      <c r="R293" s="80"/>
      <c r="S293" s="80"/>
      <c r="T293" s="80"/>
      <c r="U293" s="1"/>
    </row>
    <row r="294" spans="1:21" ht="15.75" customHeight="1" x14ac:dyDescent="0.2">
      <c r="A294" t="str">
        <f>CONCATENATE(B280,B294)</f>
        <v>10g</v>
      </c>
      <c r="B294" t="s">
        <v>32</v>
      </c>
      <c r="C294" s="1"/>
      <c r="D294" s="2" t="str">
        <f>INDEX('5 tm 12 bkr Data'!P:P,MATCH('5 tm 12 bkr MJV'!A294,'5 tm 12 bkr Data'!N:N,0))</f>
        <v>g</v>
      </c>
      <c r="E294" s="3"/>
      <c r="F294" s="3"/>
      <c r="G294" s="3"/>
      <c r="H294" s="4"/>
      <c r="I294" s="80"/>
      <c r="J294" s="80"/>
      <c r="K294" s="80"/>
      <c r="L294" s="80"/>
      <c r="M294" s="80"/>
      <c r="N294" s="80"/>
      <c r="O294" s="80"/>
      <c r="P294" s="80"/>
      <c r="Q294" s="80"/>
      <c r="R294" s="80"/>
      <c r="S294" s="80"/>
      <c r="T294" s="80"/>
      <c r="U294" s="1"/>
    </row>
    <row r="295" spans="1:21" ht="15.75" customHeight="1" thickBot="1" x14ac:dyDescent="0.25">
      <c r="A295" t="str">
        <f>CONCATENATE(B280,B295)</f>
        <v>10h</v>
      </c>
      <c r="B295" t="s">
        <v>33</v>
      </c>
      <c r="C295" s="1"/>
      <c r="D295" s="2" t="str">
        <f>INDEX('5 tm 12 bkr Data'!P:P,MATCH('5 tm 12 bkr MJV'!A295,'5 tm 12 bkr Data'!N:N,0))</f>
        <v>h</v>
      </c>
      <c r="E295" s="3"/>
      <c r="F295" s="3"/>
      <c r="G295" s="3"/>
      <c r="H295" s="36"/>
      <c r="I295" s="79"/>
      <c r="J295" s="79"/>
      <c r="K295" s="79"/>
      <c r="L295" s="79"/>
      <c r="M295" s="79"/>
      <c r="N295" s="79"/>
      <c r="O295" s="79"/>
      <c r="P295" s="79"/>
      <c r="Q295" s="79"/>
      <c r="R295" s="79"/>
      <c r="S295" s="79"/>
      <c r="T295" s="79"/>
      <c r="U295" s="1"/>
    </row>
    <row r="296" spans="1:21" ht="15.75" customHeight="1" thickTop="1" x14ac:dyDescent="0.2">
      <c r="C296" s="1"/>
      <c r="D296" s="1"/>
      <c r="E296" s="1"/>
      <c r="F296" s="1"/>
      <c r="G296" s="1"/>
      <c r="H296" s="37" t="s">
        <v>6</v>
      </c>
      <c r="I296" s="77"/>
      <c r="J296" s="78"/>
      <c r="K296" s="77"/>
      <c r="L296" s="78"/>
      <c r="M296" s="77"/>
      <c r="N296" s="78"/>
      <c r="O296" s="77"/>
      <c r="P296" s="78"/>
      <c r="Q296" s="77"/>
      <c r="R296" s="78"/>
      <c r="S296" s="77"/>
      <c r="T296" s="78"/>
      <c r="U296" s="1"/>
    </row>
    <row r="297" spans="1:21" ht="5.25" customHeight="1" x14ac:dyDescent="0.2">
      <c r="C297" s="1"/>
      <c r="D297" s="1"/>
      <c r="E297" s="1"/>
      <c r="F297" s="1"/>
      <c r="G297" s="1"/>
      <c r="H297" s="38"/>
      <c r="I297" s="39"/>
      <c r="J297" s="39"/>
      <c r="K297" s="39"/>
      <c r="L297" s="39"/>
      <c r="M297" s="39"/>
      <c r="N297" s="39"/>
      <c r="O297" s="39"/>
      <c r="P297" s="39"/>
      <c r="Q297" s="39"/>
      <c r="R297" s="39"/>
      <c r="S297" s="39"/>
      <c r="T297" s="40"/>
      <c r="U297" s="1"/>
    </row>
    <row r="298" spans="1:21" ht="15.75" customHeight="1" x14ac:dyDescent="0.2">
      <c r="C298" s="1"/>
      <c r="D298" s="1"/>
      <c r="E298" s="74" t="s">
        <v>0</v>
      </c>
      <c r="F298" s="75"/>
      <c r="G298" s="76"/>
      <c r="H298" s="19" t="s">
        <v>1</v>
      </c>
      <c r="I298" s="19" t="s">
        <v>2</v>
      </c>
      <c r="J298" s="19" t="s">
        <v>3</v>
      </c>
      <c r="K298" s="15" t="s">
        <v>4</v>
      </c>
      <c r="L298" s="16" t="s">
        <v>5</v>
      </c>
      <c r="M298" s="19" t="s">
        <v>7</v>
      </c>
      <c r="N298" s="19" t="s">
        <v>8</v>
      </c>
      <c r="O298" s="15" t="s">
        <v>9</v>
      </c>
      <c r="P298" s="16" t="s">
        <v>10</v>
      </c>
      <c r="Q298" s="19" t="s">
        <v>11</v>
      </c>
      <c r="R298" s="19" t="s">
        <v>12</v>
      </c>
      <c r="S298" s="15" t="s">
        <v>13</v>
      </c>
      <c r="T298" s="1"/>
      <c r="U298" s="1"/>
    </row>
    <row r="299" spans="1:21" ht="15.75" customHeight="1" x14ac:dyDescent="0.2">
      <c r="C299" s="1"/>
      <c r="D299" s="1"/>
      <c r="E299" s="64" t="str">
        <f t="shared" si="4"/>
        <v>a</v>
      </c>
      <c r="F299" s="65"/>
      <c r="G299" s="66"/>
      <c r="H299" s="5"/>
      <c r="I299" s="5"/>
      <c r="J299" s="5"/>
      <c r="K299" s="13"/>
      <c r="L299" s="10"/>
      <c r="M299" s="5"/>
      <c r="N299" s="5"/>
      <c r="O299" s="13"/>
      <c r="P299" s="10"/>
      <c r="Q299" s="5"/>
      <c r="R299" s="5"/>
      <c r="S299" s="13"/>
      <c r="T299" s="1"/>
      <c r="U299" s="1"/>
    </row>
    <row r="300" spans="1:21" ht="15.75" customHeight="1" x14ac:dyDescent="0.2">
      <c r="C300" s="1"/>
      <c r="D300" s="1"/>
      <c r="E300" s="64" t="str">
        <f t="shared" si="4"/>
        <v>b</v>
      </c>
      <c r="F300" s="65"/>
      <c r="G300" s="66"/>
      <c r="H300" s="5"/>
      <c r="I300" s="5"/>
      <c r="J300" s="5"/>
      <c r="K300" s="13"/>
      <c r="L300" s="10"/>
      <c r="M300" s="5"/>
      <c r="N300" s="5"/>
      <c r="O300" s="13"/>
      <c r="P300" s="10"/>
      <c r="Q300" s="5"/>
      <c r="R300" s="5"/>
      <c r="S300" s="13"/>
      <c r="T300" s="1"/>
      <c r="U300" s="1"/>
    </row>
    <row r="301" spans="1:21" ht="15.75" customHeight="1" x14ac:dyDescent="0.2">
      <c r="C301" s="1"/>
      <c r="D301" s="1"/>
      <c r="E301" s="64" t="str">
        <f t="shared" si="4"/>
        <v>c</v>
      </c>
      <c r="F301" s="65"/>
      <c r="G301" s="66"/>
      <c r="H301" s="5"/>
      <c r="I301" s="5"/>
      <c r="J301" s="5"/>
      <c r="K301" s="13"/>
      <c r="L301" s="10"/>
      <c r="M301" s="5"/>
      <c r="N301" s="5"/>
      <c r="O301" s="13"/>
      <c r="P301" s="10"/>
      <c r="Q301" s="5"/>
      <c r="R301" s="5"/>
      <c r="S301" s="13"/>
      <c r="T301" s="1"/>
      <c r="U301" s="1"/>
    </row>
    <row r="302" spans="1:21" ht="15.75" customHeight="1" x14ac:dyDescent="0.2">
      <c r="C302" s="1"/>
      <c r="D302" s="1"/>
      <c r="E302" s="64" t="str">
        <f t="shared" si="4"/>
        <v>d</v>
      </c>
      <c r="F302" s="65"/>
      <c r="G302" s="66"/>
      <c r="H302" s="5"/>
      <c r="I302" s="5"/>
      <c r="J302" s="5"/>
      <c r="K302" s="13"/>
      <c r="L302" s="10"/>
      <c r="M302" s="5"/>
      <c r="N302" s="5"/>
      <c r="O302" s="13"/>
      <c r="P302" s="10"/>
      <c r="Q302" s="5"/>
      <c r="R302" s="5"/>
      <c r="S302" s="13"/>
      <c r="T302" s="1"/>
      <c r="U302" s="1"/>
    </row>
    <row r="303" spans="1:21" ht="15.75" customHeight="1" x14ac:dyDescent="0.2">
      <c r="C303" s="1"/>
      <c r="D303" s="1"/>
      <c r="E303" s="64" t="str">
        <f t="shared" si="4"/>
        <v>e</v>
      </c>
      <c r="F303" s="65"/>
      <c r="G303" s="66"/>
      <c r="H303" s="5"/>
      <c r="I303" s="5"/>
      <c r="J303" s="5"/>
      <c r="K303" s="13"/>
      <c r="L303" s="10"/>
      <c r="M303" s="5"/>
      <c r="N303" s="5"/>
      <c r="O303" s="13"/>
      <c r="P303" s="10"/>
      <c r="Q303" s="5"/>
      <c r="R303" s="5"/>
      <c r="S303" s="13"/>
      <c r="T303" s="1"/>
      <c r="U303" s="1"/>
    </row>
    <row r="304" spans="1:21" ht="15.75" customHeight="1" x14ac:dyDescent="0.2">
      <c r="C304" s="1"/>
      <c r="D304" s="1"/>
      <c r="E304" s="64" t="str">
        <f t="shared" si="4"/>
        <v>f</v>
      </c>
      <c r="F304" s="65"/>
      <c r="G304" s="66"/>
      <c r="H304" s="5"/>
      <c r="I304" s="5"/>
      <c r="J304" s="5"/>
      <c r="K304" s="13"/>
      <c r="L304" s="10"/>
      <c r="M304" s="5"/>
      <c r="N304" s="5"/>
      <c r="O304" s="13"/>
      <c r="P304" s="10"/>
      <c r="Q304" s="5"/>
      <c r="R304" s="5"/>
      <c r="S304" s="13"/>
      <c r="T304" s="1"/>
      <c r="U304" s="1"/>
    </row>
    <row r="305" spans="1:21" ht="15.75" customHeight="1" x14ac:dyDescent="0.2">
      <c r="C305" s="1"/>
      <c r="D305" s="1"/>
      <c r="E305" s="64" t="str">
        <f t="shared" si="4"/>
        <v>g</v>
      </c>
      <c r="F305" s="65"/>
      <c r="G305" s="66"/>
      <c r="H305" s="5"/>
      <c r="I305" s="5"/>
      <c r="J305" s="5"/>
      <c r="K305" s="13"/>
      <c r="L305" s="10"/>
      <c r="M305" s="5"/>
      <c r="N305" s="5"/>
      <c r="O305" s="13"/>
      <c r="P305" s="10"/>
      <c r="Q305" s="5"/>
      <c r="R305" s="5"/>
      <c r="S305" s="13"/>
      <c r="T305" s="1"/>
      <c r="U305" s="1"/>
    </row>
    <row r="306" spans="1:21" ht="15.75" customHeight="1" thickBot="1" x14ac:dyDescent="0.25">
      <c r="C306" s="1"/>
      <c r="D306" s="1"/>
      <c r="E306" s="64" t="str">
        <f t="shared" si="4"/>
        <v>h</v>
      </c>
      <c r="F306" s="65"/>
      <c r="G306" s="66"/>
      <c r="H306" s="6"/>
      <c r="I306" s="6"/>
      <c r="J306" s="6"/>
      <c r="K306" s="14"/>
      <c r="L306" s="11"/>
      <c r="M306" s="6"/>
      <c r="N306" s="6"/>
      <c r="O306" s="14"/>
      <c r="P306" s="11"/>
      <c r="Q306" s="6"/>
      <c r="R306" s="6"/>
      <c r="S306" s="14"/>
      <c r="T306" s="1"/>
      <c r="U306" s="1"/>
    </row>
    <row r="307" spans="1:21" ht="15.75" customHeight="1" thickTop="1" thickBot="1" x14ac:dyDescent="0.25">
      <c r="C307" s="1"/>
      <c r="D307" s="1"/>
      <c r="E307" s="67" t="s">
        <v>14</v>
      </c>
      <c r="F307" s="68"/>
      <c r="G307" s="69"/>
      <c r="H307" s="7"/>
      <c r="I307" s="7"/>
      <c r="J307" s="7"/>
      <c r="K307" s="8"/>
      <c r="L307" s="12"/>
      <c r="M307" s="7"/>
      <c r="N307" s="7"/>
      <c r="O307" s="8"/>
      <c r="P307" s="12"/>
      <c r="Q307" s="7"/>
      <c r="R307" s="7"/>
      <c r="S307" s="8"/>
      <c r="T307" s="1"/>
      <c r="U307" s="1"/>
    </row>
    <row r="308" spans="1:21" ht="15.75" customHeight="1" thickTop="1" thickBot="1" x14ac:dyDescent="0.25">
      <c r="C308" s="1"/>
      <c r="D308" s="1"/>
      <c r="E308" s="70" t="s">
        <v>15</v>
      </c>
      <c r="F308" s="71"/>
      <c r="G308" s="72"/>
      <c r="H308" s="1"/>
      <c r="I308" s="1"/>
      <c r="J308" s="1"/>
      <c r="K308" s="9"/>
      <c r="L308" s="1"/>
      <c r="M308" s="1"/>
      <c r="N308" s="1"/>
      <c r="O308" s="9"/>
      <c r="P308" s="1"/>
      <c r="Q308" s="1"/>
      <c r="R308" s="1"/>
      <c r="S308" s="9"/>
      <c r="T308" s="1"/>
      <c r="U308" s="1"/>
    </row>
    <row r="309" spans="1:21" ht="11.25" customHeight="1" x14ac:dyDescent="0.2">
      <c r="C309" s="1"/>
      <c r="D309" s="1"/>
      <c r="E309" s="1"/>
      <c r="F309" s="1"/>
      <c r="G309" s="1"/>
      <c r="H309" s="73" t="s">
        <v>34</v>
      </c>
      <c r="I309" s="73"/>
      <c r="J309" s="73"/>
      <c r="K309" s="73"/>
      <c r="L309" s="73"/>
      <c r="M309" s="73"/>
      <c r="N309" s="73"/>
      <c r="O309" s="73"/>
      <c r="P309" s="73"/>
      <c r="Q309" s="73"/>
      <c r="R309" s="73"/>
      <c r="S309" s="1"/>
      <c r="T309" s="1"/>
      <c r="U309" s="1"/>
    </row>
    <row r="310" spans="1:21" ht="11.25" customHeight="1" x14ac:dyDescent="0.2">
      <c r="C310" s="1"/>
      <c r="D310" s="1"/>
      <c r="E310" s="1"/>
      <c r="F310" s="1"/>
      <c r="G310" s="1"/>
      <c r="H310" s="73"/>
      <c r="I310" s="73"/>
      <c r="J310" s="73"/>
      <c r="K310" s="73"/>
      <c r="L310" s="73"/>
      <c r="M310" s="73"/>
      <c r="N310" s="73"/>
      <c r="O310" s="73"/>
      <c r="P310" s="73"/>
      <c r="Q310" s="73"/>
      <c r="R310" s="73"/>
      <c r="S310" s="1"/>
      <c r="T310" s="1"/>
      <c r="U310" s="1"/>
    </row>
    <row r="311" spans="1:21" ht="10.5" customHeight="1" x14ac:dyDescent="0.15">
      <c r="A311" t="s">
        <v>35</v>
      </c>
      <c r="B311">
        <v>11</v>
      </c>
      <c r="C311" s="81" t="str">
        <f>'5 tm 12 bkr Data'!$A$2</f>
        <v>Jayhawk Collegiate Challenge</v>
      </c>
      <c r="D311" s="81"/>
      <c r="E311" s="81"/>
      <c r="F311" s="81"/>
      <c r="G311" s="81"/>
      <c r="H311" s="81"/>
      <c r="I311" s="81"/>
      <c r="J311" s="81"/>
      <c r="K311" s="81"/>
      <c r="L311" s="81"/>
      <c r="M311" s="81"/>
      <c r="N311" s="81"/>
      <c r="O311" s="81"/>
      <c r="P311" s="81"/>
      <c r="Q311" s="81"/>
      <c r="R311" s="81"/>
      <c r="S311" s="81"/>
      <c r="T311" s="81"/>
      <c r="U311" s="81"/>
    </row>
    <row r="312" spans="1:21" ht="10.5" customHeight="1" x14ac:dyDescent="0.15">
      <c r="C312" s="81"/>
      <c r="D312" s="81"/>
      <c r="E312" s="81"/>
      <c r="F312" s="81"/>
      <c r="G312" s="81"/>
      <c r="H312" s="81"/>
      <c r="I312" s="81"/>
      <c r="J312" s="81"/>
      <c r="K312" s="81"/>
      <c r="L312" s="81"/>
      <c r="M312" s="81"/>
      <c r="N312" s="81"/>
      <c r="O312" s="81"/>
      <c r="P312" s="81"/>
      <c r="Q312" s="81"/>
      <c r="R312" s="81"/>
      <c r="S312" s="81"/>
      <c r="T312" s="81"/>
      <c r="U312" s="81"/>
    </row>
    <row r="313" spans="1:21" ht="10.5" customHeight="1" x14ac:dyDescent="0.15">
      <c r="C313" s="81"/>
      <c r="D313" s="81"/>
      <c r="E313" s="81"/>
      <c r="F313" s="81"/>
      <c r="G313" s="81"/>
      <c r="H313" s="81"/>
      <c r="I313" s="81"/>
      <c r="J313" s="81"/>
      <c r="K313" s="81"/>
      <c r="L313" s="81"/>
      <c r="M313" s="81"/>
      <c r="N313" s="81"/>
      <c r="O313" s="81"/>
      <c r="P313" s="81"/>
      <c r="Q313" s="81"/>
      <c r="R313" s="81"/>
      <c r="S313" s="81"/>
      <c r="T313" s="81"/>
      <c r="U313" s="81"/>
    </row>
    <row r="314" spans="1:21" ht="8.25" customHeight="1" x14ac:dyDescent="0.2"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5" spans="1:21" ht="11.25" customHeight="1" x14ac:dyDescent="0.2">
      <c r="C315" s="1"/>
      <c r="D315" s="1"/>
      <c r="E315" s="1"/>
      <c r="F315" s="82">
        <f>INDEX('5 tm 12 bkr Data'!E:E,MATCH('5 tm 12 bkr MJV'!B311,'5 tm 12 bkr Data'!D:D,0))</f>
        <v>12</v>
      </c>
      <c r="G315" s="82"/>
      <c r="H315" s="82"/>
      <c r="I315" s="82"/>
      <c r="J315" s="82"/>
      <c r="K315" s="82"/>
      <c r="L315" s="82"/>
      <c r="M315" s="82"/>
      <c r="N315" s="82"/>
      <c r="O315" s="82"/>
      <c r="P315" s="82"/>
      <c r="Q315" s="82"/>
      <c r="R315" s="82"/>
      <c r="S315" s="1"/>
      <c r="T315" s="1"/>
      <c r="U315" s="1"/>
    </row>
    <row r="316" spans="1:21" ht="11.25" customHeight="1" x14ac:dyDescent="0.2">
      <c r="C316" s="1"/>
      <c r="D316" s="1"/>
      <c r="E316" s="1"/>
      <c r="F316" s="82"/>
      <c r="G316" s="82"/>
      <c r="H316" s="82"/>
      <c r="I316" s="82"/>
      <c r="J316" s="82"/>
      <c r="K316" s="82"/>
      <c r="L316" s="82"/>
      <c r="M316" s="82"/>
      <c r="N316" s="82"/>
      <c r="O316" s="82"/>
      <c r="P316" s="82"/>
      <c r="Q316" s="82"/>
      <c r="R316" s="82"/>
      <c r="S316" s="1"/>
      <c r="T316" s="1"/>
      <c r="U316" s="1"/>
    </row>
    <row r="317" spans="1:21" ht="8.25" customHeight="1" x14ac:dyDescent="0.2"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</row>
    <row r="318" spans="1:21" ht="15.75" customHeight="1" x14ac:dyDescent="0.2">
      <c r="C318" s="1"/>
      <c r="D318" s="80" t="s">
        <v>0</v>
      </c>
      <c r="E318" s="80"/>
      <c r="F318" s="80"/>
      <c r="G318" s="80"/>
      <c r="H318" s="80"/>
      <c r="I318" s="80" t="s">
        <v>1</v>
      </c>
      <c r="J318" s="80"/>
      <c r="K318" s="80" t="s">
        <v>2</v>
      </c>
      <c r="L318" s="80"/>
      <c r="M318" s="80" t="s">
        <v>3</v>
      </c>
      <c r="N318" s="80"/>
      <c r="O318" s="80" t="s">
        <v>4</v>
      </c>
      <c r="P318" s="80"/>
      <c r="Q318" s="80" t="s">
        <v>5</v>
      </c>
      <c r="R318" s="80"/>
      <c r="S318" s="80" t="s">
        <v>6</v>
      </c>
      <c r="T318" s="80"/>
      <c r="U318" s="1"/>
    </row>
    <row r="319" spans="1:21" ht="15.75" customHeight="1" x14ac:dyDescent="0.2">
      <c r="A319" t="str">
        <f>CONCATENATE(B311,B319)</f>
        <v>11a</v>
      </c>
      <c r="B319" t="s">
        <v>26</v>
      </c>
      <c r="C319" s="1"/>
      <c r="D319" s="2" t="str">
        <f>INDEX('5 tm 12 bkr Data'!P:P,MATCH('5 tm 12 bkr MJV'!A319,'5 tm 12 bkr Data'!N:N,0))</f>
        <v>a</v>
      </c>
      <c r="E319" s="3"/>
      <c r="F319" s="3"/>
      <c r="G319" s="3"/>
      <c r="H319" s="4"/>
      <c r="I319" s="80"/>
      <c r="J319" s="80"/>
      <c r="K319" s="80"/>
      <c r="L319" s="80"/>
      <c r="M319" s="80"/>
      <c r="N319" s="80"/>
      <c r="O319" s="80"/>
      <c r="P319" s="80"/>
      <c r="Q319" s="80"/>
      <c r="R319" s="80"/>
      <c r="S319" s="80"/>
      <c r="T319" s="80"/>
      <c r="U319" s="1"/>
    </row>
    <row r="320" spans="1:21" ht="15.75" customHeight="1" x14ac:dyDescent="0.2">
      <c r="A320" t="str">
        <f>CONCATENATE(B311,B320)</f>
        <v>11b</v>
      </c>
      <c r="B320" t="s">
        <v>27</v>
      </c>
      <c r="C320" s="1"/>
      <c r="D320" s="2" t="str">
        <f>INDEX('5 tm 12 bkr Data'!P:P,MATCH('5 tm 12 bkr MJV'!A320,'5 tm 12 bkr Data'!N:N,0))</f>
        <v>b</v>
      </c>
      <c r="E320" s="3"/>
      <c r="F320" s="3"/>
      <c r="G320" s="3"/>
      <c r="H320" s="4"/>
      <c r="I320" s="80"/>
      <c r="J320" s="80"/>
      <c r="K320" s="80"/>
      <c r="L320" s="80"/>
      <c r="M320" s="80"/>
      <c r="N320" s="80"/>
      <c r="O320" s="80"/>
      <c r="P320" s="80"/>
      <c r="Q320" s="80"/>
      <c r="R320" s="80"/>
      <c r="S320" s="80"/>
      <c r="T320" s="80"/>
      <c r="U320" s="1"/>
    </row>
    <row r="321" spans="1:21" ht="15.75" customHeight="1" x14ac:dyDescent="0.2">
      <c r="A321" t="str">
        <f>CONCATENATE(B311,B321)</f>
        <v>11c</v>
      </c>
      <c r="B321" t="s">
        <v>28</v>
      </c>
      <c r="C321" s="1"/>
      <c r="D321" s="2" t="str">
        <f>INDEX('5 tm 12 bkr Data'!P:P,MATCH('5 tm 12 bkr MJV'!A321,'5 tm 12 bkr Data'!N:N,0))</f>
        <v>c</v>
      </c>
      <c r="E321" s="3"/>
      <c r="F321" s="3"/>
      <c r="G321" s="3"/>
      <c r="H321" s="4"/>
      <c r="I321" s="80"/>
      <c r="J321" s="80"/>
      <c r="K321" s="80"/>
      <c r="L321" s="80"/>
      <c r="M321" s="80"/>
      <c r="N321" s="80"/>
      <c r="O321" s="80"/>
      <c r="P321" s="80"/>
      <c r="Q321" s="80"/>
      <c r="R321" s="80"/>
      <c r="S321" s="80"/>
      <c r="T321" s="80"/>
      <c r="U321" s="1"/>
    </row>
    <row r="322" spans="1:21" ht="15.75" customHeight="1" x14ac:dyDescent="0.2">
      <c r="A322" t="str">
        <f>CONCATENATE(B311,B322)</f>
        <v>11d</v>
      </c>
      <c r="B322" t="s">
        <v>29</v>
      </c>
      <c r="C322" s="1"/>
      <c r="D322" s="2" t="str">
        <f>INDEX('5 tm 12 bkr Data'!P:P,MATCH('5 tm 12 bkr MJV'!A322,'5 tm 12 bkr Data'!N:N,0))</f>
        <v>d</v>
      </c>
      <c r="E322" s="3"/>
      <c r="F322" s="3"/>
      <c r="G322" s="3"/>
      <c r="H322" s="4"/>
      <c r="I322" s="80"/>
      <c r="J322" s="80"/>
      <c r="K322" s="80"/>
      <c r="L322" s="80"/>
      <c r="M322" s="80"/>
      <c r="N322" s="80"/>
      <c r="O322" s="80"/>
      <c r="P322" s="80"/>
      <c r="Q322" s="80"/>
      <c r="R322" s="80"/>
      <c r="S322" s="80"/>
      <c r="T322" s="80"/>
      <c r="U322" s="1"/>
    </row>
    <row r="323" spans="1:21" ht="15.75" customHeight="1" x14ac:dyDescent="0.2">
      <c r="A323" t="str">
        <f>CONCATENATE(B311,B323)</f>
        <v>11e</v>
      </c>
      <c r="B323" t="s">
        <v>30</v>
      </c>
      <c r="C323" s="1"/>
      <c r="D323" s="2" t="str">
        <f>INDEX('5 tm 12 bkr Data'!P:P,MATCH('5 tm 12 bkr MJV'!A323,'5 tm 12 bkr Data'!N:N,0))</f>
        <v>e</v>
      </c>
      <c r="E323" s="3"/>
      <c r="F323" s="3"/>
      <c r="G323" s="3"/>
      <c r="H323" s="4"/>
      <c r="I323" s="80"/>
      <c r="J323" s="80"/>
      <c r="K323" s="80"/>
      <c r="L323" s="80"/>
      <c r="M323" s="80"/>
      <c r="N323" s="80"/>
      <c r="O323" s="80"/>
      <c r="P323" s="80"/>
      <c r="Q323" s="80"/>
      <c r="R323" s="80"/>
      <c r="S323" s="80"/>
      <c r="T323" s="80"/>
      <c r="U323" s="1"/>
    </row>
    <row r="324" spans="1:21" ht="15.75" customHeight="1" x14ac:dyDescent="0.2">
      <c r="A324" t="str">
        <f>CONCATENATE(B311,B324)</f>
        <v>11f</v>
      </c>
      <c r="B324" t="s">
        <v>31</v>
      </c>
      <c r="C324" s="1"/>
      <c r="D324" s="2" t="str">
        <f>INDEX('5 tm 12 bkr Data'!P:P,MATCH('5 tm 12 bkr MJV'!A324,'5 tm 12 bkr Data'!N:N,0))</f>
        <v>f</v>
      </c>
      <c r="E324" s="3"/>
      <c r="F324" s="3"/>
      <c r="G324" s="3"/>
      <c r="H324" s="4"/>
      <c r="I324" s="80"/>
      <c r="J324" s="80"/>
      <c r="K324" s="80"/>
      <c r="L324" s="80"/>
      <c r="M324" s="80"/>
      <c r="N324" s="80"/>
      <c r="O324" s="80"/>
      <c r="P324" s="80"/>
      <c r="Q324" s="80"/>
      <c r="R324" s="80"/>
      <c r="S324" s="80"/>
      <c r="T324" s="80"/>
      <c r="U324" s="1"/>
    </row>
    <row r="325" spans="1:21" ht="15.75" customHeight="1" x14ac:dyDescent="0.2">
      <c r="A325" t="str">
        <f>CONCATENATE(B311,B325)</f>
        <v>11g</v>
      </c>
      <c r="B325" t="s">
        <v>32</v>
      </c>
      <c r="C325" s="1"/>
      <c r="D325" s="2" t="str">
        <f>INDEX('5 tm 12 bkr Data'!P:P,MATCH('5 tm 12 bkr MJV'!A325,'5 tm 12 bkr Data'!N:N,0))</f>
        <v>g</v>
      </c>
      <c r="E325" s="3"/>
      <c r="F325" s="3"/>
      <c r="G325" s="3"/>
      <c r="H325" s="4"/>
      <c r="I325" s="80"/>
      <c r="J325" s="80"/>
      <c r="K325" s="80"/>
      <c r="L325" s="80"/>
      <c r="M325" s="80"/>
      <c r="N325" s="80"/>
      <c r="O325" s="80"/>
      <c r="P325" s="80"/>
      <c r="Q325" s="80"/>
      <c r="R325" s="80"/>
      <c r="S325" s="80"/>
      <c r="T325" s="80"/>
      <c r="U325" s="1"/>
    </row>
    <row r="326" spans="1:21" ht="15.75" customHeight="1" thickBot="1" x14ac:dyDescent="0.25">
      <c r="A326" t="str">
        <f>CONCATENATE(B311,B326)</f>
        <v>11h</v>
      </c>
      <c r="B326" t="s">
        <v>33</v>
      </c>
      <c r="C326" s="1"/>
      <c r="D326" s="2" t="str">
        <f>INDEX('5 tm 12 bkr Data'!P:P,MATCH('5 tm 12 bkr MJV'!A326,'5 tm 12 bkr Data'!N:N,0))</f>
        <v>h</v>
      </c>
      <c r="E326" s="3"/>
      <c r="F326" s="3"/>
      <c r="G326" s="3"/>
      <c r="H326" s="36"/>
      <c r="I326" s="79"/>
      <c r="J326" s="79"/>
      <c r="K326" s="79"/>
      <c r="L326" s="79"/>
      <c r="M326" s="79"/>
      <c r="N326" s="79"/>
      <c r="O326" s="79"/>
      <c r="P326" s="79"/>
      <c r="Q326" s="79"/>
      <c r="R326" s="79"/>
      <c r="S326" s="79"/>
      <c r="T326" s="79"/>
      <c r="U326" s="1"/>
    </row>
    <row r="327" spans="1:21" ht="15.75" customHeight="1" thickTop="1" x14ac:dyDescent="0.2">
      <c r="C327" s="1"/>
      <c r="D327" s="1"/>
      <c r="E327" s="1"/>
      <c r="F327" s="1"/>
      <c r="G327" s="1"/>
      <c r="H327" s="37" t="s">
        <v>6</v>
      </c>
      <c r="I327" s="77"/>
      <c r="J327" s="78"/>
      <c r="K327" s="77"/>
      <c r="L327" s="78"/>
      <c r="M327" s="77"/>
      <c r="N327" s="78"/>
      <c r="O327" s="77"/>
      <c r="P327" s="78"/>
      <c r="Q327" s="77"/>
      <c r="R327" s="78"/>
      <c r="S327" s="77"/>
      <c r="T327" s="78"/>
      <c r="U327" s="1"/>
    </row>
    <row r="328" spans="1:21" ht="5.25" customHeight="1" x14ac:dyDescent="0.2">
      <c r="C328" s="1"/>
      <c r="D328" s="1"/>
      <c r="E328" s="1"/>
      <c r="F328" s="1"/>
      <c r="G328" s="1"/>
      <c r="H328" s="38"/>
      <c r="I328" s="39"/>
      <c r="J328" s="39"/>
      <c r="K328" s="39"/>
      <c r="L328" s="39"/>
      <c r="M328" s="39"/>
      <c r="N328" s="39"/>
      <c r="O328" s="39"/>
      <c r="P328" s="39"/>
      <c r="Q328" s="39"/>
      <c r="R328" s="39"/>
      <c r="S328" s="39"/>
      <c r="T328" s="40"/>
      <c r="U328" s="1"/>
    </row>
    <row r="329" spans="1:21" ht="15.75" customHeight="1" x14ac:dyDescent="0.2">
      <c r="C329" s="1"/>
      <c r="D329" s="1"/>
      <c r="E329" s="74" t="s">
        <v>0</v>
      </c>
      <c r="F329" s="75"/>
      <c r="G329" s="76"/>
      <c r="H329" s="19" t="s">
        <v>1</v>
      </c>
      <c r="I329" s="19" t="s">
        <v>2</v>
      </c>
      <c r="J329" s="19" t="s">
        <v>3</v>
      </c>
      <c r="K329" s="15" t="s">
        <v>4</v>
      </c>
      <c r="L329" s="16" t="s">
        <v>5</v>
      </c>
      <c r="M329" s="19" t="s">
        <v>7</v>
      </c>
      <c r="N329" s="19" t="s">
        <v>8</v>
      </c>
      <c r="O329" s="15" t="s">
        <v>9</v>
      </c>
      <c r="P329" s="16" t="s">
        <v>10</v>
      </c>
      <c r="Q329" s="19" t="s">
        <v>11</v>
      </c>
      <c r="R329" s="19" t="s">
        <v>12</v>
      </c>
      <c r="S329" s="15" t="s">
        <v>13</v>
      </c>
      <c r="T329" s="1"/>
      <c r="U329" s="1"/>
    </row>
    <row r="330" spans="1:21" ht="15.75" customHeight="1" x14ac:dyDescent="0.2">
      <c r="C330" s="1"/>
      <c r="D330" s="1"/>
      <c r="E330" s="64" t="str">
        <f t="shared" ref="E330:E393" si="5">IF(D319&gt;0,D319,"")</f>
        <v>a</v>
      </c>
      <c r="F330" s="65"/>
      <c r="G330" s="66"/>
      <c r="H330" s="5"/>
      <c r="I330" s="5"/>
      <c r="J330" s="5"/>
      <c r="K330" s="13"/>
      <c r="L330" s="10"/>
      <c r="M330" s="5"/>
      <c r="N330" s="5"/>
      <c r="O330" s="13"/>
      <c r="P330" s="10"/>
      <c r="Q330" s="5"/>
      <c r="R330" s="5"/>
      <c r="S330" s="13"/>
      <c r="T330" s="1"/>
      <c r="U330" s="1"/>
    </row>
    <row r="331" spans="1:21" ht="15.75" customHeight="1" x14ac:dyDescent="0.2">
      <c r="C331" s="1"/>
      <c r="D331" s="1"/>
      <c r="E331" s="64" t="str">
        <f t="shared" si="5"/>
        <v>b</v>
      </c>
      <c r="F331" s="65"/>
      <c r="G331" s="66"/>
      <c r="H331" s="5"/>
      <c r="I331" s="5"/>
      <c r="J331" s="5"/>
      <c r="K331" s="13"/>
      <c r="L331" s="10"/>
      <c r="M331" s="5"/>
      <c r="N331" s="5"/>
      <c r="O331" s="13"/>
      <c r="P331" s="10"/>
      <c r="Q331" s="5"/>
      <c r="R331" s="5"/>
      <c r="S331" s="13"/>
      <c r="T331" s="1"/>
      <c r="U331" s="1"/>
    </row>
    <row r="332" spans="1:21" ht="15.75" customHeight="1" x14ac:dyDescent="0.2">
      <c r="C332" s="1"/>
      <c r="D332" s="1"/>
      <c r="E332" s="64" t="str">
        <f t="shared" si="5"/>
        <v>c</v>
      </c>
      <c r="F332" s="65"/>
      <c r="G332" s="66"/>
      <c r="H332" s="5"/>
      <c r="I332" s="5"/>
      <c r="J332" s="5"/>
      <c r="K332" s="13"/>
      <c r="L332" s="10"/>
      <c r="M332" s="5"/>
      <c r="N332" s="5"/>
      <c r="O332" s="13"/>
      <c r="P332" s="10"/>
      <c r="Q332" s="5"/>
      <c r="R332" s="5"/>
      <c r="S332" s="13"/>
      <c r="T332" s="1"/>
      <c r="U332" s="1"/>
    </row>
    <row r="333" spans="1:21" ht="15.75" customHeight="1" x14ac:dyDescent="0.2">
      <c r="C333" s="1"/>
      <c r="D333" s="1"/>
      <c r="E333" s="64" t="str">
        <f t="shared" si="5"/>
        <v>d</v>
      </c>
      <c r="F333" s="65"/>
      <c r="G333" s="66"/>
      <c r="H333" s="5"/>
      <c r="I333" s="5"/>
      <c r="J333" s="5"/>
      <c r="K333" s="13"/>
      <c r="L333" s="10"/>
      <c r="M333" s="5"/>
      <c r="N333" s="5"/>
      <c r="O333" s="13"/>
      <c r="P333" s="10"/>
      <c r="Q333" s="5"/>
      <c r="R333" s="5"/>
      <c r="S333" s="13"/>
      <c r="T333" s="1"/>
      <c r="U333" s="1"/>
    </row>
    <row r="334" spans="1:21" ht="15.75" customHeight="1" x14ac:dyDescent="0.2">
      <c r="C334" s="1"/>
      <c r="D334" s="1"/>
      <c r="E334" s="64" t="str">
        <f t="shared" si="5"/>
        <v>e</v>
      </c>
      <c r="F334" s="65"/>
      <c r="G334" s="66"/>
      <c r="H334" s="5"/>
      <c r="I334" s="5"/>
      <c r="J334" s="5"/>
      <c r="K334" s="13"/>
      <c r="L334" s="10"/>
      <c r="M334" s="5"/>
      <c r="N334" s="5"/>
      <c r="O334" s="13"/>
      <c r="P334" s="10"/>
      <c r="Q334" s="5"/>
      <c r="R334" s="5"/>
      <c r="S334" s="13"/>
      <c r="T334" s="1"/>
      <c r="U334" s="1"/>
    </row>
    <row r="335" spans="1:21" ht="15.75" customHeight="1" x14ac:dyDescent="0.2">
      <c r="C335" s="1"/>
      <c r="D335" s="1"/>
      <c r="E335" s="64" t="str">
        <f t="shared" si="5"/>
        <v>f</v>
      </c>
      <c r="F335" s="65"/>
      <c r="G335" s="66"/>
      <c r="H335" s="5"/>
      <c r="I335" s="5"/>
      <c r="J335" s="5"/>
      <c r="K335" s="13"/>
      <c r="L335" s="10"/>
      <c r="M335" s="5"/>
      <c r="N335" s="5"/>
      <c r="O335" s="13"/>
      <c r="P335" s="10"/>
      <c r="Q335" s="5"/>
      <c r="R335" s="5"/>
      <c r="S335" s="13"/>
      <c r="T335" s="1"/>
      <c r="U335" s="1"/>
    </row>
    <row r="336" spans="1:21" ht="15.75" customHeight="1" x14ac:dyDescent="0.2">
      <c r="C336" s="1"/>
      <c r="D336" s="1"/>
      <c r="E336" s="64" t="str">
        <f t="shared" si="5"/>
        <v>g</v>
      </c>
      <c r="F336" s="65"/>
      <c r="G336" s="66"/>
      <c r="H336" s="5"/>
      <c r="I336" s="5"/>
      <c r="J336" s="5"/>
      <c r="K336" s="13"/>
      <c r="L336" s="10"/>
      <c r="M336" s="5"/>
      <c r="N336" s="5"/>
      <c r="O336" s="13"/>
      <c r="P336" s="10"/>
      <c r="Q336" s="5"/>
      <c r="R336" s="5"/>
      <c r="S336" s="13"/>
      <c r="T336" s="1"/>
      <c r="U336" s="1"/>
    </row>
    <row r="337" spans="1:21" ht="15.75" customHeight="1" thickBot="1" x14ac:dyDescent="0.25">
      <c r="C337" s="1"/>
      <c r="D337" s="1"/>
      <c r="E337" s="64" t="str">
        <f t="shared" si="5"/>
        <v>h</v>
      </c>
      <c r="F337" s="65"/>
      <c r="G337" s="66"/>
      <c r="H337" s="6"/>
      <c r="I337" s="6"/>
      <c r="J337" s="6"/>
      <c r="K337" s="14"/>
      <c r="L337" s="11"/>
      <c r="M337" s="6"/>
      <c r="N337" s="6"/>
      <c r="O337" s="14"/>
      <c r="P337" s="11"/>
      <c r="Q337" s="6"/>
      <c r="R337" s="6"/>
      <c r="S337" s="14"/>
      <c r="T337" s="1"/>
      <c r="U337" s="1"/>
    </row>
    <row r="338" spans="1:21" ht="15.75" customHeight="1" thickTop="1" thickBot="1" x14ac:dyDescent="0.25">
      <c r="C338" s="1"/>
      <c r="D338" s="1"/>
      <c r="E338" s="67" t="s">
        <v>14</v>
      </c>
      <c r="F338" s="68"/>
      <c r="G338" s="69"/>
      <c r="H338" s="7"/>
      <c r="I338" s="7"/>
      <c r="J338" s="7"/>
      <c r="K338" s="8"/>
      <c r="L338" s="12"/>
      <c r="M338" s="7"/>
      <c r="N338" s="7"/>
      <c r="O338" s="8"/>
      <c r="P338" s="12"/>
      <c r="Q338" s="7"/>
      <c r="R338" s="7"/>
      <c r="S338" s="8"/>
      <c r="T338" s="1"/>
      <c r="U338" s="1"/>
    </row>
    <row r="339" spans="1:21" ht="15.75" customHeight="1" thickTop="1" thickBot="1" x14ac:dyDescent="0.25">
      <c r="C339" s="1"/>
      <c r="D339" s="1"/>
      <c r="E339" s="70" t="s">
        <v>15</v>
      </c>
      <c r="F339" s="71"/>
      <c r="G339" s="72"/>
      <c r="H339" s="1"/>
      <c r="I339" s="1"/>
      <c r="J339" s="1"/>
      <c r="K339" s="9"/>
      <c r="L339" s="1"/>
      <c r="M339" s="1"/>
      <c r="N339" s="1"/>
      <c r="O339" s="9"/>
      <c r="P339" s="1"/>
      <c r="Q339" s="1"/>
      <c r="R339" s="1"/>
      <c r="S339" s="9"/>
      <c r="T339" s="1"/>
      <c r="U339" s="1"/>
    </row>
    <row r="340" spans="1:21" ht="11.25" customHeight="1" x14ac:dyDescent="0.2">
      <c r="C340" s="1"/>
      <c r="D340" s="1"/>
      <c r="E340" s="1"/>
      <c r="F340" s="1"/>
      <c r="G340" s="1"/>
      <c r="H340" s="73" t="s">
        <v>34</v>
      </c>
      <c r="I340" s="73"/>
      <c r="J340" s="73"/>
      <c r="K340" s="73"/>
      <c r="L340" s="73"/>
      <c r="M340" s="73"/>
      <c r="N340" s="73"/>
      <c r="O340" s="73"/>
      <c r="P340" s="73"/>
      <c r="Q340" s="73"/>
      <c r="R340" s="73"/>
      <c r="S340" s="1"/>
      <c r="T340" s="1"/>
      <c r="U340" s="1"/>
    </row>
    <row r="341" spans="1:21" ht="11.25" customHeight="1" x14ac:dyDescent="0.2">
      <c r="C341" s="1"/>
      <c r="D341" s="1"/>
      <c r="E341" s="1"/>
      <c r="F341" s="1"/>
      <c r="G341" s="1"/>
      <c r="H341" s="73"/>
      <c r="I341" s="73"/>
      <c r="J341" s="73"/>
      <c r="K341" s="73"/>
      <c r="L341" s="73"/>
      <c r="M341" s="73"/>
      <c r="N341" s="73"/>
      <c r="O341" s="73"/>
      <c r="P341" s="73"/>
      <c r="Q341" s="73"/>
      <c r="R341" s="73"/>
      <c r="S341" s="1"/>
      <c r="T341" s="1"/>
      <c r="U341" s="1"/>
    </row>
    <row r="342" spans="1:21" ht="10.5" customHeight="1" x14ac:dyDescent="0.15">
      <c r="A342" t="s">
        <v>35</v>
      </c>
      <c r="B342">
        <v>12</v>
      </c>
      <c r="C342" s="81" t="str">
        <f>'5 tm 12 bkr Data'!$A$2</f>
        <v>Jayhawk Collegiate Challenge</v>
      </c>
      <c r="D342" s="81"/>
      <c r="E342" s="81"/>
      <c r="F342" s="81"/>
      <c r="G342" s="81"/>
      <c r="H342" s="81"/>
      <c r="I342" s="81"/>
      <c r="J342" s="81"/>
      <c r="K342" s="81"/>
      <c r="L342" s="81"/>
      <c r="M342" s="81"/>
      <c r="N342" s="81"/>
      <c r="O342" s="81"/>
      <c r="P342" s="81"/>
      <c r="Q342" s="81"/>
      <c r="R342" s="81"/>
      <c r="S342" s="81"/>
      <c r="T342" s="81"/>
      <c r="U342" s="81"/>
    </row>
    <row r="343" spans="1:21" ht="10.5" customHeight="1" x14ac:dyDescent="0.15">
      <c r="C343" s="81"/>
      <c r="D343" s="81"/>
      <c r="E343" s="81"/>
      <c r="F343" s="81"/>
      <c r="G343" s="81"/>
      <c r="H343" s="81"/>
      <c r="I343" s="81"/>
      <c r="J343" s="81"/>
      <c r="K343" s="81"/>
      <c r="L343" s="81"/>
      <c r="M343" s="81"/>
      <c r="N343" s="81"/>
      <c r="O343" s="81"/>
      <c r="P343" s="81"/>
      <c r="Q343" s="81"/>
      <c r="R343" s="81"/>
      <c r="S343" s="81"/>
      <c r="T343" s="81"/>
      <c r="U343" s="81"/>
    </row>
    <row r="344" spans="1:21" ht="10.5" customHeight="1" x14ac:dyDescent="0.15">
      <c r="C344" s="81"/>
      <c r="D344" s="81"/>
      <c r="E344" s="81"/>
      <c r="F344" s="81"/>
      <c r="G344" s="81"/>
      <c r="H344" s="81"/>
      <c r="I344" s="81"/>
      <c r="J344" s="81"/>
      <c r="K344" s="81"/>
      <c r="L344" s="81"/>
      <c r="M344" s="81"/>
      <c r="N344" s="81"/>
      <c r="O344" s="81"/>
      <c r="P344" s="81"/>
      <c r="Q344" s="81"/>
      <c r="R344" s="81"/>
      <c r="S344" s="81"/>
      <c r="T344" s="81"/>
      <c r="U344" s="81"/>
    </row>
    <row r="345" spans="1:21" ht="8.25" customHeight="1" x14ac:dyDescent="0.2"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11.25" customHeight="1" x14ac:dyDescent="0.2">
      <c r="C346" s="1"/>
      <c r="D346" s="1"/>
      <c r="E346" s="1"/>
      <c r="F346" s="82">
        <f>INDEX('5 tm 12 bkr Data'!E:E,MATCH('5 tm 12 bkr MJV'!B342,'5 tm 12 bkr Data'!D:D,0))</f>
        <v>13</v>
      </c>
      <c r="G346" s="82"/>
      <c r="H346" s="82"/>
      <c r="I346" s="82"/>
      <c r="J346" s="82"/>
      <c r="K346" s="82"/>
      <c r="L346" s="82"/>
      <c r="M346" s="82"/>
      <c r="N346" s="82"/>
      <c r="O346" s="82"/>
      <c r="P346" s="82"/>
      <c r="Q346" s="82"/>
      <c r="R346" s="82"/>
      <c r="S346" s="1"/>
      <c r="T346" s="1"/>
      <c r="U346" s="1"/>
    </row>
    <row r="347" spans="1:21" ht="11.25" customHeight="1" x14ac:dyDescent="0.2">
      <c r="C347" s="1"/>
      <c r="D347" s="1"/>
      <c r="E347" s="1"/>
      <c r="F347" s="82"/>
      <c r="G347" s="82"/>
      <c r="H347" s="82"/>
      <c r="I347" s="82"/>
      <c r="J347" s="82"/>
      <c r="K347" s="82"/>
      <c r="L347" s="82"/>
      <c r="M347" s="82"/>
      <c r="N347" s="82"/>
      <c r="O347" s="82"/>
      <c r="P347" s="82"/>
      <c r="Q347" s="82"/>
      <c r="R347" s="82"/>
      <c r="S347" s="1"/>
      <c r="T347" s="1"/>
      <c r="U347" s="1"/>
    </row>
    <row r="348" spans="1:21" ht="8.25" customHeight="1" x14ac:dyDescent="0.2"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49" spans="1:21" ht="15.75" customHeight="1" x14ac:dyDescent="0.2">
      <c r="C349" s="1"/>
      <c r="D349" s="80" t="s">
        <v>0</v>
      </c>
      <c r="E349" s="80"/>
      <c r="F349" s="80"/>
      <c r="G349" s="80"/>
      <c r="H349" s="80"/>
      <c r="I349" s="80" t="s">
        <v>1</v>
      </c>
      <c r="J349" s="80"/>
      <c r="K349" s="80" t="s">
        <v>2</v>
      </c>
      <c r="L349" s="80"/>
      <c r="M349" s="80" t="s">
        <v>3</v>
      </c>
      <c r="N349" s="80"/>
      <c r="O349" s="80" t="s">
        <v>4</v>
      </c>
      <c r="P349" s="80"/>
      <c r="Q349" s="80" t="s">
        <v>5</v>
      </c>
      <c r="R349" s="80"/>
      <c r="S349" s="80" t="s">
        <v>6</v>
      </c>
      <c r="T349" s="80"/>
      <c r="U349" s="1"/>
    </row>
    <row r="350" spans="1:21" ht="15.75" customHeight="1" x14ac:dyDescent="0.2">
      <c r="A350" t="str">
        <f>CONCATENATE(B342,B350)</f>
        <v>12a</v>
      </c>
      <c r="B350" t="s">
        <v>26</v>
      </c>
      <c r="C350" s="1"/>
      <c r="D350" s="2" t="str">
        <f>INDEX('5 tm 12 bkr Data'!P:P,MATCH('5 tm 12 bkr MJV'!A350,'5 tm 12 bkr Data'!N:N,0))</f>
        <v>a</v>
      </c>
      <c r="E350" s="3"/>
      <c r="F350" s="3"/>
      <c r="G350" s="3"/>
      <c r="H350" s="4"/>
      <c r="I350" s="80"/>
      <c r="J350" s="80"/>
      <c r="K350" s="80"/>
      <c r="L350" s="80"/>
      <c r="M350" s="80"/>
      <c r="N350" s="80"/>
      <c r="O350" s="80"/>
      <c r="P350" s="80"/>
      <c r="Q350" s="80"/>
      <c r="R350" s="80"/>
      <c r="S350" s="80"/>
      <c r="T350" s="80"/>
      <c r="U350" s="1"/>
    </row>
    <row r="351" spans="1:21" ht="15.75" customHeight="1" x14ac:dyDescent="0.2">
      <c r="A351" t="str">
        <f>CONCATENATE(B342,B351)</f>
        <v>12b</v>
      </c>
      <c r="B351" t="s">
        <v>27</v>
      </c>
      <c r="C351" s="1"/>
      <c r="D351" s="2" t="str">
        <f>INDEX('5 tm 12 bkr Data'!P:P,MATCH('5 tm 12 bkr MJV'!A351,'5 tm 12 bkr Data'!N:N,0))</f>
        <v>b</v>
      </c>
      <c r="E351" s="3"/>
      <c r="F351" s="3"/>
      <c r="G351" s="3"/>
      <c r="H351" s="4"/>
      <c r="I351" s="80"/>
      <c r="J351" s="80"/>
      <c r="K351" s="80"/>
      <c r="L351" s="80"/>
      <c r="M351" s="80"/>
      <c r="N351" s="80"/>
      <c r="O351" s="80"/>
      <c r="P351" s="80"/>
      <c r="Q351" s="80"/>
      <c r="R351" s="80"/>
      <c r="S351" s="80"/>
      <c r="T351" s="80"/>
      <c r="U351" s="1"/>
    </row>
    <row r="352" spans="1:21" ht="15.75" customHeight="1" x14ac:dyDescent="0.2">
      <c r="A352" t="str">
        <f>CONCATENATE(B342,B352)</f>
        <v>12c</v>
      </c>
      <c r="B352" t="s">
        <v>28</v>
      </c>
      <c r="C352" s="1"/>
      <c r="D352" s="2" t="str">
        <f>INDEX('5 tm 12 bkr Data'!P:P,MATCH('5 tm 12 bkr MJV'!A352,'5 tm 12 bkr Data'!N:N,0))</f>
        <v>c</v>
      </c>
      <c r="E352" s="3"/>
      <c r="F352" s="3"/>
      <c r="G352" s="3"/>
      <c r="H352" s="4"/>
      <c r="I352" s="80"/>
      <c r="J352" s="80"/>
      <c r="K352" s="80"/>
      <c r="L352" s="80"/>
      <c r="M352" s="80"/>
      <c r="N352" s="80"/>
      <c r="O352" s="80"/>
      <c r="P352" s="80"/>
      <c r="Q352" s="80"/>
      <c r="R352" s="80"/>
      <c r="S352" s="80"/>
      <c r="T352" s="80"/>
      <c r="U352" s="1"/>
    </row>
    <row r="353" spans="1:21" ht="15.75" customHeight="1" x14ac:dyDescent="0.2">
      <c r="A353" t="str">
        <f>CONCATENATE(B342,B353)</f>
        <v>12d</v>
      </c>
      <c r="B353" t="s">
        <v>29</v>
      </c>
      <c r="C353" s="1"/>
      <c r="D353" s="2" t="str">
        <f>INDEX('5 tm 12 bkr Data'!P:P,MATCH('5 tm 12 bkr MJV'!A353,'5 tm 12 bkr Data'!N:N,0))</f>
        <v>d</v>
      </c>
      <c r="E353" s="3"/>
      <c r="F353" s="3"/>
      <c r="G353" s="3"/>
      <c r="H353" s="4"/>
      <c r="I353" s="80"/>
      <c r="J353" s="80"/>
      <c r="K353" s="80"/>
      <c r="L353" s="80"/>
      <c r="M353" s="80"/>
      <c r="N353" s="80"/>
      <c r="O353" s="80"/>
      <c r="P353" s="80"/>
      <c r="Q353" s="80"/>
      <c r="R353" s="80"/>
      <c r="S353" s="80"/>
      <c r="T353" s="80"/>
      <c r="U353" s="1"/>
    </row>
    <row r="354" spans="1:21" ht="15.75" customHeight="1" x14ac:dyDescent="0.2">
      <c r="A354" t="str">
        <f>CONCATENATE(B342,B354)</f>
        <v>12e</v>
      </c>
      <c r="B354" t="s">
        <v>30</v>
      </c>
      <c r="C354" s="1"/>
      <c r="D354" s="2" t="str">
        <f>INDEX('5 tm 12 bkr Data'!P:P,MATCH('5 tm 12 bkr MJV'!A354,'5 tm 12 bkr Data'!N:N,0))</f>
        <v>e</v>
      </c>
      <c r="E354" s="3"/>
      <c r="F354" s="3"/>
      <c r="G354" s="3"/>
      <c r="H354" s="4"/>
      <c r="I354" s="80"/>
      <c r="J354" s="80"/>
      <c r="K354" s="80"/>
      <c r="L354" s="80"/>
      <c r="M354" s="80"/>
      <c r="N354" s="80"/>
      <c r="O354" s="80"/>
      <c r="P354" s="80"/>
      <c r="Q354" s="80"/>
      <c r="R354" s="80"/>
      <c r="S354" s="80"/>
      <c r="T354" s="80"/>
      <c r="U354" s="1"/>
    </row>
    <row r="355" spans="1:21" ht="15.75" customHeight="1" x14ac:dyDescent="0.2">
      <c r="A355" t="str">
        <f>CONCATENATE(B342,B355)</f>
        <v>12f</v>
      </c>
      <c r="B355" t="s">
        <v>31</v>
      </c>
      <c r="C355" s="1"/>
      <c r="D355" s="2" t="str">
        <f>INDEX('5 tm 12 bkr Data'!P:P,MATCH('5 tm 12 bkr MJV'!A355,'5 tm 12 bkr Data'!N:N,0))</f>
        <v>f</v>
      </c>
      <c r="E355" s="3"/>
      <c r="F355" s="3"/>
      <c r="G355" s="3"/>
      <c r="H355" s="4"/>
      <c r="I355" s="80"/>
      <c r="J355" s="80"/>
      <c r="K355" s="80"/>
      <c r="L355" s="80"/>
      <c r="M355" s="80"/>
      <c r="N355" s="80"/>
      <c r="O355" s="80"/>
      <c r="P355" s="80"/>
      <c r="Q355" s="80"/>
      <c r="R355" s="80"/>
      <c r="S355" s="80"/>
      <c r="T355" s="80"/>
      <c r="U355" s="1"/>
    </row>
    <row r="356" spans="1:21" ht="15.75" customHeight="1" x14ac:dyDescent="0.2">
      <c r="A356" t="str">
        <f>CONCATENATE(B342,B356)</f>
        <v>12g</v>
      </c>
      <c r="B356" t="s">
        <v>32</v>
      </c>
      <c r="C356" s="1"/>
      <c r="D356" s="2" t="str">
        <f>INDEX('5 tm 12 bkr Data'!P:P,MATCH('5 tm 12 bkr MJV'!A356,'5 tm 12 bkr Data'!N:N,0))</f>
        <v>g</v>
      </c>
      <c r="E356" s="3"/>
      <c r="F356" s="3"/>
      <c r="G356" s="3"/>
      <c r="H356" s="4"/>
      <c r="I356" s="80"/>
      <c r="J356" s="80"/>
      <c r="K356" s="80"/>
      <c r="L356" s="80"/>
      <c r="M356" s="80"/>
      <c r="N356" s="80"/>
      <c r="O356" s="80"/>
      <c r="P356" s="80"/>
      <c r="Q356" s="80"/>
      <c r="R356" s="80"/>
      <c r="S356" s="80"/>
      <c r="T356" s="80"/>
      <c r="U356" s="1"/>
    </row>
    <row r="357" spans="1:21" ht="15.75" customHeight="1" thickBot="1" x14ac:dyDescent="0.25">
      <c r="A357" t="str">
        <f>CONCATENATE(B342,B357)</f>
        <v>12h</v>
      </c>
      <c r="B357" t="s">
        <v>33</v>
      </c>
      <c r="C357" s="1"/>
      <c r="D357" s="2" t="str">
        <f>INDEX('5 tm 12 bkr Data'!P:P,MATCH('5 tm 12 bkr MJV'!A357,'5 tm 12 bkr Data'!N:N,0))</f>
        <v>h</v>
      </c>
      <c r="E357" s="3"/>
      <c r="F357" s="3"/>
      <c r="G357" s="3"/>
      <c r="H357" s="36"/>
      <c r="I357" s="79"/>
      <c r="J357" s="79"/>
      <c r="K357" s="79"/>
      <c r="L357" s="79"/>
      <c r="M357" s="79"/>
      <c r="N357" s="79"/>
      <c r="O357" s="79"/>
      <c r="P357" s="79"/>
      <c r="Q357" s="79"/>
      <c r="R357" s="79"/>
      <c r="S357" s="79"/>
      <c r="T357" s="79"/>
      <c r="U357" s="1"/>
    </row>
    <row r="358" spans="1:21" ht="15.75" customHeight="1" thickTop="1" x14ac:dyDescent="0.2">
      <c r="C358" s="1"/>
      <c r="D358" s="1"/>
      <c r="E358" s="1"/>
      <c r="F358" s="1"/>
      <c r="G358" s="1"/>
      <c r="H358" s="37" t="s">
        <v>6</v>
      </c>
      <c r="I358" s="77"/>
      <c r="J358" s="78"/>
      <c r="K358" s="77"/>
      <c r="L358" s="78"/>
      <c r="M358" s="77"/>
      <c r="N358" s="78"/>
      <c r="O358" s="77"/>
      <c r="P358" s="78"/>
      <c r="Q358" s="77"/>
      <c r="R358" s="78"/>
      <c r="S358" s="77"/>
      <c r="T358" s="78"/>
      <c r="U358" s="1"/>
    </row>
    <row r="359" spans="1:21" ht="5.25" customHeight="1" x14ac:dyDescent="0.2">
      <c r="C359" s="1"/>
      <c r="D359" s="1"/>
      <c r="E359" s="1"/>
      <c r="F359" s="1"/>
      <c r="G359" s="1"/>
      <c r="H359" s="38"/>
      <c r="I359" s="39"/>
      <c r="J359" s="39"/>
      <c r="K359" s="39"/>
      <c r="L359" s="39"/>
      <c r="M359" s="39"/>
      <c r="N359" s="39"/>
      <c r="O359" s="39"/>
      <c r="P359" s="39"/>
      <c r="Q359" s="39"/>
      <c r="R359" s="39"/>
      <c r="S359" s="39"/>
      <c r="T359" s="40"/>
      <c r="U359" s="1"/>
    </row>
    <row r="360" spans="1:21" ht="15.75" customHeight="1" x14ac:dyDescent="0.2">
      <c r="C360" s="1"/>
      <c r="D360" s="1"/>
      <c r="E360" s="74" t="s">
        <v>0</v>
      </c>
      <c r="F360" s="75"/>
      <c r="G360" s="76"/>
      <c r="H360" s="19" t="s">
        <v>1</v>
      </c>
      <c r="I360" s="19" t="s">
        <v>2</v>
      </c>
      <c r="J360" s="19" t="s">
        <v>3</v>
      </c>
      <c r="K360" s="15" t="s">
        <v>4</v>
      </c>
      <c r="L360" s="16" t="s">
        <v>5</v>
      </c>
      <c r="M360" s="19" t="s">
        <v>7</v>
      </c>
      <c r="N360" s="19" t="s">
        <v>8</v>
      </c>
      <c r="O360" s="15" t="s">
        <v>9</v>
      </c>
      <c r="P360" s="16" t="s">
        <v>10</v>
      </c>
      <c r="Q360" s="19" t="s">
        <v>11</v>
      </c>
      <c r="R360" s="19" t="s">
        <v>12</v>
      </c>
      <c r="S360" s="15" t="s">
        <v>13</v>
      </c>
      <c r="T360" s="1"/>
      <c r="U360" s="1"/>
    </row>
    <row r="361" spans="1:21" ht="15.75" customHeight="1" x14ac:dyDescent="0.2">
      <c r="C361" s="1"/>
      <c r="D361" s="1"/>
      <c r="E361" s="64" t="str">
        <f t="shared" si="5"/>
        <v>a</v>
      </c>
      <c r="F361" s="65"/>
      <c r="G361" s="66"/>
      <c r="H361" s="5"/>
      <c r="I361" s="5"/>
      <c r="J361" s="5"/>
      <c r="K361" s="13"/>
      <c r="L361" s="10"/>
      <c r="M361" s="5"/>
      <c r="N361" s="5"/>
      <c r="O361" s="13"/>
      <c r="P361" s="10"/>
      <c r="Q361" s="5"/>
      <c r="R361" s="5"/>
      <c r="S361" s="13"/>
      <c r="T361" s="1"/>
      <c r="U361" s="1"/>
    </row>
    <row r="362" spans="1:21" ht="15.75" customHeight="1" x14ac:dyDescent="0.2">
      <c r="C362" s="1"/>
      <c r="D362" s="1"/>
      <c r="E362" s="64" t="str">
        <f t="shared" si="5"/>
        <v>b</v>
      </c>
      <c r="F362" s="65"/>
      <c r="G362" s="66"/>
      <c r="H362" s="5"/>
      <c r="I362" s="5"/>
      <c r="J362" s="5"/>
      <c r="K362" s="13"/>
      <c r="L362" s="10"/>
      <c r="M362" s="5"/>
      <c r="N362" s="5"/>
      <c r="O362" s="13"/>
      <c r="P362" s="10"/>
      <c r="Q362" s="5"/>
      <c r="R362" s="5"/>
      <c r="S362" s="13"/>
      <c r="T362" s="1"/>
      <c r="U362" s="1"/>
    </row>
    <row r="363" spans="1:21" ht="15.75" customHeight="1" x14ac:dyDescent="0.2">
      <c r="C363" s="1"/>
      <c r="D363" s="1"/>
      <c r="E363" s="64" t="str">
        <f t="shared" si="5"/>
        <v>c</v>
      </c>
      <c r="F363" s="65"/>
      <c r="G363" s="66"/>
      <c r="H363" s="5"/>
      <c r="I363" s="5"/>
      <c r="J363" s="5"/>
      <c r="K363" s="13"/>
      <c r="L363" s="10"/>
      <c r="M363" s="5"/>
      <c r="N363" s="5"/>
      <c r="O363" s="13"/>
      <c r="P363" s="10"/>
      <c r="Q363" s="5"/>
      <c r="R363" s="5"/>
      <c r="S363" s="13"/>
      <c r="T363" s="1"/>
      <c r="U363" s="1"/>
    </row>
    <row r="364" spans="1:21" ht="15.75" customHeight="1" x14ac:dyDescent="0.2">
      <c r="C364" s="1"/>
      <c r="D364" s="1"/>
      <c r="E364" s="64" t="str">
        <f t="shared" si="5"/>
        <v>d</v>
      </c>
      <c r="F364" s="65"/>
      <c r="G364" s="66"/>
      <c r="H364" s="5"/>
      <c r="I364" s="5"/>
      <c r="J364" s="5"/>
      <c r="K364" s="13"/>
      <c r="L364" s="10"/>
      <c r="M364" s="5"/>
      <c r="N364" s="5"/>
      <c r="O364" s="13"/>
      <c r="P364" s="10"/>
      <c r="Q364" s="5"/>
      <c r="R364" s="5"/>
      <c r="S364" s="13"/>
      <c r="T364" s="1"/>
      <c r="U364" s="1"/>
    </row>
    <row r="365" spans="1:21" ht="15.75" customHeight="1" x14ac:dyDescent="0.2">
      <c r="C365" s="1"/>
      <c r="D365" s="1"/>
      <c r="E365" s="64" t="str">
        <f t="shared" si="5"/>
        <v>e</v>
      </c>
      <c r="F365" s="65"/>
      <c r="G365" s="66"/>
      <c r="H365" s="5"/>
      <c r="I365" s="5"/>
      <c r="J365" s="5"/>
      <c r="K365" s="13"/>
      <c r="L365" s="10"/>
      <c r="M365" s="5"/>
      <c r="N365" s="5"/>
      <c r="O365" s="13"/>
      <c r="P365" s="10"/>
      <c r="Q365" s="5"/>
      <c r="R365" s="5"/>
      <c r="S365" s="13"/>
      <c r="T365" s="1"/>
      <c r="U365" s="1"/>
    </row>
    <row r="366" spans="1:21" ht="15.75" customHeight="1" x14ac:dyDescent="0.2">
      <c r="C366" s="1"/>
      <c r="D366" s="1"/>
      <c r="E366" s="64" t="str">
        <f t="shared" si="5"/>
        <v>f</v>
      </c>
      <c r="F366" s="65"/>
      <c r="G366" s="66"/>
      <c r="H366" s="5"/>
      <c r="I366" s="5"/>
      <c r="J366" s="5"/>
      <c r="K366" s="13"/>
      <c r="L366" s="10"/>
      <c r="M366" s="5"/>
      <c r="N366" s="5"/>
      <c r="O366" s="13"/>
      <c r="P366" s="10"/>
      <c r="Q366" s="5"/>
      <c r="R366" s="5"/>
      <c r="S366" s="13"/>
      <c r="T366" s="1"/>
      <c r="U366" s="1"/>
    </row>
    <row r="367" spans="1:21" ht="15.75" customHeight="1" x14ac:dyDescent="0.2">
      <c r="C367" s="1"/>
      <c r="D367" s="1"/>
      <c r="E367" s="64" t="str">
        <f t="shared" si="5"/>
        <v>g</v>
      </c>
      <c r="F367" s="65"/>
      <c r="G367" s="66"/>
      <c r="H367" s="5"/>
      <c r="I367" s="5"/>
      <c r="J367" s="5"/>
      <c r="K367" s="13"/>
      <c r="L367" s="10"/>
      <c r="M367" s="5"/>
      <c r="N367" s="5"/>
      <c r="O367" s="13"/>
      <c r="P367" s="10"/>
      <c r="Q367" s="5"/>
      <c r="R367" s="5"/>
      <c r="S367" s="13"/>
      <c r="T367" s="1"/>
      <c r="U367" s="1"/>
    </row>
    <row r="368" spans="1:21" ht="15.75" customHeight="1" thickBot="1" x14ac:dyDescent="0.25">
      <c r="C368" s="1"/>
      <c r="D368" s="1"/>
      <c r="E368" s="64" t="str">
        <f t="shared" si="5"/>
        <v>h</v>
      </c>
      <c r="F368" s="65"/>
      <c r="G368" s="66"/>
      <c r="H368" s="6"/>
      <c r="I368" s="6"/>
      <c r="J368" s="6"/>
      <c r="K368" s="14"/>
      <c r="L368" s="11"/>
      <c r="M368" s="6"/>
      <c r="N368" s="6"/>
      <c r="O368" s="14"/>
      <c r="P368" s="11"/>
      <c r="Q368" s="6"/>
      <c r="R368" s="6"/>
      <c r="S368" s="14"/>
      <c r="T368" s="1"/>
      <c r="U368" s="1"/>
    </row>
    <row r="369" spans="1:21" ht="15.75" customHeight="1" thickTop="1" thickBot="1" x14ac:dyDescent="0.25">
      <c r="C369" s="1"/>
      <c r="D369" s="1"/>
      <c r="E369" s="67" t="s">
        <v>14</v>
      </c>
      <c r="F369" s="68"/>
      <c r="G369" s="69"/>
      <c r="H369" s="7"/>
      <c r="I369" s="7"/>
      <c r="J369" s="7"/>
      <c r="K369" s="8"/>
      <c r="L369" s="12"/>
      <c r="M369" s="7"/>
      <c r="N369" s="7"/>
      <c r="O369" s="8"/>
      <c r="P369" s="12"/>
      <c r="Q369" s="7"/>
      <c r="R369" s="7"/>
      <c r="S369" s="8"/>
      <c r="T369" s="1"/>
      <c r="U369" s="1"/>
    </row>
    <row r="370" spans="1:21" ht="15.75" customHeight="1" thickTop="1" thickBot="1" x14ac:dyDescent="0.25">
      <c r="C370" s="1"/>
      <c r="D370" s="1"/>
      <c r="E370" s="70" t="s">
        <v>15</v>
      </c>
      <c r="F370" s="71"/>
      <c r="G370" s="72"/>
      <c r="H370" s="1"/>
      <c r="I370" s="1"/>
      <c r="J370" s="1"/>
      <c r="K370" s="9"/>
      <c r="L370" s="1"/>
      <c r="M370" s="1"/>
      <c r="N370" s="1"/>
      <c r="O370" s="9"/>
      <c r="P370" s="1"/>
      <c r="Q370" s="1"/>
      <c r="R370" s="1"/>
      <c r="S370" s="9"/>
      <c r="T370" s="1"/>
      <c r="U370" s="1"/>
    </row>
    <row r="371" spans="1:21" ht="11.25" customHeight="1" x14ac:dyDescent="0.2">
      <c r="C371" s="1"/>
      <c r="D371" s="1"/>
      <c r="E371" s="1"/>
      <c r="F371" s="1"/>
      <c r="G371" s="1"/>
      <c r="H371" s="73" t="s">
        <v>34</v>
      </c>
      <c r="I371" s="73"/>
      <c r="J371" s="73"/>
      <c r="K371" s="73"/>
      <c r="L371" s="73"/>
      <c r="M371" s="73"/>
      <c r="N371" s="73"/>
      <c r="O371" s="73"/>
      <c r="P371" s="73"/>
      <c r="Q371" s="73"/>
      <c r="R371" s="73"/>
      <c r="S371" s="1"/>
      <c r="T371" s="1"/>
      <c r="U371" s="1"/>
    </row>
    <row r="372" spans="1:21" ht="11.25" customHeight="1" x14ac:dyDescent="0.2">
      <c r="C372" s="1"/>
      <c r="D372" s="1"/>
      <c r="E372" s="1"/>
      <c r="F372" s="1"/>
      <c r="G372" s="1"/>
      <c r="H372" s="73"/>
      <c r="I372" s="73"/>
      <c r="J372" s="73"/>
      <c r="K372" s="73"/>
      <c r="L372" s="73"/>
      <c r="M372" s="73"/>
      <c r="N372" s="73"/>
      <c r="O372" s="73"/>
      <c r="P372" s="73"/>
      <c r="Q372" s="73"/>
      <c r="R372" s="73"/>
      <c r="S372" s="1"/>
      <c r="T372" s="1"/>
      <c r="U372" s="1"/>
    </row>
    <row r="373" spans="1:21" ht="10.5" customHeight="1" x14ac:dyDescent="0.15">
      <c r="A373" t="s">
        <v>35</v>
      </c>
      <c r="B373">
        <v>13</v>
      </c>
      <c r="C373" s="81" t="str">
        <f>'5 tm 12 bkr Data'!$A$2</f>
        <v>Jayhawk Collegiate Challenge</v>
      </c>
      <c r="D373" s="81"/>
      <c r="E373" s="81"/>
      <c r="F373" s="81"/>
      <c r="G373" s="81"/>
      <c r="H373" s="81"/>
      <c r="I373" s="81"/>
      <c r="J373" s="81"/>
      <c r="K373" s="81"/>
      <c r="L373" s="81"/>
      <c r="M373" s="81"/>
      <c r="N373" s="81"/>
      <c r="O373" s="81"/>
      <c r="P373" s="81"/>
      <c r="Q373" s="81"/>
      <c r="R373" s="81"/>
      <c r="S373" s="81"/>
      <c r="T373" s="81"/>
      <c r="U373" s="81"/>
    </row>
    <row r="374" spans="1:21" ht="10.5" customHeight="1" x14ac:dyDescent="0.15">
      <c r="C374" s="81"/>
      <c r="D374" s="81"/>
      <c r="E374" s="81"/>
      <c r="F374" s="81"/>
      <c r="G374" s="81"/>
      <c r="H374" s="81"/>
      <c r="I374" s="81"/>
      <c r="J374" s="81"/>
      <c r="K374" s="81"/>
      <c r="L374" s="81"/>
      <c r="M374" s="81"/>
      <c r="N374" s="81"/>
      <c r="O374" s="81"/>
      <c r="P374" s="81"/>
      <c r="Q374" s="81"/>
      <c r="R374" s="81"/>
      <c r="S374" s="81"/>
      <c r="T374" s="81"/>
      <c r="U374" s="81"/>
    </row>
    <row r="375" spans="1:21" ht="10.5" customHeight="1" x14ac:dyDescent="0.15">
      <c r="C375" s="81"/>
      <c r="D375" s="81"/>
      <c r="E375" s="81"/>
      <c r="F375" s="81"/>
      <c r="G375" s="81"/>
      <c r="H375" s="81"/>
      <c r="I375" s="81"/>
      <c r="J375" s="81"/>
      <c r="K375" s="81"/>
      <c r="L375" s="81"/>
      <c r="M375" s="81"/>
      <c r="N375" s="81"/>
      <c r="O375" s="81"/>
      <c r="P375" s="81"/>
      <c r="Q375" s="81"/>
      <c r="R375" s="81"/>
      <c r="S375" s="81"/>
      <c r="T375" s="81"/>
      <c r="U375" s="81"/>
    </row>
    <row r="376" spans="1:21" ht="8.25" customHeight="1" x14ac:dyDescent="0.2"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11.25" customHeight="1" x14ac:dyDescent="0.2">
      <c r="C377" s="1"/>
      <c r="D377" s="1"/>
      <c r="E377" s="1"/>
      <c r="F377" s="82">
        <f>INDEX('5 tm 12 bkr Data'!E:E,MATCH('5 tm 12 bkr MJV'!B373,'5 tm 12 bkr Data'!D:D,0))</f>
        <v>14</v>
      </c>
      <c r="G377" s="82"/>
      <c r="H377" s="82"/>
      <c r="I377" s="82"/>
      <c r="J377" s="82"/>
      <c r="K377" s="82"/>
      <c r="L377" s="82"/>
      <c r="M377" s="82"/>
      <c r="N377" s="82"/>
      <c r="O377" s="82"/>
      <c r="P377" s="82"/>
      <c r="Q377" s="82"/>
      <c r="R377" s="82"/>
      <c r="S377" s="1"/>
      <c r="T377" s="1"/>
      <c r="U377" s="1"/>
    </row>
    <row r="378" spans="1:21" ht="11.25" customHeight="1" x14ac:dyDescent="0.2">
      <c r="C378" s="1"/>
      <c r="D378" s="1"/>
      <c r="E378" s="1"/>
      <c r="F378" s="82"/>
      <c r="G378" s="82"/>
      <c r="H378" s="82"/>
      <c r="I378" s="82"/>
      <c r="J378" s="82"/>
      <c r="K378" s="82"/>
      <c r="L378" s="82"/>
      <c r="M378" s="82"/>
      <c r="N378" s="82"/>
      <c r="O378" s="82"/>
      <c r="P378" s="82"/>
      <c r="Q378" s="82"/>
      <c r="R378" s="82"/>
      <c r="S378" s="1"/>
      <c r="T378" s="1"/>
      <c r="U378" s="1"/>
    </row>
    <row r="379" spans="1:21" ht="8.25" customHeight="1" x14ac:dyDescent="0.2"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15.75" customHeight="1" x14ac:dyDescent="0.2">
      <c r="C380" s="1"/>
      <c r="D380" s="80" t="s">
        <v>0</v>
      </c>
      <c r="E380" s="80"/>
      <c r="F380" s="80"/>
      <c r="G380" s="80"/>
      <c r="H380" s="80"/>
      <c r="I380" s="80" t="s">
        <v>1</v>
      </c>
      <c r="J380" s="80"/>
      <c r="K380" s="80" t="s">
        <v>2</v>
      </c>
      <c r="L380" s="80"/>
      <c r="M380" s="80" t="s">
        <v>3</v>
      </c>
      <c r="N380" s="80"/>
      <c r="O380" s="80" t="s">
        <v>4</v>
      </c>
      <c r="P380" s="80"/>
      <c r="Q380" s="80" t="s">
        <v>5</v>
      </c>
      <c r="R380" s="80"/>
      <c r="S380" s="80" t="s">
        <v>6</v>
      </c>
      <c r="T380" s="80"/>
      <c r="U380" s="1"/>
    </row>
    <row r="381" spans="1:21" ht="15.75" customHeight="1" x14ac:dyDescent="0.2">
      <c r="A381" t="str">
        <f>CONCATENATE(B373,B381)</f>
        <v>13a</v>
      </c>
      <c r="B381" t="s">
        <v>26</v>
      </c>
      <c r="C381" s="1"/>
      <c r="D381" s="2" t="str">
        <f>INDEX('5 tm 12 bkr Data'!P:P,MATCH('5 tm 12 bkr MJV'!A381,'5 tm 12 bkr Data'!N:N,0))</f>
        <v>a</v>
      </c>
      <c r="E381" s="3"/>
      <c r="F381" s="3"/>
      <c r="G381" s="3"/>
      <c r="H381" s="4"/>
      <c r="I381" s="80"/>
      <c r="J381" s="80"/>
      <c r="K381" s="80"/>
      <c r="L381" s="80"/>
      <c r="M381" s="80"/>
      <c r="N381" s="80"/>
      <c r="O381" s="80"/>
      <c r="P381" s="80"/>
      <c r="Q381" s="80"/>
      <c r="R381" s="80"/>
      <c r="S381" s="80"/>
      <c r="T381" s="80"/>
      <c r="U381" s="1"/>
    </row>
    <row r="382" spans="1:21" ht="15.75" customHeight="1" x14ac:dyDescent="0.2">
      <c r="A382" t="str">
        <f>CONCATENATE(B373,B382)</f>
        <v>13b</v>
      </c>
      <c r="B382" t="s">
        <v>27</v>
      </c>
      <c r="C382" s="1"/>
      <c r="D382" s="2" t="str">
        <f>INDEX('5 tm 12 bkr Data'!P:P,MATCH('5 tm 12 bkr MJV'!A382,'5 tm 12 bkr Data'!N:N,0))</f>
        <v>b</v>
      </c>
      <c r="E382" s="3"/>
      <c r="F382" s="3"/>
      <c r="G382" s="3"/>
      <c r="H382" s="4"/>
      <c r="I382" s="80"/>
      <c r="J382" s="80"/>
      <c r="K382" s="80"/>
      <c r="L382" s="80"/>
      <c r="M382" s="80"/>
      <c r="N382" s="80"/>
      <c r="O382" s="80"/>
      <c r="P382" s="80"/>
      <c r="Q382" s="80"/>
      <c r="R382" s="80"/>
      <c r="S382" s="80"/>
      <c r="T382" s="80"/>
      <c r="U382" s="1"/>
    </row>
    <row r="383" spans="1:21" ht="15.75" customHeight="1" x14ac:dyDescent="0.2">
      <c r="A383" t="str">
        <f>CONCATENATE(B373,B383)</f>
        <v>13c</v>
      </c>
      <c r="B383" t="s">
        <v>28</v>
      </c>
      <c r="C383" s="1"/>
      <c r="D383" s="2" t="str">
        <f>INDEX('5 tm 12 bkr Data'!P:P,MATCH('5 tm 12 bkr MJV'!A383,'5 tm 12 bkr Data'!N:N,0))</f>
        <v>c</v>
      </c>
      <c r="E383" s="3"/>
      <c r="F383" s="3"/>
      <c r="G383" s="3"/>
      <c r="H383" s="4"/>
      <c r="I383" s="80"/>
      <c r="J383" s="80"/>
      <c r="K383" s="80"/>
      <c r="L383" s="80"/>
      <c r="M383" s="80"/>
      <c r="N383" s="80"/>
      <c r="O383" s="80"/>
      <c r="P383" s="80"/>
      <c r="Q383" s="80"/>
      <c r="R383" s="80"/>
      <c r="S383" s="80"/>
      <c r="T383" s="80"/>
      <c r="U383" s="1"/>
    </row>
    <row r="384" spans="1:21" ht="15.75" customHeight="1" x14ac:dyDescent="0.2">
      <c r="A384" t="str">
        <f>CONCATENATE(B373,B384)</f>
        <v>13d</v>
      </c>
      <c r="B384" t="s">
        <v>29</v>
      </c>
      <c r="C384" s="1"/>
      <c r="D384" s="2" t="str">
        <f>INDEX('5 tm 12 bkr Data'!P:P,MATCH('5 tm 12 bkr MJV'!A384,'5 tm 12 bkr Data'!N:N,0))</f>
        <v>d</v>
      </c>
      <c r="E384" s="3"/>
      <c r="F384" s="3"/>
      <c r="G384" s="3"/>
      <c r="H384" s="4"/>
      <c r="I384" s="80"/>
      <c r="J384" s="80"/>
      <c r="K384" s="80"/>
      <c r="L384" s="80"/>
      <c r="M384" s="80"/>
      <c r="N384" s="80"/>
      <c r="O384" s="80"/>
      <c r="P384" s="80"/>
      <c r="Q384" s="80"/>
      <c r="R384" s="80"/>
      <c r="S384" s="80"/>
      <c r="T384" s="80"/>
      <c r="U384" s="1"/>
    </row>
    <row r="385" spans="1:21" ht="15.75" customHeight="1" x14ac:dyDescent="0.2">
      <c r="A385" t="str">
        <f>CONCATENATE(B373,B385)</f>
        <v>13e</v>
      </c>
      <c r="B385" t="s">
        <v>30</v>
      </c>
      <c r="C385" s="1"/>
      <c r="D385" s="2" t="str">
        <f>INDEX('5 tm 12 bkr Data'!P:P,MATCH('5 tm 12 bkr MJV'!A385,'5 tm 12 bkr Data'!N:N,0))</f>
        <v>e</v>
      </c>
      <c r="E385" s="3"/>
      <c r="F385" s="3"/>
      <c r="G385" s="3"/>
      <c r="H385" s="4"/>
      <c r="I385" s="80"/>
      <c r="J385" s="80"/>
      <c r="K385" s="80"/>
      <c r="L385" s="80"/>
      <c r="M385" s="80"/>
      <c r="N385" s="80"/>
      <c r="O385" s="80"/>
      <c r="P385" s="80"/>
      <c r="Q385" s="80"/>
      <c r="R385" s="80"/>
      <c r="S385" s="80"/>
      <c r="T385" s="80"/>
      <c r="U385" s="1"/>
    </row>
    <row r="386" spans="1:21" ht="15.75" customHeight="1" x14ac:dyDescent="0.2">
      <c r="A386" t="str">
        <f>CONCATENATE(B373,B386)</f>
        <v>13f</v>
      </c>
      <c r="B386" t="s">
        <v>31</v>
      </c>
      <c r="C386" s="1"/>
      <c r="D386" s="2" t="str">
        <f>INDEX('5 tm 12 bkr Data'!P:P,MATCH('5 tm 12 bkr MJV'!A386,'5 tm 12 bkr Data'!N:N,0))</f>
        <v>f</v>
      </c>
      <c r="E386" s="3"/>
      <c r="F386" s="3"/>
      <c r="G386" s="3"/>
      <c r="H386" s="4"/>
      <c r="I386" s="80"/>
      <c r="J386" s="80"/>
      <c r="K386" s="80"/>
      <c r="L386" s="80"/>
      <c r="M386" s="80"/>
      <c r="N386" s="80"/>
      <c r="O386" s="80"/>
      <c r="P386" s="80"/>
      <c r="Q386" s="80"/>
      <c r="R386" s="80"/>
      <c r="S386" s="80"/>
      <c r="T386" s="80"/>
      <c r="U386" s="1"/>
    </row>
    <row r="387" spans="1:21" ht="15.75" customHeight="1" x14ac:dyDescent="0.2">
      <c r="A387" t="str">
        <f>CONCATENATE(B373,B387)</f>
        <v>13g</v>
      </c>
      <c r="B387" t="s">
        <v>32</v>
      </c>
      <c r="C387" s="1"/>
      <c r="D387" s="2" t="str">
        <f>INDEX('5 tm 12 bkr Data'!P:P,MATCH('5 tm 12 bkr MJV'!A387,'5 tm 12 bkr Data'!N:N,0))</f>
        <v>g</v>
      </c>
      <c r="E387" s="3"/>
      <c r="F387" s="3"/>
      <c r="G387" s="3"/>
      <c r="H387" s="4"/>
      <c r="I387" s="80"/>
      <c r="J387" s="80"/>
      <c r="K387" s="80"/>
      <c r="L387" s="80"/>
      <c r="M387" s="80"/>
      <c r="N387" s="80"/>
      <c r="O387" s="80"/>
      <c r="P387" s="80"/>
      <c r="Q387" s="80"/>
      <c r="R387" s="80"/>
      <c r="S387" s="80"/>
      <c r="T387" s="80"/>
      <c r="U387" s="1"/>
    </row>
    <row r="388" spans="1:21" ht="15.75" customHeight="1" thickBot="1" x14ac:dyDescent="0.25">
      <c r="A388" t="str">
        <f>CONCATENATE(B373,B388)</f>
        <v>13h</v>
      </c>
      <c r="B388" t="s">
        <v>33</v>
      </c>
      <c r="C388" s="1"/>
      <c r="D388" s="2" t="str">
        <f>INDEX('5 tm 12 bkr Data'!P:P,MATCH('5 tm 12 bkr MJV'!A388,'5 tm 12 bkr Data'!N:N,0))</f>
        <v>h</v>
      </c>
      <c r="E388" s="3"/>
      <c r="F388" s="3"/>
      <c r="G388" s="3"/>
      <c r="H388" s="36"/>
      <c r="I388" s="79"/>
      <c r="J388" s="79"/>
      <c r="K388" s="79"/>
      <c r="L388" s="79"/>
      <c r="M388" s="79"/>
      <c r="N388" s="79"/>
      <c r="O388" s="79"/>
      <c r="P388" s="79"/>
      <c r="Q388" s="79"/>
      <c r="R388" s="79"/>
      <c r="S388" s="79"/>
      <c r="T388" s="79"/>
      <c r="U388" s="1"/>
    </row>
    <row r="389" spans="1:21" ht="15.75" customHeight="1" thickTop="1" x14ac:dyDescent="0.2">
      <c r="C389" s="1"/>
      <c r="D389" s="1"/>
      <c r="E389" s="1"/>
      <c r="F389" s="1"/>
      <c r="G389" s="1"/>
      <c r="H389" s="37" t="s">
        <v>6</v>
      </c>
      <c r="I389" s="77"/>
      <c r="J389" s="78"/>
      <c r="K389" s="77"/>
      <c r="L389" s="78"/>
      <c r="M389" s="77"/>
      <c r="N389" s="78"/>
      <c r="O389" s="77"/>
      <c r="P389" s="78"/>
      <c r="Q389" s="77"/>
      <c r="R389" s="78"/>
      <c r="S389" s="77"/>
      <c r="T389" s="78"/>
      <c r="U389" s="1"/>
    </row>
    <row r="390" spans="1:21" ht="5.25" customHeight="1" x14ac:dyDescent="0.2">
      <c r="C390" s="1"/>
      <c r="D390" s="1"/>
      <c r="E390" s="1"/>
      <c r="F390" s="1"/>
      <c r="G390" s="1"/>
      <c r="H390" s="38"/>
      <c r="I390" s="39"/>
      <c r="J390" s="39"/>
      <c r="K390" s="39"/>
      <c r="L390" s="39"/>
      <c r="M390" s="39"/>
      <c r="N390" s="39"/>
      <c r="O390" s="39"/>
      <c r="P390" s="39"/>
      <c r="Q390" s="39"/>
      <c r="R390" s="39"/>
      <c r="S390" s="39"/>
      <c r="T390" s="40"/>
      <c r="U390" s="1"/>
    </row>
    <row r="391" spans="1:21" ht="15.75" customHeight="1" x14ac:dyDescent="0.2">
      <c r="C391" s="1"/>
      <c r="D391" s="1"/>
      <c r="E391" s="74" t="s">
        <v>0</v>
      </c>
      <c r="F391" s="75"/>
      <c r="G391" s="76"/>
      <c r="H391" s="19" t="s">
        <v>1</v>
      </c>
      <c r="I391" s="19" t="s">
        <v>2</v>
      </c>
      <c r="J391" s="19" t="s">
        <v>3</v>
      </c>
      <c r="K391" s="15" t="s">
        <v>4</v>
      </c>
      <c r="L391" s="16" t="s">
        <v>5</v>
      </c>
      <c r="M391" s="19" t="s">
        <v>7</v>
      </c>
      <c r="N391" s="19" t="s">
        <v>8</v>
      </c>
      <c r="O391" s="15" t="s">
        <v>9</v>
      </c>
      <c r="P391" s="16" t="s">
        <v>10</v>
      </c>
      <c r="Q391" s="19" t="s">
        <v>11</v>
      </c>
      <c r="R391" s="19" t="s">
        <v>12</v>
      </c>
      <c r="S391" s="15" t="s">
        <v>13</v>
      </c>
      <c r="T391" s="1"/>
      <c r="U391" s="1"/>
    </row>
    <row r="392" spans="1:21" ht="15.75" customHeight="1" x14ac:dyDescent="0.2">
      <c r="C392" s="1"/>
      <c r="D392" s="1"/>
      <c r="E392" s="64" t="str">
        <f t="shared" si="5"/>
        <v>a</v>
      </c>
      <c r="F392" s="65"/>
      <c r="G392" s="66"/>
      <c r="H392" s="5"/>
      <c r="I392" s="5"/>
      <c r="J392" s="5"/>
      <c r="K392" s="13"/>
      <c r="L392" s="10"/>
      <c r="M392" s="5"/>
      <c r="N392" s="5"/>
      <c r="O392" s="13"/>
      <c r="P392" s="10"/>
      <c r="Q392" s="5"/>
      <c r="R392" s="5"/>
      <c r="S392" s="13"/>
      <c r="T392" s="1"/>
      <c r="U392" s="1"/>
    </row>
    <row r="393" spans="1:21" ht="15.75" customHeight="1" x14ac:dyDescent="0.2">
      <c r="C393" s="1"/>
      <c r="D393" s="1"/>
      <c r="E393" s="64" t="str">
        <f t="shared" si="5"/>
        <v>b</v>
      </c>
      <c r="F393" s="65"/>
      <c r="G393" s="66"/>
      <c r="H393" s="5"/>
      <c r="I393" s="5"/>
      <c r="J393" s="5"/>
      <c r="K393" s="13"/>
      <c r="L393" s="10"/>
      <c r="M393" s="5"/>
      <c r="N393" s="5"/>
      <c r="O393" s="13"/>
      <c r="P393" s="10"/>
      <c r="Q393" s="5"/>
      <c r="R393" s="5"/>
      <c r="S393" s="13"/>
      <c r="T393" s="1"/>
      <c r="U393" s="1"/>
    </row>
    <row r="394" spans="1:21" ht="15.75" customHeight="1" x14ac:dyDescent="0.2">
      <c r="C394" s="1"/>
      <c r="D394" s="1"/>
      <c r="E394" s="64" t="str">
        <f t="shared" ref="E394:E457" si="6">IF(D383&gt;0,D383,"")</f>
        <v>c</v>
      </c>
      <c r="F394" s="65"/>
      <c r="G394" s="66"/>
      <c r="H394" s="5"/>
      <c r="I394" s="5"/>
      <c r="J394" s="5"/>
      <c r="K394" s="13"/>
      <c r="L394" s="10"/>
      <c r="M394" s="5"/>
      <c r="N394" s="5"/>
      <c r="O394" s="13"/>
      <c r="P394" s="10"/>
      <c r="Q394" s="5"/>
      <c r="R394" s="5"/>
      <c r="S394" s="13"/>
      <c r="T394" s="1"/>
      <c r="U394" s="1"/>
    </row>
    <row r="395" spans="1:21" ht="15.75" customHeight="1" x14ac:dyDescent="0.2">
      <c r="C395" s="1"/>
      <c r="D395" s="1"/>
      <c r="E395" s="64" t="str">
        <f t="shared" si="6"/>
        <v>d</v>
      </c>
      <c r="F395" s="65"/>
      <c r="G395" s="66"/>
      <c r="H395" s="5"/>
      <c r="I395" s="5"/>
      <c r="J395" s="5"/>
      <c r="K395" s="13"/>
      <c r="L395" s="10"/>
      <c r="M395" s="5"/>
      <c r="N395" s="5"/>
      <c r="O395" s="13"/>
      <c r="P395" s="10"/>
      <c r="Q395" s="5"/>
      <c r="R395" s="5"/>
      <c r="S395" s="13"/>
      <c r="T395" s="1"/>
      <c r="U395" s="1"/>
    </row>
    <row r="396" spans="1:21" ht="15.75" customHeight="1" x14ac:dyDescent="0.2">
      <c r="C396" s="1"/>
      <c r="D396" s="1"/>
      <c r="E396" s="64" t="str">
        <f t="shared" si="6"/>
        <v>e</v>
      </c>
      <c r="F396" s="65"/>
      <c r="G396" s="66"/>
      <c r="H396" s="5"/>
      <c r="I396" s="5"/>
      <c r="J396" s="5"/>
      <c r="K396" s="13"/>
      <c r="L396" s="10"/>
      <c r="M396" s="5"/>
      <c r="N396" s="5"/>
      <c r="O396" s="13"/>
      <c r="P396" s="10"/>
      <c r="Q396" s="5"/>
      <c r="R396" s="5"/>
      <c r="S396" s="13"/>
      <c r="T396" s="1"/>
      <c r="U396" s="1"/>
    </row>
    <row r="397" spans="1:21" ht="15.75" customHeight="1" x14ac:dyDescent="0.2">
      <c r="C397" s="1"/>
      <c r="D397" s="1"/>
      <c r="E397" s="64" t="str">
        <f t="shared" si="6"/>
        <v>f</v>
      </c>
      <c r="F397" s="65"/>
      <c r="G397" s="66"/>
      <c r="H397" s="5"/>
      <c r="I397" s="5"/>
      <c r="J397" s="5"/>
      <c r="K397" s="13"/>
      <c r="L397" s="10"/>
      <c r="M397" s="5"/>
      <c r="N397" s="5"/>
      <c r="O397" s="13"/>
      <c r="P397" s="10"/>
      <c r="Q397" s="5"/>
      <c r="R397" s="5"/>
      <c r="S397" s="13"/>
      <c r="T397" s="1"/>
      <c r="U397" s="1"/>
    </row>
    <row r="398" spans="1:21" ht="15.75" customHeight="1" x14ac:dyDescent="0.2">
      <c r="C398" s="1"/>
      <c r="D398" s="1"/>
      <c r="E398" s="64" t="str">
        <f t="shared" si="6"/>
        <v>g</v>
      </c>
      <c r="F398" s="65"/>
      <c r="G398" s="66"/>
      <c r="H398" s="5"/>
      <c r="I398" s="5"/>
      <c r="J398" s="5"/>
      <c r="K398" s="13"/>
      <c r="L398" s="10"/>
      <c r="M398" s="5"/>
      <c r="N398" s="5"/>
      <c r="O398" s="13"/>
      <c r="P398" s="10"/>
      <c r="Q398" s="5"/>
      <c r="R398" s="5"/>
      <c r="S398" s="13"/>
      <c r="T398" s="1"/>
      <c r="U398" s="1"/>
    </row>
    <row r="399" spans="1:21" ht="15.75" customHeight="1" thickBot="1" x14ac:dyDescent="0.25">
      <c r="C399" s="1"/>
      <c r="D399" s="1"/>
      <c r="E399" s="64" t="str">
        <f t="shared" si="6"/>
        <v>h</v>
      </c>
      <c r="F399" s="65"/>
      <c r="G399" s="66"/>
      <c r="H399" s="6"/>
      <c r="I399" s="6"/>
      <c r="J399" s="6"/>
      <c r="K399" s="14"/>
      <c r="L399" s="11"/>
      <c r="M399" s="6"/>
      <c r="N399" s="6"/>
      <c r="O399" s="14"/>
      <c r="P399" s="11"/>
      <c r="Q399" s="6"/>
      <c r="R399" s="6"/>
      <c r="S399" s="14"/>
      <c r="T399" s="1"/>
      <c r="U399" s="1"/>
    </row>
    <row r="400" spans="1:21" ht="15.75" customHeight="1" thickTop="1" thickBot="1" x14ac:dyDescent="0.25">
      <c r="C400" s="1"/>
      <c r="D400" s="1"/>
      <c r="E400" s="67" t="s">
        <v>14</v>
      </c>
      <c r="F400" s="68"/>
      <c r="G400" s="69"/>
      <c r="H400" s="7"/>
      <c r="I400" s="7"/>
      <c r="J400" s="7"/>
      <c r="K400" s="8"/>
      <c r="L400" s="12"/>
      <c r="M400" s="7"/>
      <c r="N400" s="7"/>
      <c r="O400" s="8"/>
      <c r="P400" s="12"/>
      <c r="Q400" s="7"/>
      <c r="R400" s="7"/>
      <c r="S400" s="8"/>
      <c r="T400" s="1"/>
      <c r="U400" s="1"/>
    </row>
    <row r="401" spans="1:21" ht="15.75" customHeight="1" thickTop="1" thickBot="1" x14ac:dyDescent="0.25">
      <c r="C401" s="1"/>
      <c r="D401" s="1"/>
      <c r="E401" s="70" t="s">
        <v>15</v>
      </c>
      <c r="F401" s="71"/>
      <c r="G401" s="72"/>
      <c r="H401" s="1"/>
      <c r="I401" s="1"/>
      <c r="J401" s="1"/>
      <c r="K401" s="9"/>
      <c r="L401" s="1"/>
      <c r="M401" s="1"/>
      <c r="N401" s="1"/>
      <c r="O401" s="9"/>
      <c r="P401" s="1"/>
      <c r="Q401" s="1"/>
      <c r="R401" s="1"/>
      <c r="S401" s="9"/>
      <c r="T401" s="1"/>
      <c r="U401" s="1"/>
    </row>
    <row r="402" spans="1:21" ht="11.25" customHeight="1" x14ac:dyDescent="0.2">
      <c r="C402" s="1"/>
      <c r="D402" s="1"/>
      <c r="E402" s="1"/>
      <c r="F402" s="1"/>
      <c r="G402" s="1"/>
      <c r="H402" s="73" t="s">
        <v>34</v>
      </c>
      <c r="I402" s="73"/>
      <c r="J402" s="73"/>
      <c r="K402" s="73"/>
      <c r="L402" s="73"/>
      <c r="M402" s="73"/>
      <c r="N402" s="73"/>
      <c r="O402" s="73"/>
      <c r="P402" s="73"/>
      <c r="Q402" s="73"/>
      <c r="R402" s="73"/>
      <c r="S402" s="1"/>
      <c r="T402" s="1"/>
      <c r="U402" s="1"/>
    </row>
    <row r="403" spans="1:21" ht="11.25" customHeight="1" x14ac:dyDescent="0.2">
      <c r="C403" s="1"/>
      <c r="D403" s="1"/>
      <c r="E403" s="1"/>
      <c r="F403" s="1"/>
      <c r="G403" s="1"/>
      <c r="H403" s="73"/>
      <c r="I403" s="73"/>
      <c r="J403" s="73"/>
      <c r="K403" s="73"/>
      <c r="L403" s="73"/>
      <c r="M403" s="73"/>
      <c r="N403" s="73"/>
      <c r="O403" s="73"/>
      <c r="P403" s="73"/>
      <c r="Q403" s="73"/>
      <c r="R403" s="73"/>
      <c r="S403" s="1"/>
      <c r="T403" s="1"/>
      <c r="U403" s="1"/>
    </row>
    <row r="404" spans="1:21" ht="10.5" customHeight="1" x14ac:dyDescent="0.15">
      <c r="A404" t="s">
        <v>35</v>
      </c>
      <c r="B404">
        <v>14</v>
      </c>
      <c r="C404" s="81" t="str">
        <f>'5 tm 12 bkr Data'!$A$2</f>
        <v>Jayhawk Collegiate Challenge</v>
      </c>
      <c r="D404" s="81"/>
      <c r="E404" s="81"/>
      <c r="F404" s="81"/>
      <c r="G404" s="81"/>
      <c r="H404" s="81"/>
      <c r="I404" s="81"/>
      <c r="J404" s="81"/>
      <c r="K404" s="81"/>
      <c r="L404" s="81"/>
      <c r="M404" s="81"/>
      <c r="N404" s="81"/>
      <c r="O404" s="81"/>
      <c r="P404" s="81"/>
      <c r="Q404" s="81"/>
      <c r="R404" s="81"/>
      <c r="S404" s="81"/>
      <c r="T404" s="81"/>
      <c r="U404" s="81"/>
    </row>
    <row r="405" spans="1:21" ht="10.5" customHeight="1" x14ac:dyDescent="0.15">
      <c r="C405" s="81"/>
      <c r="D405" s="81"/>
      <c r="E405" s="81"/>
      <c r="F405" s="81"/>
      <c r="G405" s="81"/>
      <c r="H405" s="81"/>
      <c r="I405" s="81"/>
      <c r="J405" s="81"/>
      <c r="K405" s="81"/>
      <c r="L405" s="81"/>
      <c r="M405" s="81"/>
      <c r="N405" s="81"/>
      <c r="O405" s="81"/>
      <c r="P405" s="81"/>
      <c r="Q405" s="81"/>
      <c r="R405" s="81"/>
      <c r="S405" s="81"/>
      <c r="T405" s="81"/>
      <c r="U405" s="81"/>
    </row>
    <row r="406" spans="1:21" ht="10.5" customHeight="1" x14ac:dyDescent="0.15">
      <c r="C406" s="81"/>
      <c r="D406" s="81"/>
      <c r="E406" s="81"/>
      <c r="F406" s="81"/>
      <c r="G406" s="81"/>
      <c r="H406" s="81"/>
      <c r="I406" s="81"/>
      <c r="J406" s="81"/>
      <c r="K406" s="81"/>
      <c r="L406" s="81"/>
      <c r="M406" s="81"/>
      <c r="N406" s="81"/>
      <c r="O406" s="81"/>
      <c r="P406" s="81"/>
      <c r="Q406" s="81"/>
      <c r="R406" s="81"/>
      <c r="S406" s="81"/>
      <c r="T406" s="81"/>
      <c r="U406" s="81"/>
    </row>
    <row r="407" spans="1:21" ht="8.25" customHeight="1" x14ac:dyDescent="0.2"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</row>
    <row r="408" spans="1:21" ht="11.25" customHeight="1" x14ac:dyDescent="0.2">
      <c r="C408" s="1"/>
      <c r="D408" s="1"/>
      <c r="E408" s="1"/>
      <c r="F408" s="82">
        <f>INDEX('5 tm 12 bkr Data'!E:E,MATCH('5 tm 12 bkr MJV'!B404,'5 tm 12 bkr Data'!D:D,0))</f>
        <v>15</v>
      </c>
      <c r="G408" s="82"/>
      <c r="H408" s="82"/>
      <c r="I408" s="82"/>
      <c r="J408" s="82"/>
      <c r="K408" s="82"/>
      <c r="L408" s="82"/>
      <c r="M408" s="82"/>
      <c r="N408" s="82"/>
      <c r="O408" s="82"/>
      <c r="P408" s="82"/>
      <c r="Q408" s="82"/>
      <c r="R408" s="82"/>
      <c r="S408" s="1"/>
      <c r="T408" s="1"/>
      <c r="U408" s="1"/>
    </row>
    <row r="409" spans="1:21" ht="11.25" customHeight="1" x14ac:dyDescent="0.2">
      <c r="C409" s="1"/>
      <c r="D409" s="1"/>
      <c r="E409" s="1"/>
      <c r="F409" s="82"/>
      <c r="G409" s="82"/>
      <c r="H409" s="82"/>
      <c r="I409" s="82"/>
      <c r="J409" s="82"/>
      <c r="K409" s="82"/>
      <c r="L409" s="82"/>
      <c r="M409" s="82"/>
      <c r="N409" s="82"/>
      <c r="O409" s="82"/>
      <c r="P409" s="82"/>
      <c r="Q409" s="82"/>
      <c r="R409" s="82"/>
      <c r="S409" s="1"/>
      <c r="T409" s="1"/>
      <c r="U409" s="1"/>
    </row>
    <row r="410" spans="1:21" ht="8.25" customHeight="1" x14ac:dyDescent="0.2"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</row>
    <row r="411" spans="1:21" ht="15.75" customHeight="1" x14ac:dyDescent="0.2">
      <c r="C411" s="1"/>
      <c r="D411" s="80" t="s">
        <v>0</v>
      </c>
      <c r="E411" s="80"/>
      <c r="F411" s="80"/>
      <c r="G411" s="80"/>
      <c r="H411" s="80"/>
      <c r="I411" s="80" t="s">
        <v>1</v>
      </c>
      <c r="J411" s="80"/>
      <c r="K411" s="80" t="s">
        <v>2</v>
      </c>
      <c r="L411" s="80"/>
      <c r="M411" s="80" t="s">
        <v>3</v>
      </c>
      <c r="N411" s="80"/>
      <c r="O411" s="80" t="s">
        <v>4</v>
      </c>
      <c r="P411" s="80"/>
      <c r="Q411" s="80" t="s">
        <v>5</v>
      </c>
      <c r="R411" s="80"/>
      <c r="S411" s="80" t="s">
        <v>6</v>
      </c>
      <c r="T411" s="80"/>
      <c r="U411" s="1"/>
    </row>
    <row r="412" spans="1:21" ht="15.75" customHeight="1" x14ac:dyDescent="0.2">
      <c r="A412" t="str">
        <f>CONCATENATE(B404,B412)</f>
        <v>14a</v>
      </c>
      <c r="B412" t="s">
        <v>26</v>
      </c>
      <c r="C412" s="1"/>
      <c r="D412" s="2" t="str">
        <f>INDEX('5 tm 12 bkr Data'!P:P,MATCH('5 tm 12 bkr MJV'!A412,'5 tm 12 bkr Data'!N:N,0))</f>
        <v>a</v>
      </c>
      <c r="E412" s="3"/>
      <c r="F412" s="3"/>
      <c r="G412" s="3"/>
      <c r="H412" s="4"/>
      <c r="I412" s="80"/>
      <c r="J412" s="80"/>
      <c r="K412" s="80"/>
      <c r="L412" s="80"/>
      <c r="M412" s="80"/>
      <c r="N412" s="80"/>
      <c r="O412" s="80"/>
      <c r="P412" s="80"/>
      <c r="Q412" s="80"/>
      <c r="R412" s="80"/>
      <c r="S412" s="80"/>
      <c r="T412" s="80"/>
      <c r="U412" s="1"/>
    </row>
    <row r="413" spans="1:21" ht="15.75" customHeight="1" x14ac:dyDescent="0.2">
      <c r="A413" t="str">
        <f>CONCATENATE(B404,B413)</f>
        <v>14b</v>
      </c>
      <c r="B413" t="s">
        <v>27</v>
      </c>
      <c r="C413" s="1"/>
      <c r="D413" s="2" t="str">
        <f>INDEX('5 tm 12 bkr Data'!P:P,MATCH('5 tm 12 bkr MJV'!A413,'5 tm 12 bkr Data'!N:N,0))</f>
        <v>b</v>
      </c>
      <c r="E413" s="3"/>
      <c r="F413" s="3"/>
      <c r="G413" s="3"/>
      <c r="H413" s="4"/>
      <c r="I413" s="80"/>
      <c r="J413" s="80"/>
      <c r="K413" s="80"/>
      <c r="L413" s="80"/>
      <c r="M413" s="80"/>
      <c r="N413" s="80"/>
      <c r="O413" s="80"/>
      <c r="P413" s="80"/>
      <c r="Q413" s="80"/>
      <c r="R413" s="80"/>
      <c r="S413" s="80"/>
      <c r="T413" s="80"/>
      <c r="U413" s="1"/>
    </row>
    <row r="414" spans="1:21" ht="15.75" customHeight="1" x14ac:dyDescent="0.2">
      <c r="A414" t="str">
        <f>CONCATENATE(B404,B414)</f>
        <v>14c</v>
      </c>
      <c r="B414" t="s">
        <v>28</v>
      </c>
      <c r="C414" s="1"/>
      <c r="D414" s="2" t="str">
        <f>INDEX('5 tm 12 bkr Data'!P:P,MATCH('5 tm 12 bkr MJV'!A414,'5 tm 12 bkr Data'!N:N,0))</f>
        <v>c</v>
      </c>
      <c r="E414" s="3"/>
      <c r="F414" s="3"/>
      <c r="G414" s="3"/>
      <c r="H414" s="4"/>
      <c r="I414" s="80"/>
      <c r="J414" s="80"/>
      <c r="K414" s="80"/>
      <c r="L414" s="80"/>
      <c r="M414" s="80"/>
      <c r="N414" s="80"/>
      <c r="O414" s="80"/>
      <c r="P414" s="80"/>
      <c r="Q414" s="80"/>
      <c r="R414" s="80"/>
      <c r="S414" s="80"/>
      <c r="T414" s="80"/>
      <c r="U414" s="1"/>
    </row>
    <row r="415" spans="1:21" ht="15.75" customHeight="1" x14ac:dyDescent="0.2">
      <c r="A415" t="str">
        <f>CONCATENATE(B404,B415)</f>
        <v>14d</v>
      </c>
      <c r="B415" t="s">
        <v>29</v>
      </c>
      <c r="C415" s="1"/>
      <c r="D415" s="2" t="str">
        <f>INDEX('5 tm 12 bkr Data'!P:P,MATCH('5 tm 12 bkr MJV'!A415,'5 tm 12 bkr Data'!N:N,0))</f>
        <v>d</v>
      </c>
      <c r="E415" s="3"/>
      <c r="F415" s="3"/>
      <c r="G415" s="3"/>
      <c r="H415" s="4"/>
      <c r="I415" s="80"/>
      <c r="J415" s="80"/>
      <c r="K415" s="80"/>
      <c r="L415" s="80"/>
      <c r="M415" s="80"/>
      <c r="N415" s="80"/>
      <c r="O415" s="80"/>
      <c r="P415" s="80"/>
      <c r="Q415" s="80"/>
      <c r="R415" s="80"/>
      <c r="S415" s="80"/>
      <c r="T415" s="80"/>
      <c r="U415" s="1"/>
    </row>
    <row r="416" spans="1:21" ht="15.75" customHeight="1" x14ac:dyDescent="0.2">
      <c r="A416" t="str">
        <f>CONCATENATE(B404,B416)</f>
        <v>14e</v>
      </c>
      <c r="B416" t="s">
        <v>30</v>
      </c>
      <c r="C416" s="1"/>
      <c r="D416" s="2" t="str">
        <f>INDEX('5 tm 12 bkr Data'!P:P,MATCH('5 tm 12 bkr MJV'!A416,'5 tm 12 bkr Data'!N:N,0))</f>
        <v>e</v>
      </c>
      <c r="E416" s="3"/>
      <c r="F416" s="3"/>
      <c r="G416" s="3"/>
      <c r="H416" s="4"/>
      <c r="I416" s="80"/>
      <c r="J416" s="80"/>
      <c r="K416" s="80"/>
      <c r="L416" s="80"/>
      <c r="M416" s="80"/>
      <c r="N416" s="80"/>
      <c r="O416" s="80"/>
      <c r="P416" s="80"/>
      <c r="Q416" s="80"/>
      <c r="R416" s="80"/>
      <c r="S416" s="80"/>
      <c r="T416" s="80"/>
      <c r="U416" s="1"/>
    </row>
    <row r="417" spans="1:21" ht="15.75" customHeight="1" x14ac:dyDescent="0.2">
      <c r="A417" t="str">
        <f>CONCATENATE(B404,B417)</f>
        <v>14f</v>
      </c>
      <c r="B417" t="s">
        <v>31</v>
      </c>
      <c r="C417" s="1"/>
      <c r="D417" s="2" t="str">
        <f>INDEX('5 tm 12 bkr Data'!P:P,MATCH('5 tm 12 bkr MJV'!A417,'5 tm 12 bkr Data'!N:N,0))</f>
        <v>f</v>
      </c>
      <c r="E417" s="3"/>
      <c r="F417" s="3"/>
      <c r="G417" s="3"/>
      <c r="H417" s="4"/>
      <c r="I417" s="80"/>
      <c r="J417" s="80"/>
      <c r="K417" s="80"/>
      <c r="L417" s="80"/>
      <c r="M417" s="80"/>
      <c r="N417" s="80"/>
      <c r="O417" s="80"/>
      <c r="P417" s="80"/>
      <c r="Q417" s="80"/>
      <c r="R417" s="80"/>
      <c r="S417" s="80"/>
      <c r="T417" s="80"/>
      <c r="U417" s="1"/>
    </row>
    <row r="418" spans="1:21" ht="15.75" customHeight="1" x14ac:dyDescent="0.2">
      <c r="A418" t="str">
        <f>CONCATENATE(B404,B418)</f>
        <v>14g</v>
      </c>
      <c r="B418" t="s">
        <v>32</v>
      </c>
      <c r="C418" s="1"/>
      <c r="D418" s="2" t="str">
        <f>INDEX('5 tm 12 bkr Data'!P:P,MATCH('5 tm 12 bkr MJV'!A418,'5 tm 12 bkr Data'!N:N,0))</f>
        <v>g</v>
      </c>
      <c r="E418" s="3"/>
      <c r="F418" s="3"/>
      <c r="G418" s="3"/>
      <c r="H418" s="4"/>
      <c r="I418" s="80"/>
      <c r="J418" s="80"/>
      <c r="K418" s="80"/>
      <c r="L418" s="80"/>
      <c r="M418" s="80"/>
      <c r="N418" s="80"/>
      <c r="O418" s="80"/>
      <c r="P418" s="80"/>
      <c r="Q418" s="80"/>
      <c r="R418" s="80"/>
      <c r="S418" s="80"/>
      <c r="T418" s="80"/>
      <c r="U418" s="1"/>
    </row>
    <row r="419" spans="1:21" ht="15.75" customHeight="1" thickBot="1" x14ac:dyDescent="0.25">
      <c r="A419" t="str">
        <f>CONCATENATE(B404,B419)</f>
        <v>14h</v>
      </c>
      <c r="B419" t="s">
        <v>33</v>
      </c>
      <c r="C419" s="1"/>
      <c r="D419" s="2" t="str">
        <f>INDEX('5 tm 12 bkr Data'!P:P,MATCH('5 tm 12 bkr MJV'!A419,'5 tm 12 bkr Data'!N:N,0))</f>
        <v>h</v>
      </c>
      <c r="E419" s="3"/>
      <c r="F419" s="3"/>
      <c r="G419" s="3"/>
      <c r="H419" s="36"/>
      <c r="I419" s="79"/>
      <c r="J419" s="79"/>
      <c r="K419" s="79"/>
      <c r="L419" s="79"/>
      <c r="M419" s="79"/>
      <c r="N419" s="79"/>
      <c r="O419" s="79"/>
      <c r="P419" s="79"/>
      <c r="Q419" s="79"/>
      <c r="R419" s="79"/>
      <c r="S419" s="79"/>
      <c r="T419" s="79"/>
      <c r="U419" s="1"/>
    </row>
    <row r="420" spans="1:21" ht="15.75" customHeight="1" thickTop="1" x14ac:dyDescent="0.2">
      <c r="C420" s="1"/>
      <c r="D420" s="1"/>
      <c r="E420" s="1"/>
      <c r="F420" s="1"/>
      <c r="G420" s="1"/>
      <c r="H420" s="37" t="s">
        <v>6</v>
      </c>
      <c r="I420" s="77"/>
      <c r="J420" s="78"/>
      <c r="K420" s="77"/>
      <c r="L420" s="78"/>
      <c r="M420" s="77"/>
      <c r="N420" s="78"/>
      <c r="O420" s="77"/>
      <c r="P420" s="78"/>
      <c r="Q420" s="77"/>
      <c r="R420" s="78"/>
      <c r="S420" s="77"/>
      <c r="T420" s="78"/>
      <c r="U420" s="1"/>
    </row>
    <row r="421" spans="1:21" ht="5.25" customHeight="1" x14ac:dyDescent="0.2">
      <c r="C421" s="1"/>
      <c r="D421" s="1"/>
      <c r="E421" s="1"/>
      <c r="F421" s="1"/>
      <c r="G421" s="1"/>
      <c r="H421" s="38"/>
      <c r="I421" s="39"/>
      <c r="J421" s="39"/>
      <c r="K421" s="39"/>
      <c r="L421" s="39"/>
      <c r="M421" s="39"/>
      <c r="N421" s="39"/>
      <c r="O421" s="39"/>
      <c r="P421" s="39"/>
      <c r="Q421" s="39"/>
      <c r="R421" s="39"/>
      <c r="S421" s="39"/>
      <c r="T421" s="40"/>
      <c r="U421" s="1"/>
    </row>
    <row r="422" spans="1:21" ht="15.75" customHeight="1" x14ac:dyDescent="0.2">
      <c r="C422" s="1"/>
      <c r="D422" s="1"/>
      <c r="E422" s="74" t="s">
        <v>0</v>
      </c>
      <c r="F422" s="75"/>
      <c r="G422" s="76"/>
      <c r="H422" s="19" t="s">
        <v>1</v>
      </c>
      <c r="I422" s="19" t="s">
        <v>2</v>
      </c>
      <c r="J422" s="19" t="s">
        <v>3</v>
      </c>
      <c r="K422" s="15" t="s">
        <v>4</v>
      </c>
      <c r="L422" s="16" t="s">
        <v>5</v>
      </c>
      <c r="M422" s="19" t="s">
        <v>7</v>
      </c>
      <c r="N422" s="19" t="s">
        <v>8</v>
      </c>
      <c r="O422" s="15" t="s">
        <v>9</v>
      </c>
      <c r="P422" s="16" t="s">
        <v>10</v>
      </c>
      <c r="Q422" s="19" t="s">
        <v>11</v>
      </c>
      <c r="R422" s="19" t="s">
        <v>12</v>
      </c>
      <c r="S422" s="15" t="s">
        <v>13</v>
      </c>
      <c r="T422" s="1"/>
      <c r="U422" s="1"/>
    </row>
    <row r="423" spans="1:21" ht="15.75" customHeight="1" x14ac:dyDescent="0.2">
      <c r="C423" s="1"/>
      <c r="D423" s="1"/>
      <c r="E423" s="64" t="str">
        <f t="shared" si="6"/>
        <v>a</v>
      </c>
      <c r="F423" s="65"/>
      <c r="G423" s="66"/>
      <c r="H423" s="5"/>
      <c r="I423" s="5"/>
      <c r="J423" s="5"/>
      <c r="K423" s="13"/>
      <c r="L423" s="10"/>
      <c r="M423" s="5"/>
      <c r="N423" s="5"/>
      <c r="O423" s="13"/>
      <c r="P423" s="10"/>
      <c r="Q423" s="5"/>
      <c r="R423" s="5"/>
      <c r="S423" s="13"/>
      <c r="T423" s="1"/>
      <c r="U423" s="1"/>
    </row>
    <row r="424" spans="1:21" ht="15.75" customHeight="1" x14ac:dyDescent="0.2">
      <c r="C424" s="1"/>
      <c r="D424" s="1"/>
      <c r="E424" s="64" t="str">
        <f t="shared" si="6"/>
        <v>b</v>
      </c>
      <c r="F424" s="65"/>
      <c r="G424" s="66"/>
      <c r="H424" s="5"/>
      <c r="I424" s="5"/>
      <c r="J424" s="5"/>
      <c r="K424" s="13"/>
      <c r="L424" s="10"/>
      <c r="M424" s="5"/>
      <c r="N424" s="5"/>
      <c r="O424" s="13"/>
      <c r="P424" s="10"/>
      <c r="Q424" s="5"/>
      <c r="R424" s="5"/>
      <c r="S424" s="13"/>
      <c r="T424" s="1"/>
      <c r="U424" s="1"/>
    </row>
    <row r="425" spans="1:21" ht="15.75" customHeight="1" x14ac:dyDescent="0.2">
      <c r="C425" s="1"/>
      <c r="D425" s="1"/>
      <c r="E425" s="64" t="str">
        <f t="shared" si="6"/>
        <v>c</v>
      </c>
      <c r="F425" s="65"/>
      <c r="G425" s="66"/>
      <c r="H425" s="5"/>
      <c r="I425" s="5"/>
      <c r="J425" s="5"/>
      <c r="K425" s="13"/>
      <c r="L425" s="10"/>
      <c r="M425" s="5"/>
      <c r="N425" s="5"/>
      <c r="O425" s="13"/>
      <c r="P425" s="10"/>
      <c r="Q425" s="5"/>
      <c r="R425" s="5"/>
      <c r="S425" s="13"/>
      <c r="T425" s="1"/>
      <c r="U425" s="1"/>
    </row>
    <row r="426" spans="1:21" ht="15.75" customHeight="1" x14ac:dyDescent="0.2">
      <c r="C426" s="1"/>
      <c r="D426" s="1"/>
      <c r="E426" s="64" t="str">
        <f t="shared" si="6"/>
        <v>d</v>
      </c>
      <c r="F426" s="65"/>
      <c r="G426" s="66"/>
      <c r="H426" s="5"/>
      <c r="I426" s="5"/>
      <c r="J426" s="5"/>
      <c r="K426" s="13"/>
      <c r="L426" s="10"/>
      <c r="M426" s="5"/>
      <c r="N426" s="5"/>
      <c r="O426" s="13"/>
      <c r="P426" s="10"/>
      <c r="Q426" s="5"/>
      <c r="R426" s="5"/>
      <c r="S426" s="13"/>
      <c r="T426" s="1"/>
      <c r="U426" s="1"/>
    </row>
    <row r="427" spans="1:21" ht="15.75" customHeight="1" x14ac:dyDescent="0.2">
      <c r="C427" s="1"/>
      <c r="D427" s="1"/>
      <c r="E427" s="64" t="str">
        <f t="shared" si="6"/>
        <v>e</v>
      </c>
      <c r="F427" s="65"/>
      <c r="G427" s="66"/>
      <c r="H427" s="5"/>
      <c r="I427" s="5"/>
      <c r="J427" s="5"/>
      <c r="K427" s="13"/>
      <c r="L427" s="10"/>
      <c r="M427" s="5"/>
      <c r="N427" s="5"/>
      <c r="O427" s="13"/>
      <c r="P427" s="10"/>
      <c r="Q427" s="5"/>
      <c r="R427" s="5"/>
      <c r="S427" s="13"/>
      <c r="T427" s="1"/>
      <c r="U427" s="1"/>
    </row>
    <row r="428" spans="1:21" ht="15.75" customHeight="1" x14ac:dyDescent="0.2">
      <c r="C428" s="1"/>
      <c r="D428" s="1"/>
      <c r="E428" s="64" t="str">
        <f t="shared" si="6"/>
        <v>f</v>
      </c>
      <c r="F428" s="65"/>
      <c r="G428" s="66"/>
      <c r="H428" s="5"/>
      <c r="I428" s="5"/>
      <c r="J428" s="5"/>
      <c r="K428" s="13"/>
      <c r="L428" s="10"/>
      <c r="M428" s="5"/>
      <c r="N428" s="5"/>
      <c r="O428" s="13"/>
      <c r="P428" s="10"/>
      <c r="Q428" s="5"/>
      <c r="R428" s="5"/>
      <c r="S428" s="13"/>
      <c r="T428" s="1"/>
      <c r="U428" s="1"/>
    </row>
    <row r="429" spans="1:21" ht="15.75" customHeight="1" x14ac:dyDescent="0.2">
      <c r="C429" s="1"/>
      <c r="D429" s="1"/>
      <c r="E429" s="64" t="str">
        <f t="shared" si="6"/>
        <v>g</v>
      </c>
      <c r="F429" s="65"/>
      <c r="G429" s="66"/>
      <c r="H429" s="5"/>
      <c r="I429" s="5"/>
      <c r="J429" s="5"/>
      <c r="K429" s="13"/>
      <c r="L429" s="10"/>
      <c r="M429" s="5"/>
      <c r="N429" s="5"/>
      <c r="O429" s="13"/>
      <c r="P429" s="10"/>
      <c r="Q429" s="5"/>
      <c r="R429" s="5"/>
      <c r="S429" s="13"/>
      <c r="T429" s="1"/>
      <c r="U429" s="1"/>
    </row>
    <row r="430" spans="1:21" ht="15.75" customHeight="1" thickBot="1" x14ac:dyDescent="0.25">
      <c r="C430" s="1"/>
      <c r="D430" s="1"/>
      <c r="E430" s="64" t="str">
        <f t="shared" si="6"/>
        <v>h</v>
      </c>
      <c r="F430" s="65"/>
      <c r="G430" s="66"/>
      <c r="H430" s="6"/>
      <c r="I430" s="6"/>
      <c r="J430" s="6"/>
      <c r="K430" s="14"/>
      <c r="L430" s="11"/>
      <c r="M430" s="6"/>
      <c r="N430" s="6"/>
      <c r="O430" s="14"/>
      <c r="P430" s="11"/>
      <c r="Q430" s="6"/>
      <c r="R430" s="6"/>
      <c r="S430" s="14"/>
      <c r="T430" s="1"/>
      <c r="U430" s="1"/>
    </row>
    <row r="431" spans="1:21" ht="15.75" customHeight="1" thickTop="1" thickBot="1" x14ac:dyDescent="0.25">
      <c r="C431" s="1"/>
      <c r="D431" s="1"/>
      <c r="E431" s="67" t="s">
        <v>14</v>
      </c>
      <c r="F431" s="68"/>
      <c r="G431" s="69"/>
      <c r="H431" s="7"/>
      <c r="I431" s="7"/>
      <c r="J431" s="7"/>
      <c r="K431" s="8"/>
      <c r="L431" s="12"/>
      <c r="M431" s="7"/>
      <c r="N431" s="7"/>
      <c r="O431" s="8"/>
      <c r="P431" s="12"/>
      <c r="Q431" s="7"/>
      <c r="R431" s="7"/>
      <c r="S431" s="8"/>
      <c r="T431" s="1"/>
      <c r="U431" s="1"/>
    </row>
    <row r="432" spans="1:21" ht="15.75" customHeight="1" thickTop="1" thickBot="1" x14ac:dyDescent="0.25">
      <c r="C432" s="1"/>
      <c r="D432" s="1"/>
      <c r="E432" s="70" t="s">
        <v>15</v>
      </c>
      <c r="F432" s="71"/>
      <c r="G432" s="72"/>
      <c r="H432" s="1"/>
      <c r="I432" s="1"/>
      <c r="J432" s="1"/>
      <c r="K432" s="9"/>
      <c r="L432" s="1"/>
      <c r="M432" s="1"/>
      <c r="N432" s="1"/>
      <c r="O432" s="9"/>
      <c r="P432" s="1"/>
      <c r="Q432" s="1"/>
      <c r="R432" s="1"/>
      <c r="S432" s="9"/>
      <c r="T432" s="1"/>
      <c r="U432" s="1"/>
    </row>
    <row r="433" spans="1:21" ht="11.25" customHeight="1" x14ac:dyDescent="0.2">
      <c r="C433" s="1"/>
      <c r="D433" s="1"/>
      <c r="E433" s="1"/>
      <c r="F433" s="1"/>
      <c r="G433" s="1"/>
      <c r="H433" s="73" t="s">
        <v>34</v>
      </c>
      <c r="I433" s="73"/>
      <c r="J433" s="73"/>
      <c r="K433" s="73"/>
      <c r="L433" s="73"/>
      <c r="M433" s="73"/>
      <c r="N433" s="73"/>
      <c r="O433" s="73"/>
      <c r="P433" s="73"/>
      <c r="Q433" s="73"/>
      <c r="R433" s="73"/>
      <c r="S433" s="1"/>
      <c r="T433" s="1"/>
      <c r="U433" s="1"/>
    </row>
    <row r="434" spans="1:21" ht="11.25" customHeight="1" x14ac:dyDescent="0.2">
      <c r="C434" s="1"/>
      <c r="D434" s="1"/>
      <c r="E434" s="1"/>
      <c r="F434" s="1"/>
      <c r="G434" s="1"/>
      <c r="H434" s="73"/>
      <c r="I434" s="73"/>
      <c r="J434" s="73"/>
      <c r="K434" s="73"/>
      <c r="L434" s="73"/>
      <c r="M434" s="73"/>
      <c r="N434" s="73"/>
      <c r="O434" s="73"/>
      <c r="P434" s="73"/>
      <c r="Q434" s="73"/>
      <c r="R434" s="73"/>
      <c r="S434" s="1"/>
      <c r="T434" s="1"/>
      <c r="U434" s="1"/>
    </row>
    <row r="435" spans="1:21" ht="10.5" customHeight="1" x14ac:dyDescent="0.15">
      <c r="A435" t="s">
        <v>35</v>
      </c>
      <c r="B435">
        <v>15</v>
      </c>
      <c r="C435" s="81" t="str">
        <f>'5 tm 12 bkr Data'!$A$2</f>
        <v>Jayhawk Collegiate Challenge</v>
      </c>
      <c r="D435" s="81"/>
      <c r="E435" s="81"/>
      <c r="F435" s="81"/>
      <c r="G435" s="81"/>
      <c r="H435" s="81"/>
      <c r="I435" s="81"/>
      <c r="J435" s="81"/>
      <c r="K435" s="81"/>
      <c r="L435" s="81"/>
      <c r="M435" s="81"/>
      <c r="N435" s="81"/>
      <c r="O435" s="81"/>
      <c r="P435" s="81"/>
      <c r="Q435" s="81"/>
      <c r="R435" s="81"/>
      <c r="S435" s="81"/>
      <c r="T435" s="81"/>
      <c r="U435" s="81"/>
    </row>
    <row r="436" spans="1:21" ht="10.5" customHeight="1" x14ac:dyDescent="0.15">
      <c r="C436" s="81"/>
      <c r="D436" s="81"/>
      <c r="E436" s="81"/>
      <c r="F436" s="81"/>
      <c r="G436" s="81"/>
      <c r="H436" s="81"/>
      <c r="I436" s="81"/>
      <c r="J436" s="81"/>
      <c r="K436" s="81"/>
      <c r="L436" s="81"/>
      <c r="M436" s="81"/>
      <c r="N436" s="81"/>
      <c r="O436" s="81"/>
      <c r="P436" s="81"/>
      <c r="Q436" s="81"/>
      <c r="R436" s="81"/>
      <c r="S436" s="81"/>
      <c r="T436" s="81"/>
      <c r="U436" s="81"/>
    </row>
    <row r="437" spans="1:21" ht="10.5" customHeight="1" x14ac:dyDescent="0.15">
      <c r="C437" s="81"/>
      <c r="D437" s="81"/>
      <c r="E437" s="81"/>
      <c r="F437" s="81"/>
      <c r="G437" s="81"/>
      <c r="H437" s="81"/>
      <c r="I437" s="81"/>
      <c r="J437" s="81"/>
      <c r="K437" s="81"/>
      <c r="L437" s="81"/>
      <c r="M437" s="81"/>
      <c r="N437" s="81"/>
      <c r="O437" s="81"/>
      <c r="P437" s="81"/>
      <c r="Q437" s="81"/>
      <c r="R437" s="81"/>
      <c r="S437" s="81"/>
      <c r="T437" s="81"/>
      <c r="U437" s="81"/>
    </row>
    <row r="438" spans="1:21" ht="8.25" customHeight="1" x14ac:dyDescent="0.2"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</row>
    <row r="439" spans="1:21" ht="11.25" customHeight="1" x14ac:dyDescent="0.2">
      <c r="C439" s="1"/>
      <c r="D439" s="1"/>
      <c r="E439" s="1"/>
      <c r="F439" s="82">
        <f>INDEX('5 tm 12 bkr Data'!E:E,MATCH('5 tm 12 bkr MJV'!B435,'5 tm 12 bkr Data'!D:D,0))</f>
        <v>16</v>
      </c>
      <c r="G439" s="82"/>
      <c r="H439" s="82"/>
      <c r="I439" s="82"/>
      <c r="J439" s="82"/>
      <c r="K439" s="82"/>
      <c r="L439" s="82"/>
      <c r="M439" s="82"/>
      <c r="N439" s="82"/>
      <c r="O439" s="82"/>
      <c r="P439" s="82"/>
      <c r="Q439" s="82"/>
      <c r="R439" s="82"/>
      <c r="S439" s="1"/>
      <c r="T439" s="1"/>
      <c r="U439" s="1"/>
    </row>
    <row r="440" spans="1:21" ht="11.25" customHeight="1" x14ac:dyDescent="0.2">
      <c r="C440" s="1"/>
      <c r="D440" s="1"/>
      <c r="E440" s="1"/>
      <c r="F440" s="82"/>
      <c r="G440" s="82"/>
      <c r="H440" s="82"/>
      <c r="I440" s="82"/>
      <c r="J440" s="82"/>
      <c r="K440" s="82"/>
      <c r="L440" s="82"/>
      <c r="M440" s="82"/>
      <c r="N440" s="82"/>
      <c r="O440" s="82"/>
      <c r="P440" s="82"/>
      <c r="Q440" s="82"/>
      <c r="R440" s="82"/>
      <c r="S440" s="1"/>
      <c r="T440" s="1"/>
      <c r="U440" s="1"/>
    </row>
    <row r="441" spans="1:21" ht="8.25" customHeight="1" x14ac:dyDescent="0.2"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</row>
    <row r="442" spans="1:21" ht="15.75" customHeight="1" x14ac:dyDescent="0.2">
      <c r="C442" s="1"/>
      <c r="D442" s="80" t="s">
        <v>0</v>
      </c>
      <c r="E442" s="80"/>
      <c r="F442" s="80"/>
      <c r="G442" s="80"/>
      <c r="H442" s="80"/>
      <c r="I442" s="80" t="s">
        <v>1</v>
      </c>
      <c r="J442" s="80"/>
      <c r="K442" s="80" t="s">
        <v>2</v>
      </c>
      <c r="L442" s="80"/>
      <c r="M442" s="80" t="s">
        <v>3</v>
      </c>
      <c r="N442" s="80"/>
      <c r="O442" s="80" t="s">
        <v>4</v>
      </c>
      <c r="P442" s="80"/>
      <c r="Q442" s="80" t="s">
        <v>5</v>
      </c>
      <c r="R442" s="80"/>
      <c r="S442" s="80" t="s">
        <v>6</v>
      </c>
      <c r="T442" s="80"/>
      <c r="U442" s="1"/>
    </row>
    <row r="443" spans="1:21" ht="15.75" customHeight="1" x14ac:dyDescent="0.2">
      <c r="A443" t="str">
        <f>CONCATENATE(B435,B443)</f>
        <v>15a</v>
      </c>
      <c r="B443" t="s">
        <v>26</v>
      </c>
      <c r="C443" s="1"/>
      <c r="D443" s="2" t="str">
        <f>INDEX('5 tm 12 bkr Data'!P:P,MATCH('5 tm 12 bkr MJV'!A443,'5 tm 12 bkr Data'!N:N,0))</f>
        <v>a</v>
      </c>
      <c r="E443" s="3"/>
      <c r="F443" s="3"/>
      <c r="G443" s="3"/>
      <c r="H443" s="4"/>
      <c r="I443" s="80"/>
      <c r="J443" s="80"/>
      <c r="K443" s="80"/>
      <c r="L443" s="80"/>
      <c r="M443" s="80"/>
      <c r="N443" s="80"/>
      <c r="O443" s="80"/>
      <c r="P443" s="80"/>
      <c r="Q443" s="80"/>
      <c r="R443" s="80"/>
      <c r="S443" s="80"/>
      <c r="T443" s="80"/>
      <c r="U443" s="1"/>
    </row>
    <row r="444" spans="1:21" ht="15.75" customHeight="1" x14ac:dyDescent="0.2">
      <c r="A444" t="str">
        <f>CONCATENATE(B435,B444)</f>
        <v>15b</v>
      </c>
      <c r="B444" t="s">
        <v>27</v>
      </c>
      <c r="C444" s="1"/>
      <c r="D444" s="2" t="str">
        <f>INDEX('5 tm 12 bkr Data'!P:P,MATCH('5 tm 12 bkr MJV'!A444,'5 tm 12 bkr Data'!N:N,0))</f>
        <v>b</v>
      </c>
      <c r="E444" s="3"/>
      <c r="F444" s="3"/>
      <c r="G444" s="3"/>
      <c r="H444" s="4"/>
      <c r="I444" s="80"/>
      <c r="J444" s="80"/>
      <c r="K444" s="80"/>
      <c r="L444" s="80"/>
      <c r="M444" s="80"/>
      <c r="N444" s="80"/>
      <c r="O444" s="80"/>
      <c r="P444" s="80"/>
      <c r="Q444" s="80"/>
      <c r="R444" s="80"/>
      <c r="S444" s="80"/>
      <c r="T444" s="80"/>
      <c r="U444" s="1"/>
    </row>
    <row r="445" spans="1:21" ht="15.75" customHeight="1" x14ac:dyDescent="0.2">
      <c r="A445" t="str">
        <f>CONCATENATE(B435,B445)</f>
        <v>15c</v>
      </c>
      <c r="B445" t="s">
        <v>28</v>
      </c>
      <c r="C445" s="1"/>
      <c r="D445" s="2" t="str">
        <f>INDEX('5 tm 12 bkr Data'!P:P,MATCH('5 tm 12 bkr MJV'!A445,'5 tm 12 bkr Data'!N:N,0))</f>
        <v>c</v>
      </c>
      <c r="E445" s="3"/>
      <c r="F445" s="3"/>
      <c r="G445" s="3"/>
      <c r="H445" s="4"/>
      <c r="I445" s="80"/>
      <c r="J445" s="80"/>
      <c r="K445" s="80"/>
      <c r="L445" s="80"/>
      <c r="M445" s="80"/>
      <c r="N445" s="80"/>
      <c r="O445" s="80"/>
      <c r="P445" s="80"/>
      <c r="Q445" s="80"/>
      <c r="R445" s="80"/>
      <c r="S445" s="80"/>
      <c r="T445" s="80"/>
      <c r="U445" s="1"/>
    </row>
    <row r="446" spans="1:21" ht="15.75" customHeight="1" x14ac:dyDescent="0.2">
      <c r="A446" t="str">
        <f>CONCATENATE(B435,B446)</f>
        <v>15d</v>
      </c>
      <c r="B446" t="s">
        <v>29</v>
      </c>
      <c r="C446" s="1"/>
      <c r="D446" s="2" t="str">
        <f>INDEX('5 tm 12 bkr Data'!P:P,MATCH('5 tm 12 bkr MJV'!A446,'5 tm 12 bkr Data'!N:N,0))</f>
        <v>d</v>
      </c>
      <c r="E446" s="3"/>
      <c r="F446" s="3"/>
      <c r="G446" s="3"/>
      <c r="H446" s="4"/>
      <c r="I446" s="80"/>
      <c r="J446" s="80"/>
      <c r="K446" s="80"/>
      <c r="L446" s="80"/>
      <c r="M446" s="80"/>
      <c r="N446" s="80"/>
      <c r="O446" s="80"/>
      <c r="P446" s="80"/>
      <c r="Q446" s="80"/>
      <c r="R446" s="80"/>
      <c r="S446" s="80"/>
      <c r="T446" s="80"/>
      <c r="U446" s="1"/>
    </row>
    <row r="447" spans="1:21" ht="15.75" customHeight="1" x14ac:dyDescent="0.2">
      <c r="A447" t="str">
        <f>CONCATENATE(B435,B447)</f>
        <v>15e</v>
      </c>
      <c r="B447" t="s">
        <v>30</v>
      </c>
      <c r="C447" s="1"/>
      <c r="D447" s="2" t="str">
        <f>INDEX('5 tm 12 bkr Data'!P:P,MATCH('5 tm 12 bkr MJV'!A447,'5 tm 12 bkr Data'!N:N,0))</f>
        <v>e</v>
      </c>
      <c r="E447" s="3"/>
      <c r="F447" s="3"/>
      <c r="G447" s="3"/>
      <c r="H447" s="4"/>
      <c r="I447" s="80"/>
      <c r="J447" s="80"/>
      <c r="K447" s="80"/>
      <c r="L447" s="80"/>
      <c r="M447" s="80"/>
      <c r="N447" s="80"/>
      <c r="O447" s="80"/>
      <c r="P447" s="80"/>
      <c r="Q447" s="80"/>
      <c r="R447" s="80"/>
      <c r="S447" s="80"/>
      <c r="T447" s="80"/>
      <c r="U447" s="1"/>
    </row>
    <row r="448" spans="1:21" ht="15.75" customHeight="1" x14ac:dyDescent="0.2">
      <c r="A448" t="str">
        <f>CONCATENATE(B435,B448)</f>
        <v>15f</v>
      </c>
      <c r="B448" t="s">
        <v>31</v>
      </c>
      <c r="C448" s="1"/>
      <c r="D448" s="2" t="str">
        <f>INDEX('5 tm 12 bkr Data'!P:P,MATCH('5 tm 12 bkr MJV'!A448,'5 tm 12 bkr Data'!N:N,0))</f>
        <v>f</v>
      </c>
      <c r="E448" s="3"/>
      <c r="F448" s="3"/>
      <c r="G448" s="3"/>
      <c r="H448" s="4"/>
      <c r="I448" s="80"/>
      <c r="J448" s="80"/>
      <c r="K448" s="80"/>
      <c r="L448" s="80"/>
      <c r="M448" s="80"/>
      <c r="N448" s="80"/>
      <c r="O448" s="80"/>
      <c r="P448" s="80"/>
      <c r="Q448" s="80"/>
      <c r="R448" s="80"/>
      <c r="S448" s="80"/>
      <c r="T448" s="80"/>
      <c r="U448" s="1"/>
    </row>
    <row r="449" spans="1:21" ht="15.75" customHeight="1" x14ac:dyDescent="0.2">
      <c r="A449" t="str">
        <f>CONCATENATE(B435,B449)</f>
        <v>15g</v>
      </c>
      <c r="B449" t="s">
        <v>32</v>
      </c>
      <c r="C449" s="1"/>
      <c r="D449" s="2" t="str">
        <f>INDEX('5 tm 12 bkr Data'!P:P,MATCH('5 tm 12 bkr MJV'!A449,'5 tm 12 bkr Data'!N:N,0))</f>
        <v>g</v>
      </c>
      <c r="E449" s="3"/>
      <c r="F449" s="3"/>
      <c r="G449" s="3"/>
      <c r="H449" s="4"/>
      <c r="I449" s="80"/>
      <c r="J449" s="80"/>
      <c r="K449" s="80"/>
      <c r="L449" s="80"/>
      <c r="M449" s="80"/>
      <c r="N449" s="80"/>
      <c r="O449" s="80"/>
      <c r="P449" s="80"/>
      <c r="Q449" s="80"/>
      <c r="R449" s="80"/>
      <c r="S449" s="80"/>
      <c r="T449" s="80"/>
      <c r="U449" s="1"/>
    </row>
    <row r="450" spans="1:21" ht="15.75" customHeight="1" thickBot="1" x14ac:dyDescent="0.25">
      <c r="A450" t="str">
        <f>CONCATENATE(B435,B450)</f>
        <v>15h</v>
      </c>
      <c r="B450" t="s">
        <v>33</v>
      </c>
      <c r="C450" s="1"/>
      <c r="D450" s="2" t="str">
        <f>INDEX('5 tm 12 bkr Data'!P:P,MATCH('5 tm 12 bkr MJV'!A450,'5 tm 12 bkr Data'!N:N,0))</f>
        <v>h</v>
      </c>
      <c r="E450" s="3"/>
      <c r="F450" s="3"/>
      <c r="G450" s="3"/>
      <c r="H450" s="36"/>
      <c r="I450" s="79"/>
      <c r="J450" s="79"/>
      <c r="K450" s="79"/>
      <c r="L450" s="79"/>
      <c r="M450" s="79"/>
      <c r="N450" s="79"/>
      <c r="O450" s="79"/>
      <c r="P450" s="79"/>
      <c r="Q450" s="79"/>
      <c r="R450" s="79"/>
      <c r="S450" s="79"/>
      <c r="T450" s="79"/>
      <c r="U450" s="1"/>
    </row>
    <row r="451" spans="1:21" ht="15.75" customHeight="1" thickTop="1" x14ac:dyDescent="0.2">
      <c r="C451" s="1"/>
      <c r="D451" s="1"/>
      <c r="E451" s="1"/>
      <c r="F451" s="1"/>
      <c r="G451" s="1"/>
      <c r="H451" s="37" t="s">
        <v>6</v>
      </c>
      <c r="I451" s="77"/>
      <c r="J451" s="78"/>
      <c r="K451" s="77"/>
      <c r="L451" s="78"/>
      <c r="M451" s="77"/>
      <c r="N451" s="78"/>
      <c r="O451" s="77"/>
      <c r="P451" s="78"/>
      <c r="Q451" s="77"/>
      <c r="R451" s="78"/>
      <c r="S451" s="77"/>
      <c r="T451" s="78"/>
      <c r="U451" s="1"/>
    </row>
    <row r="452" spans="1:21" ht="5.25" customHeight="1" x14ac:dyDescent="0.2">
      <c r="C452" s="1"/>
      <c r="D452" s="1"/>
      <c r="E452" s="1"/>
      <c r="F452" s="1"/>
      <c r="G452" s="1"/>
      <c r="H452" s="38"/>
      <c r="I452" s="39"/>
      <c r="J452" s="39"/>
      <c r="K452" s="39"/>
      <c r="L452" s="39"/>
      <c r="M452" s="39"/>
      <c r="N452" s="39"/>
      <c r="O452" s="39"/>
      <c r="P452" s="39"/>
      <c r="Q452" s="39"/>
      <c r="R452" s="39"/>
      <c r="S452" s="39"/>
      <c r="T452" s="40"/>
      <c r="U452" s="1"/>
    </row>
    <row r="453" spans="1:21" ht="15.75" customHeight="1" x14ac:dyDescent="0.2">
      <c r="C453" s="1"/>
      <c r="D453" s="1"/>
      <c r="E453" s="74" t="s">
        <v>0</v>
      </c>
      <c r="F453" s="75"/>
      <c r="G453" s="76"/>
      <c r="H453" s="19" t="s">
        <v>1</v>
      </c>
      <c r="I453" s="19" t="s">
        <v>2</v>
      </c>
      <c r="J453" s="19" t="s">
        <v>3</v>
      </c>
      <c r="K453" s="15" t="s">
        <v>4</v>
      </c>
      <c r="L453" s="16" t="s">
        <v>5</v>
      </c>
      <c r="M453" s="19" t="s">
        <v>7</v>
      </c>
      <c r="N453" s="19" t="s">
        <v>8</v>
      </c>
      <c r="O453" s="15" t="s">
        <v>9</v>
      </c>
      <c r="P453" s="16" t="s">
        <v>10</v>
      </c>
      <c r="Q453" s="19" t="s">
        <v>11</v>
      </c>
      <c r="R453" s="19" t="s">
        <v>12</v>
      </c>
      <c r="S453" s="15" t="s">
        <v>13</v>
      </c>
      <c r="T453" s="1"/>
      <c r="U453" s="1"/>
    </row>
    <row r="454" spans="1:21" ht="15.75" customHeight="1" x14ac:dyDescent="0.2">
      <c r="C454" s="1"/>
      <c r="D454" s="1"/>
      <c r="E454" s="64" t="str">
        <f t="shared" si="6"/>
        <v>a</v>
      </c>
      <c r="F454" s="65"/>
      <c r="G454" s="66"/>
      <c r="H454" s="5"/>
      <c r="I454" s="5"/>
      <c r="J454" s="5"/>
      <c r="K454" s="13"/>
      <c r="L454" s="10"/>
      <c r="M454" s="5"/>
      <c r="N454" s="5"/>
      <c r="O454" s="13"/>
      <c r="P454" s="10"/>
      <c r="Q454" s="5"/>
      <c r="R454" s="5"/>
      <c r="S454" s="13"/>
      <c r="T454" s="1"/>
      <c r="U454" s="1"/>
    </row>
    <row r="455" spans="1:21" ht="15.75" customHeight="1" x14ac:dyDescent="0.2">
      <c r="C455" s="1"/>
      <c r="D455" s="1"/>
      <c r="E455" s="64" t="str">
        <f t="shared" si="6"/>
        <v>b</v>
      </c>
      <c r="F455" s="65"/>
      <c r="G455" s="66"/>
      <c r="H455" s="5"/>
      <c r="I455" s="5"/>
      <c r="J455" s="5"/>
      <c r="K455" s="13"/>
      <c r="L455" s="10"/>
      <c r="M455" s="5"/>
      <c r="N455" s="5"/>
      <c r="O455" s="13"/>
      <c r="P455" s="10"/>
      <c r="Q455" s="5"/>
      <c r="R455" s="5"/>
      <c r="S455" s="13"/>
      <c r="T455" s="1"/>
      <c r="U455" s="1"/>
    </row>
    <row r="456" spans="1:21" ht="15.75" customHeight="1" x14ac:dyDescent="0.2">
      <c r="C456" s="1"/>
      <c r="D456" s="1"/>
      <c r="E456" s="64" t="str">
        <f t="shared" si="6"/>
        <v>c</v>
      </c>
      <c r="F456" s="65"/>
      <c r="G456" s="66"/>
      <c r="H456" s="5"/>
      <c r="I456" s="5"/>
      <c r="J456" s="5"/>
      <c r="K456" s="13"/>
      <c r="L456" s="10"/>
      <c r="M456" s="5"/>
      <c r="N456" s="5"/>
      <c r="O456" s="13"/>
      <c r="P456" s="10"/>
      <c r="Q456" s="5"/>
      <c r="R456" s="5"/>
      <c r="S456" s="13"/>
      <c r="T456" s="1"/>
      <c r="U456" s="1"/>
    </row>
    <row r="457" spans="1:21" ht="15.75" customHeight="1" x14ac:dyDescent="0.2">
      <c r="C457" s="1"/>
      <c r="D457" s="1"/>
      <c r="E457" s="64" t="str">
        <f t="shared" si="6"/>
        <v>d</v>
      </c>
      <c r="F457" s="65"/>
      <c r="G457" s="66"/>
      <c r="H457" s="5"/>
      <c r="I457" s="5"/>
      <c r="J457" s="5"/>
      <c r="K457" s="13"/>
      <c r="L457" s="10"/>
      <c r="M457" s="5"/>
      <c r="N457" s="5"/>
      <c r="O457" s="13"/>
      <c r="P457" s="10"/>
      <c r="Q457" s="5"/>
      <c r="R457" s="5"/>
      <c r="S457" s="13"/>
      <c r="T457" s="1"/>
      <c r="U457" s="1"/>
    </row>
    <row r="458" spans="1:21" ht="15.75" customHeight="1" x14ac:dyDescent="0.2">
      <c r="C458" s="1"/>
      <c r="D458" s="1"/>
      <c r="E458" s="64" t="str">
        <f t="shared" ref="E458:E521" si="7">IF(D447&gt;0,D447,"")</f>
        <v>e</v>
      </c>
      <c r="F458" s="65"/>
      <c r="G458" s="66"/>
      <c r="H458" s="5"/>
      <c r="I458" s="5"/>
      <c r="J458" s="5"/>
      <c r="K458" s="13"/>
      <c r="L458" s="10"/>
      <c r="M458" s="5"/>
      <c r="N458" s="5"/>
      <c r="O458" s="13"/>
      <c r="P458" s="10"/>
      <c r="Q458" s="5"/>
      <c r="R458" s="5"/>
      <c r="S458" s="13"/>
      <c r="T458" s="1"/>
      <c r="U458" s="1"/>
    </row>
    <row r="459" spans="1:21" ht="15.75" customHeight="1" x14ac:dyDescent="0.2">
      <c r="C459" s="1"/>
      <c r="D459" s="1"/>
      <c r="E459" s="64" t="str">
        <f t="shared" si="7"/>
        <v>f</v>
      </c>
      <c r="F459" s="65"/>
      <c r="G459" s="66"/>
      <c r="H459" s="5"/>
      <c r="I459" s="5"/>
      <c r="J459" s="5"/>
      <c r="K459" s="13"/>
      <c r="L459" s="10"/>
      <c r="M459" s="5"/>
      <c r="N459" s="5"/>
      <c r="O459" s="13"/>
      <c r="P459" s="10"/>
      <c r="Q459" s="5"/>
      <c r="R459" s="5"/>
      <c r="S459" s="13"/>
      <c r="T459" s="1"/>
      <c r="U459" s="1"/>
    </row>
    <row r="460" spans="1:21" ht="15.75" customHeight="1" x14ac:dyDescent="0.2">
      <c r="C460" s="1"/>
      <c r="D460" s="1"/>
      <c r="E460" s="64" t="str">
        <f t="shared" si="7"/>
        <v>g</v>
      </c>
      <c r="F460" s="65"/>
      <c r="G460" s="66"/>
      <c r="H460" s="5"/>
      <c r="I460" s="5"/>
      <c r="J460" s="5"/>
      <c r="K460" s="13"/>
      <c r="L460" s="10"/>
      <c r="M460" s="5"/>
      <c r="N460" s="5"/>
      <c r="O460" s="13"/>
      <c r="P460" s="10"/>
      <c r="Q460" s="5"/>
      <c r="R460" s="5"/>
      <c r="S460" s="13"/>
      <c r="T460" s="1"/>
      <c r="U460" s="1"/>
    </row>
    <row r="461" spans="1:21" ht="15.75" customHeight="1" thickBot="1" x14ac:dyDescent="0.25">
      <c r="C461" s="1"/>
      <c r="D461" s="1"/>
      <c r="E461" s="64" t="str">
        <f t="shared" si="7"/>
        <v>h</v>
      </c>
      <c r="F461" s="65"/>
      <c r="G461" s="66"/>
      <c r="H461" s="6"/>
      <c r="I461" s="6"/>
      <c r="J461" s="6"/>
      <c r="K461" s="14"/>
      <c r="L461" s="11"/>
      <c r="M461" s="6"/>
      <c r="N461" s="6"/>
      <c r="O461" s="14"/>
      <c r="P461" s="11"/>
      <c r="Q461" s="6"/>
      <c r="R461" s="6"/>
      <c r="S461" s="14"/>
      <c r="T461" s="1"/>
      <c r="U461" s="1"/>
    </row>
    <row r="462" spans="1:21" ht="15.75" customHeight="1" thickTop="1" thickBot="1" x14ac:dyDescent="0.25">
      <c r="C462" s="1"/>
      <c r="D462" s="1"/>
      <c r="E462" s="67" t="s">
        <v>14</v>
      </c>
      <c r="F462" s="68"/>
      <c r="G462" s="69"/>
      <c r="H462" s="7"/>
      <c r="I462" s="7"/>
      <c r="J462" s="7"/>
      <c r="K462" s="8"/>
      <c r="L462" s="12"/>
      <c r="M462" s="7"/>
      <c r="N462" s="7"/>
      <c r="O462" s="8"/>
      <c r="P462" s="12"/>
      <c r="Q462" s="7"/>
      <c r="R462" s="7"/>
      <c r="S462" s="8"/>
      <c r="T462" s="1"/>
      <c r="U462" s="1"/>
    </row>
    <row r="463" spans="1:21" ht="15.75" customHeight="1" thickTop="1" thickBot="1" x14ac:dyDescent="0.25">
      <c r="C463" s="1"/>
      <c r="D463" s="1"/>
      <c r="E463" s="70" t="s">
        <v>15</v>
      </c>
      <c r="F463" s="71"/>
      <c r="G463" s="72"/>
      <c r="H463" s="1"/>
      <c r="I463" s="1"/>
      <c r="J463" s="1"/>
      <c r="K463" s="9"/>
      <c r="L463" s="1"/>
      <c r="M463" s="1"/>
      <c r="N463" s="1"/>
      <c r="O463" s="9"/>
      <c r="P463" s="1"/>
      <c r="Q463" s="1"/>
      <c r="R463" s="1"/>
      <c r="S463" s="9"/>
      <c r="T463" s="1"/>
      <c r="U463" s="1"/>
    </row>
    <row r="464" spans="1:21" ht="11.25" customHeight="1" x14ac:dyDescent="0.2">
      <c r="C464" s="1"/>
      <c r="D464" s="1"/>
      <c r="E464" s="1"/>
      <c r="F464" s="1"/>
      <c r="G464" s="1"/>
      <c r="H464" s="73" t="s">
        <v>34</v>
      </c>
      <c r="I464" s="73"/>
      <c r="J464" s="73"/>
      <c r="K464" s="73"/>
      <c r="L464" s="73"/>
      <c r="M464" s="73"/>
      <c r="N464" s="73"/>
      <c r="O464" s="73"/>
      <c r="P464" s="73"/>
      <c r="Q464" s="73"/>
      <c r="R464" s="73"/>
      <c r="S464" s="1"/>
      <c r="T464" s="1"/>
      <c r="U464" s="1"/>
    </row>
    <row r="465" spans="1:21" ht="11.25" customHeight="1" x14ac:dyDescent="0.2">
      <c r="C465" s="1"/>
      <c r="D465" s="1"/>
      <c r="E465" s="1"/>
      <c r="F465" s="1"/>
      <c r="G465" s="1"/>
      <c r="H465" s="73"/>
      <c r="I465" s="73"/>
      <c r="J465" s="73"/>
      <c r="K465" s="73"/>
      <c r="L465" s="73"/>
      <c r="M465" s="73"/>
      <c r="N465" s="73"/>
      <c r="O465" s="73"/>
      <c r="P465" s="73"/>
      <c r="Q465" s="73"/>
      <c r="R465" s="73"/>
      <c r="S465" s="1"/>
      <c r="T465" s="1"/>
      <c r="U465" s="1"/>
    </row>
    <row r="466" spans="1:21" ht="10.5" customHeight="1" x14ac:dyDescent="0.15">
      <c r="A466" t="s">
        <v>35</v>
      </c>
      <c r="B466">
        <v>16</v>
      </c>
      <c r="C466" s="81" t="str">
        <f>'5 tm 12 bkr Data'!$A$2</f>
        <v>Jayhawk Collegiate Challenge</v>
      </c>
      <c r="D466" s="81"/>
      <c r="E466" s="81"/>
      <c r="F466" s="81"/>
      <c r="G466" s="81"/>
      <c r="H466" s="81"/>
      <c r="I466" s="81"/>
      <c r="J466" s="81"/>
      <c r="K466" s="81"/>
      <c r="L466" s="81"/>
      <c r="M466" s="81"/>
      <c r="N466" s="81"/>
      <c r="O466" s="81"/>
      <c r="P466" s="81"/>
      <c r="Q466" s="81"/>
      <c r="R466" s="81"/>
      <c r="S466" s="81"/>
      <c r="T466" s="81"/>
      <c r="U466" s="81"/>
    </row>
    <row r="467" spans="1:21" ht="10.5" customHeight="1" x14ac:dyDescent="0.15">
      <c r="C467" s="81"/>
      <c r="D467" s="81"/>
      <c r="E467" s="81"/>
      <c r="F467" s="81"/>
      <c r="G467" s="81"/>
      <c r="H467" s="81"/>
      <c r="I467" s="81"/>
      <c r="J467" s="81"/>
      <c r="K467" s="81"/>
      <c r="L467" s="81"/>
      <c r="M467" s="81"/>
      <c r="N467" s="81"/>
      <c r="O467" s="81"/>
      <c r="P467" s="81"/>
      <c r="Q467" s="81"/>
      <c r="R467" s="81"/>
      <c r="S467" s="81"/>
      <c r="T467" s="81"/>
      <c r="U467" s="81"/>
    </row>
    <row r="468" spans="1:21" ht="10.5" customHeight="1" x14ac:dyDescent="0.15">
      <c r="C468" s="81"/>
      <c r="D468" s="81"/>
      <c r="E468" s="81"/>
      <c r="F468" s="81"/>
      <c r="G468" s="81"/>
      <c r="H468" s="81"/>
      <c r="I468" s="81"/>
      <c r="J468" s="81"/>
      <c r="K468" s="81"/>
      <c r="L468" s="81"/>
      <c r="M468" s="81"/>
      <c r="N468" s="81"/>
      <c r="O468" s="81"/>
      <c r="P468" s="81"/>
      <c r="Q468" s="81"/>
      <c r="R468" s="81"/>
      <c r="S468" s="81"/>
      <c r="T468" s="81"/>
      <c r="U468" s="81"/>
    </row>
    <row r="469" spans="1:21" ht="8.25" customHeight="1" x14ac:dyDescent="0.2"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</row>
    <row r="470" spans="1:21" ht="11.25" customHeight="1" x14ac:dyDescent="0.2">
      <c r="C470" s="1"/>
      <c r="D470" s="1"/>
      <c r="E470" s="1"/>
      <c r="F470" s="82">
        <f>INDEX('5 tm 12 bkr Data'!E:E,MATCH('5 tm 12 bkr MJV'!B466,'5 tm 12 bkr Data'!D:D,0))</f>
        <v>17</v>
      </c>
      <c r="G470" s="82"/>
      <c r="H470" s="82"/>
      <c r="I470" s="82"/>
      <c r="J470" s="82"/>
      <c r="K470" s="82"/>
      <c r="L470" s="82"/>
      <c r="M470" s="82"/>
      <c r="N470" s="82"/>
      <c r="O470" s="82"/>
      <c r="P470" s="82"/>
      <c r="Q470" s="82"/>
      <c r="R470" s="82"/>
      <c r="S470" s="1"/>
      <c r="T470" s="1"/>
      <c r="U470" s="1"/>
    </row>
    <row r="471" spans="1:21" ht="11.25" customHeight="1" x14ac:dyDescent="0.2">
      <c r="C471" s="1"/>
      <c r="D471" s="1"/>
      <c r="E471" s="1"/>
      <c r="F471" s="82"/>
      <c r="G471" s="82"/>
      <c r="H471" s="82"/>
      <c r="I471" s="82"/>
      <c r="J471" s="82"/>
      <c r="K471" s="82"/>
      <c r="L471" s="82"/>
      <c r="M471" s="82"/>
      <c r="N471" s="82"/>
      <c r="O471" s="82"/>
      <c r="P471" s="82"/>
      <c r="Q471" s="82"/>
      <c r="R471" s="82"/>
      <c r="S471" s="1"/>
      <c r="T471" s="1"/>
      <c r="U471" s="1"/>
    </row>
    <row r="472" spans="1:21" ht="8.25" customHeight="1" x14ac:dyDescent="0.2"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</row>
    <row r="473" spans="1:21" ht="15.75" customHeight="1" x14ac:dyDescent="0.2">
      <c r="C473" s="1"/>
      <c r="D473" s="80" t="s">
        <v>0</v>
      </c>
      <c r="E473" s="80"/>
      <c r="F473" s="80"/>
      <c r="G473" s="80"/>
      <c r="H473" s="80"/>
      <c r="I473" s="80" t="s">
        <v>1</v>
      </c>
      <c r="J473" s="80"/>
      <c r="K473" s="80" t="s">
        <v>2</v>
      </c>
      <c r="L473" s="80"/>
      <c r="M473" s="80" t="s">
        <v>3</v>
      </c>
      <c r="N473" s="80"/>
      <c r="O473" s="80" t="s">
        <v>4</v>
      </c>
      <c r="P473" s="80"/>
      <c r="Q473" s="80" t="s">
        <v>5</v>
      </c>
      <c r="R473" s="80"/>
      <c r="S473" s="80" t="s">
        <v>6</v>
      </c>
      <c r="T473" s="80"/>
      <c r="U473" s="1"/>
    </row>
    <row r="474" spans="1:21" ht="15.75" customHeight="1" x14ac:dyDescent="0.2">
      <c r="A474" t="str">
        <f>CONCATENATE(B466,B474)</f>
        <v>16a</v>
      </c>
      <c r="B474" t="s">
        <v>26</v>
      </c>
      <c r="C474" s="1"/>
      <c r="D474" s="2" t="str">
        <f>INDEX('5 tm 12 bkr Data'!P:P,MATCH('5 tm 12 bkr MJV'!A474,'5 tm 12 bkr Data'!N:N,0))</f>
        <v>a</v>
      </c>
      <c r="E474" s="3"/>
      <c r="F474" s="3"/>
      <c r="G474" s="3"/>
      <c r="H474" s="4"/>
      <c r="I474" s="80"/>
      <c r="J474" s="80"/>
      <c r="K474" s="80"/>
      <c r="L474" s="80"/>
      <c r="M474" s="80"/>
      <c r="N474" s="80"/>
      <c r="O474" s="80"/>
      <c r="P474" s="80"/>
      <c r="Q474" s="80"/>
      <c r="R474" s="80"/>
      <c r="S474" s="80"/>
      <c r="T474" s="80"/>
      <c r="U474" s="1"/>
    </row>
    <row r="475" spans="1:21" ht="15.75" customHeight="1" x14ac:dyDescent="0.2">
      <c r="A475" t="str">
        <f>CONCATENATE(B466,B475)</f>
        <v>16b</v>
      </c>
      <c r="B475" t="s">
        <v>27</v>
      </c>
      <c r="C475" s="1"/>
      <c r="D475" s="2" t="str">
        <f>INDEX('5 tm 12 bkr Data'!P:P,MATCH('5 tm 12 bkr MJV'!A475,'5 tm 12 bkr Data'!N:N,0))</f>
        <v>b</v>
      </c>
      <c r="E475" s="3"/>
      <c r="F475" s="3"/>
      <c r="G475" s="3"/>
      <c r="H475" s="4"/>
      <c r="I475" s="80"/>
      <c r="J475" s="80"/>
      <c r="K475" s="80"/>
      <c r="L475" s="80"/>
      <c r="M475" s="80"/>
      <c r="N475" s="80"/>
      <c r="O475" s="80"/>
      <c r="P475" s="80"/>
      <c r="Q475" s="80"/>
      <c r="R475" s="80"/>
      <c r="S475" s="80"/>
      <c r="T475" s="80"/>
      <c r="U475" s="1"/>
    </row>
    <row r="476" spans="1:21" ht="15.75" customHeight="1" x14ac:dyDescent="0.2">
      <c r="A476" t="str">
        <f>CONCATENATE(B466,B476)</f>
        <v>16c</v>
      </c>
      <c r="B476" t="s">
        <v>28</v>
      </c>
      <c r="C476" s="1"/>
      <c r="D476" s="2" t="str">
        <f>INDEX('5 tm 12 bkr Data'!P:P,MATCH('5 tm 12 bkr MJV'!A476,'5 tm 12 bkr Data'!N:N,0))</f>
        <v>c</v>
      </c>
      <c r="E476" s="3"/>
      <c r="F476" s="3"/>
      <c r="G476" s="3"/>
      <c r="H476" s="4"/>
      <c r="I476" s="80"/>
      <c r="J476" s="80"/>
      <c r="K476" s="80"/>
      <c r="L476" s="80"/>
      <c r="M476" s="80"/>
      <c r="N476" s="80"/>
      <c r="O476" s="80"/>
      <c r="P476" s="80"/>
      <c r="Q476" s="80"/>
      <c r="R476" s="80"/>
      <c r="S476" s="80"/>
      <c r="T476" s="80"/>
      <c r="U476" s="1"/>
    </row>
    <row r="477" spans="1:21" ht="15.75" customHeight="1" x14ac:dyDescent="0.2">
      <c r="A477" t="str">
        <f>CONCATENATE(B466,B477)</f>
        <v>16d</v>
      </c>
      <c r="B477" t="s">
        <v>29</v>
      </c>
      <c r="C477" s="1"/>
      <c r="D477" s="2" t="str">
        <f>INDEX('5 tm 12 bkr Data'!P:P,MATCH('5 tm 12 bkr MJV'!A477,'5 tm 12 bkr Data'!N:N,0))</f>
        <v>d</v>
      </c>
      <c r="E477" s="3"/>
      <c r="F477" s="3"/>
      <c r="G477" s="3"/>
      <c r="H477" s="4"/>
      <c r="I477" s="80"/>
      <c r="J477" s="80"/>
      <c r="K477" s="80"/>
      <c r="L477" s="80"/>
      <c r="M477" s="80"/>
      <c r="N477" s="80"/>
      <c r="O477" s="80"/>
      <c r="P477" s="80"/>
      <c r="Q477" s="80"/>
      <c r="R477" s="80"/>
      <c r="S477" s="80"/>
      <c r="T477" s="80"/>
      <c r="U477" s="1"/>
    </row>
    <row r="478" spans="1:21" ht="15.75" customHeight="1" x14ac:dyDescent="0.2">
      <c r="A478" t="str">
        <f>CONCATENATE(B466,B478)</f>
        <v>16e</v>
      </c>
      <c r="B478" t="s">
        <v>30</v>
      </c>
      <c r="C478" s="1"/>
      <c r="D478" s="2" t="str">
        <f>INDEX('5 tm 12 bkr Data'!P:P,MATCH('5 tm 12 bkr MJV'!A478,'5 tm 12 bkr Data'!N:N,0))</f>
        <v>e</v>
      </c>
      <c r="E478" s="3"/>
      <c r="F478" s="3"/>
      <c r="G478" s="3"/>
      <c r="H478" s="4"/>
      <c r="I478" s="80"/>
      <c r="J478" s="80"/>
      <c r="K478" s="80"/>
      <c r="L478" s="80"/>
      <c r="M478" s="80"/>
      <c r="N478" s="80"/>
      <c r="O478" s="80"/>
      <c r="P478" s="80"/>
      <c r="Q478" s="80"/>
      <c r="R478" s="80"/>
      <c r="S478" s="80"/>
      <c r="T478" s="80"/>
      <c r="U478" s="1"/>
    </row>
    <row r="479" spans="1:21" ht="15.75" customHeight="1" x14ac:dyDescent="0.2">
      <c r="A479" t="str">
        <f>CONCATENATE(B466,B479)</f>
        <v>16f</v>
      </c>
      <c r="B479" t="s">
        <v>31</v>
      </c>
      <c r="C479" s="1"/>
      <c r="D479" s="2" t="str">
        <f>INDEX('5 tm 12 bkr Data'!P:P,MATCH('5 tm 12 bkr MJV'!A479,'5 tm 12 bkr Data'!N:N,0))</f>
        <v>f</v>
      </c>
      <c r="E479" s="3"/>
      <c r="F479" s="3"/>
      <c r="G479" s="3"/>
      <c r="H479" s="4"/>
      <c r="I479" s="80"/>
      <c r="J479" s="80"/>
      <c r="K479" s="80"/>
      <c r="L479" s="80"/>
      <c r="M479" s="80"/>
      <c r="N479" s="80"/>
      <c r="O479" s="80"/>
      <c r="P479" s="80"/>
      <c r="Q479" s="80"/>
      <c r="R479" s="80"/>
      <c r="S479" s="80"/>
      <c r="T479" s="80"/>
      <c r="U479" s="1"/>
    </row>
    <row r="480" spans="1:21" ht="15.75" customHeight="1" x14ac:dyDescent="0.2">
      <c r="A480" t="str">
        <f>CONCATENATE(B466,B480)</f>
        <v>16g</v>
      </c>
      <c r="B480" t="s">
        <v>32</v>
      </c>
      <c r="C480" s="1"/>
      <c r="D480" s="2" t="str">
        <f>INDEX('5 tm 12 bkr Data'!P:P,MATCH('5 tm 12 bkr MJV'!A480,'5 tm 12 bkr Data'!N:N,0))</f>
        <v>g</v>
      </c>
      <c r="E480" s="3"/>
      <c r="F480" s="3"/>
      <c r="G480" s="3"/>
      <c r="H480" s="4"/>
      <c r="I480" s="80"/>
      <c r="J480" s="80"/>
      <c r="K480" s="80"/>
      <c r="L480" s="80"/>
      <c r="M480" s="80"/>
      <c r="N480" s="80"/>
      <c r="O480" s="80"/>
      <c r="P480" s="80"/>
      <c r="Q480" s="80"/>
      <c r="R480" s="80"/>
      <c r="S480" s="80"/>
      <c r="T480" s="80"/>
      <c r="U480" s="1"/>
    </row>
    <row r="481" spans="1:21" ht="15.75" customHeight="1" thickBot="1" x14ac:dyDescent="0.25">
      <c r="A481" t="str">
        <f>CONCATENATE(B466,B481)</f>
        <v>16h</v>
      </c>
      <c r="B481" t="s">
        <v>33</v>
      </c>
      <c r="C481" s="1"/>
      <c r="D481" s="2" t="str">
        <f>INDEX('5 tm 12 bkr Data'!P:P,MATCH('5 tm 12 bkr MJV'!A481,'5 tm 12 bkr Data'!N:N,0))</f>
        <v>h</v>
      </c>
      <c r="E481" s="3"/>
      <c r="F481" s="3"/>
      <c r="G481" s="3"/>
      <c r="H481" s="36"/>
      <c r="I481" s="79"/>
      <c r="J481" s="79"/>
      <c r="K481" s="79"/>
      <c r="L481" s="79"/>
      <c r="M481" s="79"/>
      <c r="N481" s="79"/>
      <c r="O481" s="79"/>
      <c r="P481" s="79"/>
      <c r="Q481" s="79"/>
      <c r="R481" s="79"/>
      <c r="S481" s="79"/>
      <c r="T481" s="79"/>
      <c r="U481" s="1"/>
    </row>
    <row r="482" spans="1:21" ht="15.75" customHeight="1" thickTop="1" x14ac:dyDescent="0.2">
      <c r="C482" s="1"/>
      <c r="D482" s="1"/>
      <c r="E482" s="1"/>
      <c r="F482" s="1"/>
      <c r="G482" s="1"/>
      <c r="H482" s="37" t="s">
        <v>6</v>
      </c>
      <c r="I482" s="77"/>
      <c r="J482" s="78"/>
      <c r="K482" s="77"/>
      <c r="L482" s="78"/>
      <c r="M482" s="77"/>
      <c r="N482" s="78"/>
      <c r="O482" s="77"/>
      <c r="P482" s="78"/>
      <c r="Q482" s="77"/>
      <c r="R482" s="78"/>
      <c r="S482" s="77"/>
      <c r="T482" s="78"/>
      <c r="U482" s="1"/>
    </row>
    <row r="483" spans="1:21" ht="5.25" customHeight="1" x14ac:dyDescent="0.2">
      <c r="C483" s="1"/>
      <c r="D483" s="1"/>
      <c r="E483" s="1"/>
      <c r="F483" s="1"/>
      <c r="G483" s="1"/>
      <c r="H483" s="38"/>
      <c r="I483" s="39"/>
      <c r="J483" s="39"/>
      <c r="K483" s="39"/>
      <c r="L483" s="39"/>
      <c r="M483" s="39"/>
      <c r="N483" s="39"/>
      <c r="O483" s="39"/>
      <c r="P483" s="39"/>
      <c r="Q483" s="39"/>
      <c r="R483" s="39"/>
      <c r="S483" s="39"/>
      <c r="T483" s="40"/>
      <c r="U483" s="1"/>
    </row>
    <row r="484" spans="1:21" ht="15.75" customHeight="1" x14ac:dyDescent="0.2">
      <c r="C484" s="1"/>
      <c r="D484" s="1"/>
      <c r="E484" s="74" t="s">
        <v>0</v>
      </c>
      <c r="F484" s="75"/>
      <c r="G484" s="76"/>
      <c r="H484" s="19" t="s">
        <v>1</v>
      </c>
      <c r="I484" s="19" t="s">
        <v>2</v>
      </c>
      <c r="J484" s="19" t="s">
        <v>3</v>
      </c>
      <c r="K484" s="15" t="s">
        <v>4</v>
      </c>
      <c r="L484" s="16" t="s">
        <v>5</v>
      </c>
      <c r="M484" s="19" t="s">
        <v>7</v>
      </c>
      <c r="N484" s="19" t="s">
        <v>8</v>
      </c>
      <c r="O484" s="15" t="s">
        <v>9</v>
      </c>
      <c r="P484" s="16" t="s">
        <v>10</v>
      </c>
      <c r="Q484" s="19" t="s">
        <v>11</v>
      </c>
      <c r="R484" s="19" t="s">
        <v>12</v>
      </c>
      <c r="S484" s="15" t="s">
        <v>13</v>
      </c>
      <c r="T484" s="1"/>
      <c r="U484" s="1"/>
    </row>
    <row r="485" spans="1:21" ht="15.75" customHeight="1" x14ac:dyDescent="0.2">
      <c r="C485" s="1"/>
      <c r="D485" s="1"/>
      <c r="E485" s="64" t="str">
        <f t="shared" si="7"/>
        <v>a</v>
      </c>
      <c r="F485" s="65"/>
      <c r="G485" s="66"/>
      <c r="H485" s="5"/>
      <c r="I485" s="5"/>
      <c r="J485" s="5"/>
      <c r="K485" s="13"/>
      <c r="L485" s="10"/>
      <c r="M485" s="5"/>
      <c r="N485" s="5"/>
      <c r="O485" s="13"/>
      <c r="P485" s="10"/>
      <c r="Q485" s="5"/>
      <c r="R485" s="5"/>
      <c r="S485" s="13"/>
      <c r="T485" s="1"/>
      <c r="U485" s="1"/>
    </row>
    <row r="486" spans="1:21" ht="15.75" customHeight="1" x14ac:dyDescent="0.2">
      <c r="C486" s="1"/>
      <c r="D486" s="1"/>
      <c r="E486" s="64" t="str">
        <f t="shared" si="7"/>
        <v>b</v>
      </c>
      <c r="F486" s="65"/>
      <c r="G486" s="66"/>
      <c r="H486" s="5"/>
      <c r="I486" s="5"/>
      <c r="J486" s="5"/>
      <c r="K486" s="13"/>
      <c r="L486" s="10"/>
      <c r="M486" s="5"/>
      <c r="N486" s="5"/>
      <c r="O486" s="13"/>
      <c r="P486" s="10"/>
      <c r="Q486" s="5"/>
      <c r="R486" s="5"/>
      <c r="S486" s="13"/>
      <c r="T486" s="1"/>
      <c r="U486" s="1"/>
    </row>
    <row r="487" spans="1:21" ht="15.75" customHeight="1" x14ac:dyDescent="0.2">
      <c r="C487" s="1"/>
      <c r="D487" s="1"/>
      <c r="E487" s="64" t="str">
        <f t="shared" si="7"/>
        <v>c</v>
      </c>
      <c r="F487" s="65"/>
      <c r="G487" s="66"/>
      <c r="H487" s="5"/>
      <c r="I487" s="5"/>
      <c r="J487" s="5"/>
      <c r="K487" s="13"/>
      <c r="L487" s="10"/>
      <c r="M487" s="5"/>
      <c r="N487" s="5"/>
      <c r="O487" s="13"/>
      <c r="P487" s="10"/>
      <c r="Q487" s="5"/>
      <c r="R487" s="5"/>
      <c r="S487" s="13"/>
      <c r="T487" s="1"/>
      <c r="U487" s="1"/>
    </row>
    <row r="488" spans="1:21" ht="15.75" customHeight="1" x14ac:dyDescent="0.2">
      <c r="C488" s="1"/>
      <c r="D488" s="1"/>
      <c r="E488" s="64" t="str">
        <f t="shared" si="7"/>
        <v>d</v>
      </c>
      <c r="F488" s="65"/>
      <c r="G488" s="66"/>
      <c r="H488" s="5"/>
      <c r="I488" s="5"/>
      <c r="J488" s="5"/>
      <c r="K488" s="13"/>
      <c r="L488" s="10"/>
      <c r="M488" s="5"/>
      <c r="N488" s="5"/>
      <c r="O488" s="13"/>
      <c r="P488" s="10"/>
      <c r="Q488" s="5"/>
      <c r="R488" s="5"/>
      <c r="S488" s="13"/>
      <c r="T488" s="1"/>
      <c r="U488" s="1"/>
    </row>
    <row r="489" spans="1:21" ht="15.75" customHeight="1" x14ac:dyDescent="0.2">
      <c r="C489" s="1"/>
      <c r="D489" s="1"/>
      <c r="E489" s="64" t="str">
        <f t="shared" si="7"/>
        <v>e</v>
      </c>
      <c r="F489" s="65"/>
      <c r="G489" s="66"/>
      <c r="H489" s="5"/>
      <c r="I489" s="5"/>
      <c r="J489" s="5"/>
      <c r="K489" s="13"/>
      <c r="L489" s="10"/>
      <c r="M489" s="5"/>
      <c r="N489" s="5"/>
      <c r="O489" s="13"/>
      <c r="P489" s="10"/>
      <c r="Q489" s="5"/>
      <c r="R489" s="5"/>
      <c r="S489" s="13"/>
      <c r="T489" s="1"/>
      <c r="U489" s="1"/>
    </row>
    <row r="490" spans="1:21" ht="15.75" customHeight="1" x14ac:dyDescent="0.2">
      <c r="C490" s="1"/>
      <c r="D490" s="1"/>
      <c r="E490" s="64" t="str">
        <f t="shared" si="7"/>
        <v>f</v>
      </c>
      <c r="F490" s="65"/>
      <c r="G490" s="66"/>
      <c r="H490" s="5"/>
      <c r="I490" s="5"/>
      <c r="J490" s="5"/>
      <c r="K490" s="13"/>
      <c r="L490" s="10"/>
      <c r="M490" s="5"/>
      <c r="N490" s="5"/>
      <c r="O490" s="13"/>
      <c r="P490" s="10"/>
      <c r="Q490" s="5"/>
      <c r="R490" s="5"/>
      <c r="S490" s="13"/>
      <c r="T490" s="1"/>
      <c r="U490" s="1"/>
    </row>
    <row r="491" spans="1:21" ht="15.75" customHeight="1" x14ac:dyDescent="0.2">
      <c r="C491" s="1"/>
      <c r="D491" s="1"/>
      <c r="E491" s="64" t="str">
        <f t="shared" si="7"/>
        <v>g</v>
      </c>
      <c r="F491" s="65"/>
      <c r="G491" s="66"/>
      <c r="H491" s="5"/>
      <c r="I491" s="5"/>
      <c r="J491" s="5"/>
      <c r="K491" s="13"/>
      <c r="L491" s="10"/>
      <c r="M491" s="5"/>
      <c r="N491" s="5"/>
      <c r="O491" s="13"/>
      <c r="P491" s="10"/>
      <c r="Q491" s="5"/>
      <c r="R491" s="5"/>
      <c r="S491" s="13"/>
      <c r="T491" s="1"/>
      <c r="U491" s="1"/>
    </row>
    <row r="492" spans="1:21" ht="15.75" customHeight="1" thickBot="1" x14ac:dyDescent="0.25">
      <c r="C492" s="1"/>
      <c r="D492" s="1"/>
      <c r="E492" s="64" t="str">
        <f t="shared" si="7"/>
        <v>h</v>
      </c>
      <c r="F492" s="65"/>
      <c r="G492" s="66"/>
      <c r="H492" s="6"/>
      <c r="I492" s="6"/>
      <c r="J492" s="6"/>
      <c r="K492" s="14"/>
      <c r="L492" s="11"/>
      <c r="M492" s="6"/>
      <c r="N492" s="6"/>
      <c r="O492" s="14"/>
      <c r="P492" s="11"/>
      <c r="Q492" s="6"/>
      <c r="R492" s="6"/>
      <c r="S492" s="14"/>
      <c r="T492" s="1"/>
      <c r="U492" s="1"/>
    </row>
    <row r="493" spans="1:21" ht="15.75" customHeight="1" thickTop="1" thickBot="1" x14ac:dyDescent="0.25">
      <c r="C493" s="1"/>
      <c r="D493" s="1"/>
      <c r="E493" s="67" t="s">
        <v>14</v>
      </c>
      <c r="F493" s="68"/>
      <c r="G493" s="69"/>
      <c r="H493" s="7"/>
      <c r="I493" s="7"/>
      <c r="J493" s="7"/>
      <c r="K493" s="8"/>
      <c r="L493" s="12"/>
      <c r="M493" s="7"/>
      <c r="N493" s="7"/>
      <c r="O493" s="8"/>
      <c r="P493" s="12"/>
      <c r="Q493" s="7"/>
      <c r="R493" s="7"/>
      <c r="S493" s="8"/>
      <c r="T493" s="1"/>
      <c r="U493" s="1"/>
    </row>
    <row r="494" spans="1:21" ht="15.75" customHeight="1" thickTop="1" thickBot="1" x14ac:dyDescent="0.25">
      <c r="C494" s="1"/>
      <c r="D494" s="1"/>
      <c r="E494" s="70" t="s">
        <v>15</v>
      </c>
      <c r="F494" s="71"/>
      <c r="G494" s="72"/>
      <c r="H494" s="1"/>
      <c r="I494" s="1"/>
      <c r="J494" s="1"/>
      <c r="K494" s="9"/>
      <c r="L494" s="1"/>
      <c r="M494" s="1"/>
      <c r="N494" s="1"/>
      <c r="O494" s="9"/>
      <c r="P494" s="1"/>
      <c r="Q494" s="1"/>
      <c r="R494" s="1"/>
      <c r="S494" s="9"/>
      <c r="T494" s="1"/>
      <c r="U494" s="1"/>
    </row>
    <row r="495" spans="1:21" ht="11.25" customHeight="1" x14ac:dyDescent="0.2">
      <c r="C495" s="1"/>
      <c r="D495" s="1"/>
      <c r="E495" s="1"/>
      <c r="F495" s="1"/>
      <c r="G495" s="1"/>
      <c r="H495" s="73" t="s">
        <v>34</v>
      </c>
      <c r="I495" s="73"/>
      <c r="J495" s="73"/>
      <c r="K495" s="73"/>
      <c r="L495" s="73"/>
      <c r="M495" s="73"/>
      <c r="N495" s="73"/>
      <c r="O495" s="73"/>
      <c r="P495" s="73"/>
      <c r="Q495" s="73"/>
      <c r="R495" s="73"/>
      <c r="S495" s="1"/>
      <c r="T495" s="1"/>
      <c r="U495" s="1"/>
    </row>
    <row r="496" spans="1:21" ht="11.25" customHeight="1" x14ac:dyDescent="0.2">
      <c r="C496" s="1"/>
      <c r="D496" s="1"/>
      <c r="E496" s="1"/>
      <c r="F496" s="1"/>
      <c r="G496" s="1"/>
      <c r="H496" s="73"/>
      <c r="I496" s="73"/>
      <c r="J496" s="73"/>
      <c r="K496" s="73"/>
      <c r="L496" s="73"/>
      <c r="M496" s="73"/>
      <c r="N496" s="73"/>
      <c r="O496" s="73"/>
      <c r="P496" s="73"/>
      <c r="Q496" s="73"/>
      <c r="R496" s="73"/>
      <c r="S496" s="1"/>
      <c r="T496" s="1"/>
      <c r="U496" s="1"/>
    </row>
    <row r="497" spans="1:21" ht="10.5" customHeight="1" x14ac:dyDescent="0.15">
      <c r="A497" t="s">
        <v>35</v>
      </c>
      <c r="B497">
        <v>17</v>
      </c>
      <c r="C497" s="81" t="str">
        <f>'5 tm 12 bkr Data'!$A$2</f>
        <v>Jayhawk Collegiate Challenge</v>
      </c>
      <c r="D497" s="81"/>
      <c r="E497" s="81"/>
      <c r="F497" s="81"/>
      <c r="G497" s="81"/>
      <c r="H497" s="81"/>
      <c r="I497" s="81"/>
      <c r="J497" s="81"/>
      <c r="K497" s="81"/>
      <c r="L497" s="81"/>
      <c r="M497" s="81"/>
      <c r="N497" s="81"/>
      <c r="O497" s="81"/>
      <c r="P497" s="81"/>
      <c r="Q497" s="81"/>
      <c r="R497" s="81"/>
      <c r="S497" s="81"/>
      <c r="T497" s="81"/>
      <c r="U497" s="81"/>
    </row>
    <row r="498" spans="1:21" ht="10.5" customHeight="1" x14ac:dyDescent="0.15">
      <c r="C498" s="81"/>
      <c r="D498" s="81"/>
      <c r="E498" s="81"/>
      <c r="F498" s="81"/>
      <c r="G498" s="81"/>
      <c r="H498" s="81"/>
      <c r="I498" s="81"/>
      <c r="J498" s="81"/>
      <c r="K498" s="81"/>
      <c r="L498" s="81"/>
      <c r="M498" s="81"/>
      <c r="N498" s="81"/>
      <c r="O498" s="81"/>
      <c r="P498" s="81"/>
      <c r="Q498" s="81"/>
      <c r="R498" s="81"/>
      <c r="S498" s="81"/>
      <c r="T498" s="81"/>
      <c r="U498" s="81"/>
    </row>
    <row r="499" spans="1:21" ht="10.5" customHeight="1" x14ac:dyDescent="0.15">
      <c r="C499" s="81"/>
      <c r="D499" s="81"/>
      <c r="E499" s="81"/>
      <c r="F499" s="81"/>
      <c r="G499" s="81"/>
      <c r="H499" s="81"/>
      <c r="I499" s="81"/>
      <c r="J499" s="81"/>
      <c r="K499" s="81"/>
      <c r="L499" s="81"/>
      <c r="M499" s="81"/>
      <c r="N499" s="81"/>
      <c r="O499" s="81"/>
      <c r="P499" s="81"/>
      <c r="Q499" s="81"/>
      <c r="R499" s="81"/>
      <c r="S499" s="81"/>
      <c r="T499" s="81"/>
      <c r="U499" s="81"/>
    </row>
    <row r="500" spans="1:21" ht="8.25" customHeight="1" x14ac:dyDescent="0.2"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</row>
    <row r="501" spans="1:21" ht="11.25" customHeight="1" x14ac:dyDescent="0.2">
      <c r="C501" s="1"/>
      <c r="D501" s="1"/>
      <c r="E501" s="1"/>
      <c r="F501" s="82">
        <f>INDEX('5 tm 12 bkr Data'!E:E,MATCH('5 tm 12 bkr MJV'!B497,'5 tm 12 bkr Data'!D:D,0))</f>
        <v>18</v>
      </c>
      <c r="G501" s="82"/>
      <c r="H501" s="82"/>
      <c r="I501" s="82"/>
      <c r="J501" s="82"/>
      <c r="K501" s="82"/>
      <c r="L501" s="82"/>
      <c r="M501" s="82"/>
      <c r="N501" s="82"/>
      <c r="O501" s="82"/>
      <c r="P501" s="82"/>
      <c r="Q501" s="82"/>
      <c r="R501" s="82"/>
      <c r="S501" s="1"/>
      <c r="T501" s="1"/>
      <c r="U501" s="1"/>
    </row>
    <row r="502" spans="1:21" ht="11.25" customHeight="1" x14ac:dyDescent="0.2">
      <c r="C502" s="1"/>
      <c r="D502" s="1"/>
      <c r="E502" s="1"/>
      <c r="F502" s="82"/>
      <c r="G502" s="82"/>
      <c r="H502" s="82"/>
      <c r="I502" s="82"/>
      <c r="J502" s="82"/>
      <c r="K502" s="82"/>
      <c r="L502" s="82"/>
      <c r="M502" s="82"/>
      <c r="N502" s="82"/>
      <c r="O502" s="82"/>
      <c r="P502" s="82"/>
      <c r="Q502" s="82"/>
      <c r="R502" s="82"/>
      <c r="S502" s="1"/>
      <c r="T502" s="1"/>
      <c r="U502" s="1"/>
    </row>
    <row r="503" spans="1:21" ht="8.25" customHeight="1" x14ac:dyDescent="0.2"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</row>
    <row r="504" spans="1:21" ht="15.75" customHeight="1" x14ac:dyDescent="0.2">
      <c r="C504" s="1"/>
      <c r="D504" s="80" t="s">
        <v>0</v>
      </c>
      <c r="E504" s="80"/>
      <c r="F504" s="80"/>
      <c r="G504" s="80"/>
      <c r="H504" s="80"/>
      <c r="I504" s="80" t="s">
        <v>1</v>
      </c>
      <c r="J504" s="80"/>
      <c r="K504" s="80" t="s">
        <v>2</v>
      </c>
      <c r="L504" s="80"/>
      <c r="M504" s="80" t="s">
        <v>3</v>
      </c>
      <c r="N504" s="80"/>
      <c r="O504" s="80" t="s">
        <v>4</v>
      </c>
      <c r="P504" s="80"/>
      <c r="Q504" s="80" t="s">
        <v>5</v>
      </c>
      <c r="R504" s="80"/>
      <c r="S504" s="80" t="s">
        <v>6</v>
      </c>
      <c r="T504" s="80"/>
      <c r="U504" s="1"/>
    </row>
    <row r="505" spans="1:21" ht="15.75" customHeight="1" x14ac:dyDescent="0.2">
      <c r="A505" t="str">
        <f>CONCATENATE(B497,B505)</f>
        <v>17a</v>
      </c>
      <c r="B505" t="s">
        <v>26</v>
      </c>
      <c r="C505" s="1"/>
      <c r="D505" s="2" t="str">
        <f>INDEX('5 tm 12 bkr Data'!P:P,MATCH('5 tm 12 bkr MJV'!A505,'5 tm 12 bkr Data'!N:N,0))</f>
        <v>a</v>
      </c>
      <c r="E505" s="3"/>
      <c r="F505" s="3"/>
      <c r="G505" s="3"/>
      <c r="H505" s="4"/>
      <c r="I505" s="80"/>
      <c r="J505" s="80"/>
      <c r="K505" s="80"/>
      <c r="L505" s="80"/>
      <c r="M505" s="80"/>
      <c r="N505" s="80"/>
      <c r="O505" s="80"/>
      <c r="P505" s="80"/>
      <c r="Q505" s="80"/>
      <c r="R505" s="80"/>
      <c r="S505" s="80"/>
      <c r="T505" s="80"/>
      <c r="U505" s="1"/>
    </row>
    <row r="506" spans="1:21" ht="15.75" customHeight="1" x14ac:dyDescent="0.2">
      <c r="A506" t="str">
        <f>CONCATENATE(B497,B506)</f>
        <v>17b</v>
      </c>
      <c r="B506" t="s">
        <v>27</v>
      </c>
      <c r="C506" s="1"/>
      <c r="D506" s="2" t="str">
        <f>INDEX('5 tm 12 bkr Data'!P:P,MATCH('5 tm 12 bkr MJV'!A506,'5 tm 12 bkr Data'!N:N,0))</f>
        <v>b</v>
      </c>
      <c r="E506" s="3"/>
      <c r="F506" s="3"/>
      <c r="G506" s="3"/>
      <c r="H506" s="4"/>
      <c r="I506" s="80"/>
      <c r="J506" s="80"/>
      <c r="K506" s="80"/>
      <c r="L506" s="80"/>
      <c r="M506" s="80"/>
      <c r="N506" s="80"/>
      <c r="O506" s="80"/>
      <c r="P506" s="80"/>
      <c r="Q506" s="80"/>
      <c r="R506" s="80"/>
      <c r="S506" s="80"/>
      <c r="T506" s="80"/>
      <c r="U506" s="1"/>
    </row>
    <row r="507" spans="1:21" ht="15.75" customHeight="1" x14ac:dyDescent="0.2">
      <c r="A507" t="str">
        <f>CONCATENATE(B497,B507)</f>
        <v>17c</v>
      </c>
      <c r="B507" t="s">
        <v>28</v>
      </c>
      <c r="C507" s="1"/>
      <c r="D507" s="2" t="str">
        <f>INDEX('5 tm 12 bkr Data'!P:P,MATCH('5 tm 12 bkr MJV'!A507,'5 tm 12 bkr Data'!N:N,0))</f>
        <v>c</v>
      </c>
      <c r="E507" s="3"/>
      <c r="F507" s="3"/>
      <c r="G507" s="3"/>
      <c r="H507" s="4"/>
      <c r="I507" s="80"/>
      <c r="J507" s="80"/>
      <c r="K507" s="80"/>
      <c r="L507" s="80"/>
      <c r="M507" s="80"/>
      <c r="N507" s="80"/>
      <c r="O507" s="80"/>
      <c r="P507" s="80"/>
      <c r="Q507" s="80"/>
      <c r="R507" s="80"/>
      <c r="S507" s="80"/>
      <c r="T507" s="80"/>
      <c r="U507" s="1"/>
    </row>
    <row r="508" spans="1:21" ht="15.75" customHeight="1" x14ac:dyDescent="0.2">
      <c r="A508" t="str">
        <f>CONCATENATE(B497,B508)</f>
        <v>17d</v>
      </c>
      <c r="B508" t="s">
        <v>29</v>
      </c>
      <c r="C508" s="1"/>
      <c r="D508" s="2" t="str">
        <f>INDEX('5 tm 12 bkr Data'!P:P,MATCH('5 tm 12 bkr MJV'!A508,'5 tm 12 bkr Data'!N:N,0))</f>
        <v>d</v>
      </c>
      <c r="E508" s="3"/>
      <c r="F508" s="3"/>
      <c r="G508" s="3"/>
      <c r="H508" s="4"/>
      <c r="I508" s="80"/>
      <c r="J508" s="80"/>
      <c r="K508" s="80"/>
      <c r="L508" s="80"/>
      <c r="M508" s="80"/>
      <c r="N508" s="80"/>
      <c r="O508" s="80"/>
      <c r="P508" s="80"/>
      <c r="Q508" s="80"/>
      <c r="R508" s="80"/>
      <c r="S508" s="80"/>
      <c r="T508" s="80"/>
      <c r="U508" s="1"/>
    </row>
    <row r="509" spans="1:21" ht="15.75" customHeight="1" x14ac:dyDescent="0.2">
      <c r="A509" t="str">
        <f>CONCATENATE(B497,B509)</f>
        <v>17e</v>
      </c>
      <c r="B509" t="s">
        <v>30</v>
      </c>
      <c r="C509" s="1"/>
      <c r="D509" s="2" t="str">
        <f>INDEX('5 tm 12 bkr Data'!P:P,MATCH('5 tm 12 bkr MJV'!A509,'5 tm 12 bkr Data'!N:N,0))</f>
        <v>e</v>
      </c>
      <c r="E509" s="3"/>
      <c r="F509" s="3"/>
      <c r="G509" s="3"/>
      <c r="H509" s="4"/>
      <c r="I509" s="80"/>
      <c r="J509" s="80"/>
      <c r="K509" s="80"/>
      <c r="L509" s="80"/>
      <c r="M509" s="80"/>
      <c r="N509" s="80"/>
      <c r="O509" s="80"/>
      <c r="P509" s="80"/>
      <c r="Q509" s="80"/>
      <c r="R509" s="80"/>
      <c r="S509" s="80"/>
      <c r="T509" s="80"/>
      <c r="U509" s="1"/>
    </row>
    <row r="510" spans="1:21" ht="15.75" customHeight="1" x14ac:dyDescent="0.2">
      <c r="A510" t="str">
        <f>CONCATENATE(B497,B510)</f>
        <v>17f</v>
      </c>
      <c r="B510" t="s">
        <v>31</v>
      </c>
      <c r="C510" s="1"/>
      <c r="D510" s="2" t="str">
        <f>INDEX('5 tm 12 bkr Data'!P:P,MATCH('5 tm 12 bkr MJV'!A510,'5 tm 12 bkr Data'!N:N,0))</f>
        <v>f</v>
      </c>
      <c r="E510" s="3"/>
      <c r="F510" s="3"/>
      <c r="G510" s="3"/>
      <c r="H510" s="4"/>
      <c r="I510" s="80"/>
      <c r="J510" s="80"/>
      <c r="K510" s="80"/>
      <c r="L510" s="80"/>
      <c r="M510" s="80"/>
      <c r="N510" s="80"/>
      <c r="O510" s="80"/>
      <c r="P510" s="80"/>
      <c r="Q510" s="80"/>
      <c r="R510" s="80"/>
      <c r="S510" s="80"/>
      <c r="T510" s="80"/>
      <c r="U510" s="1"/>
    </row>
    <row r="511" spans="1:21" ht="15.75" customHeight="1" x14ac:dyDescent="0.2">
      <c r="A511" t="str">
        <f>CONCATENATE(B497,B511)</f>
        <v>17g</v>
      </c>
      <c r="B511" t="s">
        <v>32</v>
      </c>
      <c r="C511" s="1"/>
      <c r="D511" s="2" t="str">
        <f>INDEX('5 tm 12 bkr Data'!P:P,MATCH('5 tm 12 bkr MJV'!A511,'5 tm 12 bkr Data'!N:N,0))</f>
        <v>g</v>
      </c>
      <c r="E511" s="3"/>
      <c r="F511" s="3"/>
      <c r="G511" s="3"/>
      <c r="H511" s="4"/>
      <c r="I511" s="80"/>
      <c r="J511" s="80"/>
      <c r="K511" s="80"/>
      <c r="L511" s="80"/>
      <c r="M511" s="80"/>
      <c r="N511" s="80"/>
      <c r="O511" s="80"/>
      <c r="P511" s="80"/>
      <c r="Q511" s="80"/>
      <c r="R511" s="80"/>
      <c r="S511" s="80"/>
      <c r="T511" s="80"/>
      <c r="U511" s="1"/>
    </row>
    <row r="512" spans="1:21" ht="15.75" customHeight="1" thickBot="1" x14ac:dyDescent="0.25">
      <c r="A512" t="str">
        <f>CONCATENATE(B497,B512)</f>
        <v>17h</v>
      </c>
      <c r="B512" t="s">
        <v>33</v>
      </c>
      <c r="C512" s="1"/>
      <c r="D512" s="2" t="str">
        <f>INDEX('5 tm 12 bkr Data'!P:P,MATCH('5 tm 12 bkr MJV'!A512,'5 tm 12 bkr Data'!N:N,0))</f>
        <v>h</v>
      </c>
      <c r="E512" s="3"/>
      <c r="F512" s="3"/>
      <c r="G512" s="3"/>
      <c r="H512" s="36"/>
      <c r="I512" s="79"/>
      <c r="J512" s="79"/>
      <c r="K512" s="79"/>
      <c r="L512" s="79"/>
      <c r="M512" s="79"/>
      <c r="N512" s="79"/>
      <c r="O512" s="79"/>
      <c r="P512" s="79"/>
      <c r="Q512" s="79"/>
      <c r="R512" s="79"/>
      <c r="S512" s="79"/>
      <c r="T512" s="79"/>
      <c r="U512" s="1"/>
    </row>
    <row r="513" spans="1:21" ht="15.75" customHeight="1" thickTop="1" x14ac:dyDescent="0.2">
      <c r="C513" s="1"/>
      <c r="D513" s="1"/>
      <c r="E513" s="1"/>
      <c r="F513" s="1"/>
      <c r="G513" s="1"/>
      <c r="H513" s="37" t="s">
        <v>6</v>
      </c>
      <c r="I513" s="77"/>
      <c r="J513" s="78"/>
      <c r="K513" s="77"/>
      <c r="L513" s="78"/>
      <c r="M513" s="77"/>
      <c r="N513" s="78"/>
      <c r="O513" s="77"/>
      <c r="P513" s="78"/>
      <c r="Q513" s="77"/>
      <c r="R513" s="78"/>
      <c r="S513" s="77"/>
      <c r="T513" s="78"/>
      <c r="U513" s="1"/>
    </row>
    <row r="514" spans="1:21" ht="5.25" customHeight="1" x14ac:dyDescent="0.2">
      <c r="C514" s="1"/>
      <c r="D514" s="1"/>
      <c r="E514" s="1"/>
      <c r="F514" s="1"/>
      <c r="G514" s="1"/>
      <c r="H514" s="38"/>
      <c r="I514" s="39"/>
      <c r="J514" s="39"/>
      <c r="K514" s="39"/>
      <c r="L514" s="39"/>
      <c r="M514" s="39"/>
      <c r="N514" s="39"/>
      <c r="O514" s="39"/>
      <c r="P514" s="39"/>
      <c r="Q514" s="39"/>
      <c r="R514" s="39"/>
      <c r="S514" s="39"/>
      <c r="T514" s="40"/>
      <c r="U514" s="1"/>
    </row>
    <row r="515" spans="1:21" ht="15.75" customHeight="1" x14ac:dyDescent="0.2">
      <c r="C515" s="1"/>
      <c r="D515" s="1"/>
      <c r="E515" s="74" t="s">
        <v>0</v>
      </c>
      <c r="F515" s="75"/>
      <c r="G515" s="76"/>
      <c r="H515" s="19" t="s">
        <v>1</v>
      </c>
      <c r="I515" s="19" t="s">
        <v>2</v>
      </c>
      <c r="J515" s="19" t="s">
        <v>3</v>
      </c>
      <c r="K515" s="15" t="s">
        <v>4</v>
      </c>
      <c r="L515" s="16" t="s">
        <v>5</v>
      </c>
      <c r="M515" s="19" t="s">
        <v>7</v>
      </c>
      <c r="N515" s="19" t="s">
        <v>8</v>
      </c>
      <c r="O515" s="15" t="s">
        <v>9</v>
      </c>
      <c r="P515" s="16" t="s">
        <v>10</v>
      </c>
      <c r="Q515" s="19" t="s">
        <v>11</v>
      </c>
      <c r="R515" s="19" t="s">
        <v>12</v>
      </c>
      <c r="S515" s="15" t="s">
        <v>13</v>
      </c>
      <c r="T515" s="1"/>
      <c r="U515" s="1"/>
    </row>
    <row r="516" spans="1:21" ht="15.75" customHeight="1" x14ac:dyDescent="0.2">
      <c r="C516" s="1"/>
      <c r="D516" s="1"/>
      <c r="E516" s="64" t="str">
        <f t="shared" si="7"/>
        <v>a</v>
      </c>
      <c r="F516" s="65"/>
      <c r="G516" s="66"/>
      <c r="H516" s="5"/>
      <c r="I516" s="5"/>
      <c r="J516" s="5"/>
      <c r="K516" s="13"/>
      <c r="L516" s="10"/>
      <c r="M516" s="5"/>
      <c r="N516" s="5"/>
      <c r="O516" s="13"/>
      <c r="P516" s="10"/>
      <c r="Q516" s="5"/>
      <c r="R516" s="5"/>
      <c r="S516" s="13"/>
      <c r="T516" s="1"/>
      <c r="U516" s="1"/>
    </row>
    <row r="517" spans="1:21" ht="15.75" customHeight="1" x14ac:dyDescent="0.2">
      <c r="C517" s="1"/>
      <c r="D517" s="1"/>
      <c r="E517" s="64" t="str">
        <f t="shared" si="7"/>
        <v>b</v>
      </c>
      <c r="F517" s="65"/>
      <c r="G517" s="66"/>
      <c r="H517" s="5"/>
      <c r="I517" s="5"/>
      <c r="J517" s="5"/>
      <c r="K517" s="13"/>
      <c r="L517" s="10"/>
      <c r="M517" s="5"/>
      <c r="N517" s="5"/>
      <c r="O517" s="13"/>
      <c r="P517" s="10"/>
      <c r="Q517" s="5"/>
      <c r="R517" s="5"/>
      <c r="S517" s="13"/>
      <c r="T517" s="1"/>
      <c r="U517" s="1"/>
    </row>
    <row r="518" spans="1:21" ht="15.75" customHeight="1" x14ac:dyDescent="0.2">
      <c r="C518" s="1"/>
      <c r="D518" s="1"/>
      <c r="E518" s="64" t="str">
        <f t="shared" si="7"/>
        <v>c</v>
      </c>
      <c r="F518" s="65"/>
      <c r="G518" s="66"/>
      <c r="H518" s="5"/>
      <c r="I518" s="5"/>
      <c r="J518" s="5"/>
      <c r="K518" s="13"/>
      <c r="L518" s="10"/>
      <c r="M518" s="5"/>
      <c r="N518" s="5"/>
      <c r="O518" s="13"/>
      <c r="P518" s="10"/>
      <c r="Q518" s="5"/>
      <c r="R518" s="5"/>
      <c r="S518" s="13"/>
      <c r="T518" s="1"/>
      <c r="U518" s="1"/>
    </row>
    <row r="519" spans="1:21" ht="15.75" customHeight="1" x14ac:dyDescent="0.2">
      <c r="C519" s="1"/>
      <c r="D519" s="1"/>
      <c r="E519" s="64" t="str">
        <f t="shared" si="7"/>
        <v>d</v>
      </c>
      <c r="F519" s="65"/>
      <c r="G519" s="66"/>
      <c r="H519" s="5"/>
      <c r="I519" s="5"/>
      <c r="J519" s="5"/>
      <c r="K519" s="13"/>
      <c r="L519" s="10"/>
      <c r="M519" s="5"/>
      <c r="N519" s="5"/>
      <c r="O519" s="13"/>
      <c r="P519" s="10"/>
      <c r="Q519" s="5"/>
      <c r="R519" s="5"/>
      <c r="S519" s="13"/>
      <c r="T519" s="1"/>
      <c r="U519" s="1"/>
    </row>
    <row r="520" spans="1:21" ht="15.75" customHeight="1" x14ac:dyDescent="0.2">
      <c r="C520" s="1"/>
      <c r="D520" s="1"/>
      <c r="E520" s="64" t="str">
        <f t="shared" si="7"/>
        <v>e</v>
      </c>
      <c r="F520" s="65"/>
      <c r="G520" s="66"/>
      <c r="H520" s="5"/>
      <c r="I520" s="5"/>
      <c r="J520" s="5"/>
      <c r="K520" s="13"/>
      <c r="L520" s="10"/>
      <c r="M520" s="5"/>
      <c r="N520" s="5"/>
      <c r="O520" s="13"/>
      <c r="P520" s="10"/>
      <c r="Q520" s="5"/>
      <c r="R520" s="5"/>
      <c r="S520" s="13"/>
      <c r="T520" s="1"/>
      <c r="U520" s="1"/>
    </row>
    <row r="521" spans="1:21" ht="15.75" customHeight="1" x14ac:dyDescent="0.2">
      <c r="C521" s="1"/>
      <c r="D521" s="1"/>
      <c r="E521" s="64" t="str">
        <f t="shared" si="7"/>
        <v>f</v>
      </c>
      <c r="F521" s="65"/>
      <c r="G521" s="66"/>
      <c r="H521" s="5"/>
      <c r="I521" s="5"/>
      <c r="J521" s="5"/>
      <c r="K521" s="13"/>
      <c r="L521" s="10"/>
      <c r="M521" s="5"/>
      <c r="N521" s="5"/>
      <c r="O521" s="13"/>
      <c r="P521" s="10"/>
      <c r="Q521" s="5"/>
      <c r="R521" s="5"/>
      <c r="S521" s="13"/>
      <c r="T521" s="1"/>
      <c r="U521" s="1"/>
    </row>
    <row r="522" spans="1:21" ht="15.75" customHeight="1" x14ac:dyDescent="0.2">
      <c r="C522" s="1"/>
      <c r="D522" s="1"/>
      <c r="E522" s="64" t="str">
        <f t="shared" ref="E522:E585" si="8">IF(D511&gt;0,D511,"")</f>
        <v>g</v>
      </c>
      <c r="F522" s="65"/>
      <c r="G522" s="66"/>
      <c r="H522" s="5"/>
      <c r="I522" s="5"/>
      <c r="J522" s="5"/>
      <c r="K522" s="13"/>
      <c r="L522" s="10"/>
      <c r="M522" s="5"/>
      <c r="N522" s="5"/>
      <c r="O522" s="13"/>
      <c r="P522" s="10"/>
      <c r="Q522" s="5"/>
      <c r="R522" s="5"/>
      <c r="S522" s="13"/>
      <c r="T522" s="1"/>
      <c r="U522" s="1"/>
    </row>
    <row r="523" spans="1:21" ht="15.75" customHeight="1" thickBot="1" x14ac:dyDescent="0.25">
      <c r="C523" s="1"/>
      <c r="D523" s="1"/>
      <c r="E523" s="64" t="str">
        <f t="shared" si="8"/>
        <v>h</v>
      </c>
      <c r="F523" s="65"/>
      <c r="G523" s="66"/>
      <c r="H523" s="6"/>
      <c r="I523" s="6"/>
      <c r="J523" s="6"/>
      <c r="K523" s="14"/>
      <c r="L523" s="11"/>
      <c r="M523" s="6"/>
      <c r="N523" s="6"/>
      <c r="O523" s="14"/>
      <c r="P523" s="11"/>
      <c r="Q523" s="6"/>
      <c r="R523" s="6"/>
      <c r="S523" s="14"/>
      <c r="T523" s="1"/>
      <c r="U523" s="1"/>
    </row>
    <row r="524" spans="1:21" ht="15.75" customHeight="1" thickTop="1" thickBot="1" x14ac:dyDescent="0.25">
      <c r="C524" s="1"/>
      <c r="D524" s="1"/>
      <c r="E524" s="67" t="s">
        <v>14</v>
      </c>
      <c r="F524" s="68"/>
      <c r="G524" s="69"/>
      <c r="H524" s="7"/>
      <c r="I524" s="7"/>
      <c r="J524" s="7"/>
      <c r="K524" s="8"/>
      <c r="L524" s="12"/>
      <c r="M524" s="7"/>
      <c r="N524" s="7"/>
      <c r="O524" s="8"/>
      <c r="P524" s="12"/>
      <c r="Q524" s="7"/>
      <c r="R524" s="7"/>
      <c r="S524" s="8"/>
      <c r="T524" s="1"/>
      <c r="U524" s="1"/>
    </row>
    <row r="525" spans="1:21" ht="15.75" customHeight="1" thickTop="1" thickBot="1" x14ac:dyDescent="0.25">
      <c r="C525" s="1"/>
      <c r="D525" s="1"/>
      <c r="E525" s="70" t="s">
        <v>15</v>
      </c>
      <c r="F525" s="71"/>
      <c r="G525" s="72"/>
      <c r="H525" s="1"/>
      <c r="I525" s="1"/>
      <c r="J525" s="1"/>
      <c r="K525" s="9"/>
      <c r="L525" s="1"/>
      <c r="M525" s="1"/>
      <c r="N525" s="1"/>
      <c r="O525" s="9"/>
      <c r="P525" s="1"/>
      <c r="Q525" s="1"/>
      <c r="R525" s="1"/>
      <c r="S525" s="9"/>
      <c r="T525" s="1"/>
      <c r="U525" s="1"/>
    </row>
    <row r="526" spans="1:21" ht="11.25" customHeight="1" x14ac:dyDescent="0.2">
      <c r="C526" s="1"/>
      <c r="D526" s="1"/>
      <c r="E526" s="1"/>
      <c r="F526" s="1"/>
      <c r="G526" s="1"/>
      <c r="H526" s="73" t="s">
        <v>34</v>
      </c>
      <c r="I526" s="73"/>
      <c r="J526" s="73"/>
      <c r="K526" s="73"/>
      <c r="L526" s="73"/>
      <c r="M526" s="73"/>
      <c r="N526" s="73"/>
      <c r="O526" s="73"/>
      <c r="P526" s="73"/>
      <c r="Q526" s="73"/>
      <c r="R526" s="73"/>
      <c r="S526" s="1"/>
      <c r="T526" s="1"/>
      <c r="U526" s="1"/>
    </row>
    <row r="527" spans="1:21" ht="11.25" customHeight="1" x14ac:dyDescent="0.2">
      <c r="C527" s="1"/>
      <c r="D527" s="1"/>
      <c r="E527" s="1"/>
      <c r="F527" s="1"/>
      <c r="G527" s="1"/>
      <c r="H527" s="73"/>
      <c r="I527" s="73"/>
      <c r="J527" s="73"/>
      <c r="K527" s="73"/>
      <c r="L527" s="73"/>
      <c r="M527" s="73"/>
      <c r="N527" s="73"/>
      <c r="O527" s="73"/>
      <c r="P527" s="73"/>
      <c r="Q527" s="73"/>
      <c r="R527" s="73"/>
      <c r="S527" s="1"/>
      <c r="T527" s="1"/>
      <c r="U527" s="1"/>
    </row>
    <row r="528" spans="1:21" ht="10.5" customHeight="1" x14ac:dyDescent="0.15">
      <c r="A528" t="s">
        <v>35</v>
      </c>
      <c r="B528">
        <v>18</v>
      </c>
      <c r="C528" s="81" t="str">
        <f>'5 tm 12 bkr Data'!$A$2</f>
        <v>Jayhawk Collegiate Challenge</v>
      </c>
      <c r="D528" s="81"/>
      <c r="E528" s="81"/>
      <c r="F528" s="81"/>
      <c r="G528" s="81"/>
      <c r="H528" s="81"/>
      <c r="I528" s="81"/>
      <c r="J528" s="81"/>
      <c r="K528" s="81"/>
      <c r="L528" s="81"/>
      <c r="M528" s="81"/>
      <c r="N528" s="81"/>
      <c r="O528" s="81"/>
      <c r="P528" s="81"/>
      <c r="Q528" s="81"/>
      <c r="R528" s="81"/>
      <c r="S528" s="81"/>
      <c r="T528" s="81"/>
      <c r="U528" s="81"/>
    </row>
    <row r="529" spans="1:21" ht="10.5" customHeight="1" x14ac:dyDescent="0.15">
      <c r="C529" s="81"/>
      <c r="D529" s="81"/>
      <c r="E529" s="81"/>
      <c r="F529" s="81"/>
      <c r="G529" s="81"/>
      <c r="H529" s="81"/>
      <c r="I529" s="81"/>
      <c r="J529" s="81"/>
      <c r="K529" s="81"/>
      <c r="L529" s="81"/>
      <c r="M529" s="81"/>
      <c r="N529" s="81"/>
      <c r="O529" s="81"/>
      <c r="P529" s="81"/>
      <c r="Q529" s="81"/>
      <c r="R529" s="81"/>
      <c r="S529" s="81"/>
      <c r="T529" s="81"/>
      <c r="U529" s="81"/>
    </row>
    <row r="530" spans="1:21" ht="10.5" customHeight="1" x14ac:dyDescent="0.15">
      <c r="C530" s="81"/>
      <c r="D530" s="81"/>
      <c r="E530" s="81"/>
      <c r="F530" s="81"/>
      <c r="G530" s="81"/>
      <c r="H530" s="81"/>
      <c r="I530" s="81"/>
      <c r="J530" s="81"/>
      <c r="K530" s="81"/>
      <c r="L530" s="81"/>
      <c r="M530" s="81"/>
      <c r="N530" s="81"/>
      <c r="O530" s="81"/>
      <c r="P530" s="81"/>
      <c r="Q530" s="81"/>
      <c r="R530" s="81"/>
      <c r="S530" s="81"/>
      <c r="T530" s="81"/>
      <c r="U530" s="81"/>
    </row>
    <row r="531" spans="1:21" ht="8.25" customHeight="1" x14ac:dyDescent="0.2"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</row>
    <row r="532" spans="1:21" ht="11.25" customHeight="1" x14ac:dyDescent="0.2">
      <c r="C532" s="1"/>
      <c r="D532" s="1"/>
      <c r="E532" s="1"/>
      <c r="F532" s="82">
        <f>INDEX('5 tm 12 bkr Data'!E:E,MATCH('5 tm 12 bkr MJV'!B528,'5 tm 12 bkr Data'!D:D,0))</f>
        <v>19</v>
      </c>
      <c r="G532" s="82"/>
      <c r="H532" s="82"/>
      <c r="I532" s="82"/>
      <c r="J532" s="82"/>
      <c r="K532" s="82"/>
      <c r="L532" s="82"/>
      <c r="M532" s="82"/>
      <c r="N532" s="82"/>
      <c r="O532" s="82"/>
      <c r="P532" s="82"/>
      <c r="Q532" s="82"/>
      <c r="R532" s="82"/>
      <c r="S532" s="1"/>
      <c r="T532" s="1"/>
      <c r="U532" s="1"/>
    </row>
    <row r="533" spans="1:21" ht="11.25" customHeight="1" x14ac:dyDescent="0.2">
      <c r="C533" s="1"/>
      <c r="D533" s="1"/>
      <c r="E533" s="1"/>
      <c r="F533" s="82"/>
      <c r="G533" s="82"/>
      <c r="H533" s="82"/>
      <c r="I533" s="82"/>
      <c r="J533" s="82"/>
      <c r="K533" s="82"/>
      <c r="L533" s="82"/>
      <c r="M533" s="82"/>
      <c r="N533" s="82"/>
      <c r="O533" s="82"/>
      <c r="P533" s="82"/>
      <c r="Q533" s="82"/>
      <c r="R533" s="82"/>
      <c r="S533" s="1"/>
      <c r="T533" s="1"/>
      <c r="U533" s="1"/>
    </row>
    <row r="534" spans="1:21" ht="8.25" customHeight="1" x14ac:dyDescent="0.2"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</row>
    <row r="535" spans="1:21" ht="15.75" customHeight="1" x14ac:dyDescent="0.2">
      <c r="C535" s="1"/>
      <c r="D535" s="80" t="s">
        <v>0</v>
      </c>
      <c r="E535" s="80"/>
      <c r="F535" s="80"/>
      <c r="G535" s="80"/>
      <c r="H535" s="80"/>
      <c r="I535" s="80" t="s">
        <v>1</v>
      </c>
      <c r="J535" s="80"/>
      <c r="K535" s="80" t="s">
        <v>2</v>
      </c>
      <c r="L535" s="80"/>
      <c r="M535" s="80" t="s">
        <v>3</v>
      </c>
      <c r="N535" s="80"/>
      <c r="O535" s="80" t="s">
        <v>4</v>
      </c>
      <c r="P535" s="80"/>
      <c r="Q535" s="80" t="s">
        <v>5</v>
      </c>
      <c r="R535" s="80"/>
      <c r="S535" s="80" t="s">
        <v>6</v>
      </c>
      <c r="T535" s="80"/>
      <c r="U535" s="1"/>
    </row>
    <row r="536" spans="1:21" ht="15.75" customHeight="1" x14ac:dyDescent="0.2">
      <c r="A536" t="str">
        <f>CONCATENATE(B528,B536)</f>
        <v>18a</v>
      </c>
      <c r="B536" t="s">
        <v>26</v>
      </c>
      <c r="C536" s="1"/>
      <c r="D536" s="2" t="str">
        <f>INDEX('5 tm 12 bkr Data'!P:P,MATCH('5 tm 12 bkr MJV'!A536,'5 tm 12 bkr Data'!N:N,0))</f>
        <v>a</v>
      </c>
      <c r="E536" s="3"/>
      <c r="F536" s="3"/>
      <c r="G536" s="3"/>
      <c r="H536" s="4"/>
      <c r="I536" s="80"/>
      <c r="J536" s="80"/>
      <c r="K536" s="80"/>
      <c r="L536" s="80"/>
      <c r="M536" s="80"/>
      <c r="N536" s="80"/>
      <c r="O536" s="80"/>
      <c r="P536" s="80"/>
      <c r="Q536" s="80"/>
      <c r="R536" s="80"/>
      <c r="S536" s="80"/>
      <c r="T536" s="80"/>
      <c r="U536" s="1"/>
    </row>
    <row r="537" spans="1:21" ht="15.75" customHeight="1" x14ac:dyDescent="0.2">
      <c r="A537" t="str">
        <f>CONCATENATE(B528,B537)</f>
        <v>18b</v>
      </c>
      <c r="B537" t="s">
        <v>27</v>
      </c>
      <c r="C537" s="1"/>
      <c r="D537" s="2" t="str">
        <f>INDEX('5 tm 12 bkr Data'!P:P,MATCH('5 tm 12 bkr MJV'!A537,'5 tm 12 bkr Data'!N:N,0))</f>
        <v>b</v>
      </c>
      <c r="E537" s="3"/>
      <c r="F537" s="3"/>
      <c r="G537" s="3"/>
      <c r="H537" s="4"/>
      <c r="I537" s="80"/>
      <c r="J537" s="80"/>
      <c r="K537" s="80"/>
      <c r="L537" s="80"/>
      <c r="M537" s="80"/>
      <c r="N537" s="80"/>
      <c r="O537" s="80"/>
      <c r="P537" s="80"/>
      <c r="Q537" s="80"/>
      <c r="R537" s="80"/>
      <c r="S537" s="80"/>
      <c r="T537" s="80"/>
      <c r="U537" s="1"/>
    </row>
    <row r="538" spans="1:21" ht="15.75" customHeight="1" x14ac:dyDescent="0.2">
      <c r="A538" t="str">
        <f>CONCATENATE(B528,B538)</f>
        <v>18c</v>
      </c>
      <c r="B538" t="s">
        <v>28</v>
      </c>
      <c r="C538" s="1"/>
      <c r="D538" s="2" t="str">
        <f>INDEX('5 tm 12 bkr Data'!P:P,MATCH('5 tm 12 bkr MJV'!A538,'5 tm 12 bkr Data'!N:N,0))</f>
        <v>c</v>
      </c>
      <c r="E538" s="3"/>
      <c r="F538" s="3"/>
      <c r="G538" s="3"/>
      <c r="H538" s="4"/>
      <c r="I538" s="80"/>
      <c r="J538" s="80"/>
      <c r="K538" s="80"/>
      <c r="L538" s="80"/>
      <c r="M538" s="80"/>
      <c r="N538" s="80"/>
      <c r="O538" s="80"/>
      <c r="P538" s="80"/>
      <c r="Q538" s="80"/>
      <c r="R538" s="80"/>
      <c r="S538" s="80"/>
      <c r="T538" s="80"/>
      <c r="U538" s="1"/>
    </row>
    <row r="539" spans="1:21" ht="15.75" customHeight="1" x14ac:dyDescent="0.2">
      <c r="A539" t="str">
        <f>CONCATENATE(B528,B539)</f>
        <v>18d</v>
      </c>
      <c r="B539" t="s">
        <v>29</v>
      </c>
      <c r="C539" s="1"/>
      <c r="D539" s="2" t="str">
        <f>INDEX('5 tm 12 bkr Data'!P:P,MATCH('5 tm 12 bkr MJV'!A539,'5 tm 12 bkr Data'!N:N,0))</f>
        <v>d</v>
      </c>
      <c r="E539" s="3"/>
      <c r="F539" s="3"/>
      <c r="G539" s="3"/>
      <c r="H539" s="4"/>
      <c r="I539" s="80"/>
      <c r="J539" s="80"/>
      <c r="K539" s="80"/>
      <c r="L539" s="80"/>
      <c r="M539" s="80"/>
      <c r="N539" s="80"/>
      <c r="O539" s="80"/>
      <c r="P539" s="80"/>
      <c r="Q539" s="80"/>
      <c r="R539" s="80"/>
      <c r="S539" s="80"/>
      <c r="T539" s="80"/>
      <c r="U539" s="1"/>
    </row>
    <row r="540" spans="1:21" ht="15.75" customHeight="1" x14ac:dyDescent="0.2">
      <c r="A540" t="str">
        <f>CONCATENATE(B528,B540)</f>
        <v>18e</v>
      </c>
      <c r="B540" t="s">
        <v>30</v>
      </c>
      <c r="C540" s="1"/>
      <c r="D540" s="2" t="str">
        <f>INDEX('5 tm 12 bkr Data'!P:P,MATCH('5 tm 12 bkr MJV'!A540,'5 tm 12 bkr Data'!N:N,0))</f>
        <v>e</v>
      </c>
      <c r="E540" s="3"/>
      <c r="F540" s="3"/>
      <c r="G540" s="3"/>
      <c r="H540" s="4"/>
      <c r="I540" s="80"/>
      <c r="J540" s="80"/>
      <c r="K540" s="80"/>
      <c r="L540" s="80"/>
      <c r="M540" s="80"/>
      <c r="N540" s="80"/>
      <c r="O540" s="80"/>
      <c r="P540" s="80"/>
      <c r="Q540" s="80"/>
      <c r="R540" s="80"/>
      <c r="S540" s="80"/>
      <c r="T540" s="80"/>
      <c r="U540" s="1"/>
    </row>
    <row r="541" spans="1:21" ht="15.75" customHeight="1" x14ac:dyDescent="0.2">
      <c r="A541" t="str">
        <f>CONCATENATE(B528,B541)</f>
        <v>18f</v>
      </c>
      <c r="B541" t="s">
        <v>31</v>
      </c>
      <c r="C541" s="1"/>
      <c r="D541" s="2" t="str">
        <f>INDEX('5 tm 12 bkr Data'!P:P,MATCH('5 tm 12 bkr MJV'!A541,'5 tm 12 bkr Data'!N:N,0))</f>
        <v>f</v>
      </c>
      <c r="E541" s="3"/>
      <c r="F541" s="3"/>
      <c r="G541" s="3"/>
      <c r="H541" s="4"/>
      <c r="I541" s="80"/>
      <c r="J541" s="80"/>
      <c r="K541" s="80"/>
      <c r="L541" s="80"/>
      <c r="M541" s="80"/>
      <c r="N541" s="80"/>
      <c r="O541" s="80"/>
      <c r="P541" s="80"/>
      <c r="Q541" s="80"/>
      <c r="R541" s="80"/>
      <c r="S541" s="80"/>
      <c r="T541" s="80"/>
      <c r="U541" s="1"/>
    </row>
    <row r="542" spans="1:21" ht="15.75" customHeight="1" x14ac:dyDescent="0.2">
      <c r="A542" t="str">
        <f>CONCATENATE(B528,B542)</f>
        <v>18g</v>
      </c>
      <c r="B542" t="s">
        <v>32</v>
      </c>
      <c r="C542" s="1"/>
      <c r="D542" s="2" t="str">
        <f>INDEX('5 tm 12 bkr Data'!P:P,MATCH('5 tm 12 bkr MJV'!A542,'5 tm 12 bkr Data'!N:N,0))</f>
        <v>g</v>
      </c>
      <c r="E542" s="3"/>
      <c r="F542" s="3"/>
      <c r="G542" s="3"/>
      <c r="H542" s="4"/>
      <c r="I542" s="80"/>
      <c r="J542" s="80"/>
      <c r="K542" s="80"/>
      <c r="L542" s="80"/>
      <c r="M542" s="80"/>
      <c r="N542" s="80"/>
      <c r="O542" s="80"/>
      <c r="P542" s="80"/>
      <c r="Q542" s="80"/>
      <c r="R542" s="80"/>
      <c r="S542" s="80"/>
      <c r="T542" s="80"/>
      <c r="U542" s="1"/>
    </row>
    <row r="543" spans="1:21" ht="15.75" customHeight="1" thickBot="1" x14ac:dyDescent="0.25">
      <c r="A543" t="str">
        <f>CONCATENATE(B528,B543)</f>
        <v>18h</v>
      </c>
      <c r="B543" t="s">
        <v>33</v>
      </c>
      <c r="C543" s="1"/>
      <c r="D543" s="2" t="str">
        <f>INDEX('5 tm 12 bkr Data'!P:P,MATCH('5 tm 12 bkr MJV'!A543,'5 tm 12 bkr Data'!N:N,0))</f>
        <v>h</v>
      </c>
      <c r="E543" s="3"/>
      <c r="F543" s="3"/>
      <c r="G543" s="3"/>
      <c r="H543" s="36"/>
      <c r="I543" s="79"/>
      <c r="J543" s="79"/>
      <c r="K543" s="79"/>
      <c r="L543" s="79"/>
      <c r="M543" s="79"/>
      <c r="N543" s="79"/>
      <c r="O543" s="79"/>
      <c r="P543" s="79"/>
      <c r="Q543" s="79"/>
      <c r="R543" s="79"/>
      <c r="S543" s="79"/>
      <c r="T543" s="79"/>
      <c r="U543" s="1"/>
    </row>
    <row r="544" spans="1:21" ht="15.75" customHeight="1" thickTop="1" x14ac:dyDescent="0.2">
      <c r="C544" s="1"/>
      <c r="D544" s="1"/>
      <c r="E544" s="1"/>
      <c r="F544" s="1"/>
      <c r="G544" s="1"/>
      <c r="H544" s="37" t="s">
        <v>6</v>
      </c>
      <c r="I544" s="77"/>
      <c r="J544" s="78"/>
      <c r="K544" s="77"/>
      <c r="L544" s="78"/>
      <c r="M544" s="77"/>
      <c r="N544" s="78"/>
      <c r="O544" s="77"/>
      <c r="P544" s="78"/>
      <c r="Q544" s="77"/>
      <c r="R544" s="78"/>
      <c r="S544" s="77"/>
      <c r="T544" s="78"/>
      <c r="U544" s="1"/>
    </row>
    <row r="545" spans="1:21" ht="5.25" customHeight="1" x14ac:dyDescent="0.2">
      <c r="C545" s="1"/>
      <c r="D545" s="1"/>
      <c r="E545" s="1"/>
      <c r="F545" s="1"/>
      <c r="G545" s="1"/>
      <c r="H545" s="38"/>
      <c r="I545" s="39"/>
      <c r="J545" s="39"/>
      <c r="K545" s="39"/>
      <c r="L545" s="39"/>
      <c r="M545" s="39"/>
      <c r="N545" s="39"/>
      <c r="O545" s="39"/>
      <c r="P545" s="39"/>
      <c r="Q545" s="39"/>
      <c r="R545" s="39"/>
      <c r="S545" s="39"/>
      <c r="T545" s="40"/>
      <c r="U545" s="1"/>
    </row>
    <row r="546" spans="1:21" ht="15.75" customHeight="1" x14ac:dyDescent="0.2">
      <c r="C546" s="1"/>
      <c r="D546" s="1"/>
      <c r="E546" s="74" t="s">
        <v>0</v>
      </c>
      <c r="F546" s="75"/>
      <c r="G546" s="76"/>
      <c r="H546" s="19" t="s">
        <v>1</v>
      </c>
      <c r="I546" s="19" t="s">
        <v>2</v>
      </c>
      <c r="J546" s="19" t="s">
        <v>3</v>
      </c>
      <c r="K546" s="15" t="s">
        <v>4</v>
      </c>
      <c r="L546" s="16" t="s">
        <v>5</v>
      </c>
      <c r="M546" s="19" t="s">
        <v>7</v>
      </c>
      <c r="N546" s="19" t="s">
        <v>8</v>
      </c>
      <c r="O546" s="15" t="s">
        <v>9</v>
      </c>
      <c r="P546" s="16" t="s">
        <v>10</v>
      </c>
      <c r="Q546" s="19" t="s">
        <v>11</v>
      </c>
      <c r="R546" s="19" t="s">
        <v>12</v>
      </c>
      <c r="S546" s="15" t="s">
        <v>13</v>
      </c>
      <c r="T546" s="1"/>
      <c r="U546" s="1"/>
    </row>
    <row r="547" spans="1:21" ht="15.75" customHeight="1" x14ac:dyDescent="0.2">
      <c r="C547" s="1"/>
      <c r="D547" s="1"/>
      <c r="E547" s="64" t="str">
        <f t="shared" si="8"/>
        <v>a</v>
      </c>
      <c r="F547" s="65"/>
      <c r="G547" s="66"/>
      <c r="H547" s="5"/>
      <c r="I547" s="5"/>
      <c r="J547" s="5"/>
      <c r="K547" s="13"/>
      <c r="L547" s="10"/>
      <c r="M547" s="5"/>
      <c r="N547" s="5"/>
      <c r="O547" s="13"/>
      <c r="P547" s="10"/>
      <c r="Q547" s="5"/>
      <c r="R547" s="5"/>
      <c r="S547" s="13"/>
      <c r="T547" s="1"/>
      <c r="U547" s="1"/>
    </row>
    <row r="548" spans="1:21" ht="15.75" customHeight="1" x14ac:dyDescent="0.2">
      <c r="C548" s="1"/>
      <c r="D548" s="1"/>
      <c r="E548" s="64" t="str">
        <f t="shared" si="8"/>
        <v>b</v>
      </c>
      <c r="F548" s="65"/>
      <c r="G548" s="66"/>
      <c r="H548" s="5"/>
      <c r="I548" s="5"/>
      <c r="J548" s="5"/>
      <c r="K548" s="13"/>
      <c r="L548" s="10"/>
      <c r="M548" s="5"/>
      <c r="N548" s="5"/>
      <c r="O548" s="13"/>
      <c r="P548" s="10"/>
      <c r="Q548" s="5"/>
      <c r="R548" s="5"/>
      <c r="S548" s="13"/>
      <c r="T548" s="1"/>
      <c r="U548" s="1"/>
    </row>
    <row r="549" spans="1:21" ht="15.75" customHeight="1" x14ac:dyDescent="0.2">
      <c r="C549" s="1"/>
      <c r="D549" s="1"/>
      <c r="E549" s="64" t="str">
        <f t="shared" si="8"/>
        <v>c</v>
      </c>
      <c r="F549" s="65"/>
      <c r="G549" s="66"/>
      <c r="H549" s="5"/>
      <c r="I549" s="5"/>
      <c r="J549" s="5"/>
      <c r="K549" s="13"/>
      <c r="L549" s="10"/>
      <c r="M549" s="5"/>
      <c r="N549" s="5"/>
      <c r="O549" s="13"/>
      <c r="P549" s="10"/>
      <c r="Q549" s="5"/>
      <c r="R549" s="5"/>
      <c r="S549" s="13"/>
      <c r="T549" s="1"/>
      <c r="U549" s="1"/>
    </row>
    <row r="550" spans="1:21" ht="15.75" customHeight="1" x14ac:dyDescent="0.2">
      <c r="C550" s="1"/>
      <c r="D550" s="1"/>
      <c r="E550" s="64" t="str">
        <f t="shared" si="8"/>
        <v>d</v>
      </c>
      <c r="F550" s="65"/>
      <c r="G550" s="66"/>
      <c r="H550" s="5"/>
      <c r="I550" s="5"/>
      <c r="J550" s="5"/>
      <c r="K550" s="13"/>
      <c r="L550" s="10"/>
      <c r="M550" s="5"/>
      <c r="N550" s="5"/>
      <c r="O550" s="13"/>
      <c r="P550" s="10"/>
      <c r="Q550" s="5"/>
      <c r="R550" s="5"/>
      <c r="S550" s="13"/>
      <c r="T550" s="1"/>
      <c r="U550" s="1"/>
    </row>
    <row r="551" spans="1:21" ht="15.75" customHeight="1" x14ac:dyDescent="0.2">
      <c r="C551" s="1"/>
      <c r="D551" s="1"/>
      <c r="E551" s="64" t="str">
        <f t="shared" si="8"/>
        <v>e</v>
      </c>
      <c r="F551" s="65"/>
      <c r="G551" s="66"/>
      <c r="H551" s="5"/>
      <c r="I551" s="5"/>
      <c r="J551" s="5"/>
      <c r="K551" s="13"/>
      <c r="L551" s="10"/>
      <c r="M551" s="5"/>
      <c r="N551" s="5"/>
      <c r="O551" s="13"/>
      <c r="P551" s="10"/>
      <c r="Q551" s="5"/>
      <c r="R551" s="5"/>
      <c r="S551" s="13"/>
      <c r="T551" s="1"/>
      <c r="U551" s="1"/>
    </row>
    <row r="552" spans="1:21" ht="15.75" customHeight="1" x14ac:dyDescent="0.2">
      <c r="C552" s="1"/>
      <c r="D552" s="1"/>
      <c r="E552" s="64" t="str">
        <f t="shared" si="8"/>
        <v>f</v>
      </c>
      <c r="F552" s="65"/>
      <c r="G552" s="66"/>
      <c r="H552" s="5"/>
      <c r="I552" s="5"/>
      <c r="J552" s="5"/>
      <c r="K552" s="13"/>
      <c r="L552" s="10"/>
      <c r="M552" s="5"/>
      <c r="N552" s="5"/>
      <c r="O552" s="13"/>
      <c r="P552" s="10"/>
      <c r="Q552" s="5"/>
      <c r="R552" s="5"/>
      <c r="S552" s="13"/>
      <c r="T552" s="1"/>
      <c r="U552" s="1"/>
    </row>
    <row r="553" spans="1:21" ht="15.75" customHeight="1" x14ac:dyDescent="0.2">
      <c r="C553" s="1"/>
      <c r="D553" s="1"/>
      <c r="E553" s="64" t="str">
        <f t="shared" si="8"/>
        <v>g</v>
      </c>
      <c r="F553" s="65"/>
      <c r="G553" s="66"/>
      <c r="H553" s="5"/>
      <c r="I553" s="5"/>
      <c r="J553" s="5"/>
      <c r="K553" s="13"/>
      <c r="L553" s="10"/>
      <c r="M553" s="5"/>
      <c r="N553" s="5"/>
      <c r="O553" s="13"/>
      <c r="P553" s="10"/>
      <c r="Q553" s="5"/>
      <c r="R553" s="5"/>
      <c r="S553" s="13"/>
      <c r="T553" s="1"/>
      <c r="U553" s="1"/>
    </row>
    <row r="554" spans="1:21" ht="15.75" customHeight="1" thickBot="1" x14ac:dyDescent="0.25">
      <c r="C554" s="1"/>
      <c r="D554" s="1"/>
      <c r="E554" s="64" t="str">
        <f t="shared" si="8"/>
        <v>h</v>
      </c>
      <c r="F554" s="65"/>
      <c r="G554" s="66"/>
      <c r="H554" s="6"/>
      <c r="I554" s="6"/>
      <c r="J554" s="6"/>
      <c r="K554" s="14"/>
      <c r="L554" s="11"/>
      <c r="M554" s="6"/>
      <c r="N554" s="6"/>
      <c r="O554" s="14"/>
      <c r="P554" s="11"/>
      <c r="Q554" s="6"/>
      <c r="R554" s="6"/>
      <c r="S554" s="14"/>
      <c r="T554" s="1"/>
      <c r="U554" s="1"/>
    </row>
    <row r="555" spans="1:21" ht="15.75" customHeight="1" thickTop="1" thickBot="1" x14ac:dyDescent="0.25">
      <c r="C555" s="1"/>
      <c r="D555" s="1"/>
      <c r="E555" s="67" t="s">
        <v>14</v>
      </c>
      <c r="F555" s="68"/>
      <c r="G555" s="69"/>
      <c r="H555" s="7"/>
      <c r="I555" s="7"/>
      <c r="J555" s="7"/>
      <c r="K555" s="8"/>
      <c r="L555" s="12"/>
      <c r="M555" s="7"/>
      <c r="N555" s="7"/>
      <c r="O555" s="8"/>
      <c r="P555" s="12"/>
      <c r="Q555" s="7"/>
      <c r="R555" s="7"/>
      <c r="S555" s="8"/>
      <c r="T555" s="1"/>
      <c r="U555" s="1"/>
    </row>
    <row r="556" spans="1:21" ht="15.75" customHeight="1" thickTop="1" thickBot="1" x14ac:dyDescent="0.25">
      <c r="C556" s="1"/>
      <c r="D556" s="1"/>
      <c r="E556" s="70" t="s">
        <v>15</v>
      </c>
      <c r="F556" s="71"/>
      <c r="G556" s="72"/>
      <c r="H556" s="1"/>
      <c r="I556" s="1"/>
      <c r="J556" s="1"/>
      <c r="K556" s="9"/>
      <c r="L556" s="1"/>
      <c r="M556" s="1"/>
      <c r="N556" s="1"/>
      <c r="O556" s="9"/>
      <c r="P556" s="1"/>
      <c r="Q556" s="1"/>
      <c r="R556" s="1"/>
      <c r="S556" s="9"/>
      <c r="T556" s="1"/>
      <c r="U556" s="1"/>
    </row>
    <row r="557" spans="1:21" ht="11.25" customHeight="1" x14ac:dyDescent="0.2">
      <c r="C557" s="1"/>
      <c r="D557" s="1"/>
      <c r="E557" s="1"/>
      <c r="F557" s="1"/>
      <c r="G557" s="1"/>
      <c r="H557" s="73" t="s">
        <v>34</v>
      </c>
      <c r="I557" s="73"/>
      <c r="J557" s="73"/>
      <c r="K557" s="73"/>
      <c r="L557" s="73"/>
      <c r="M557" s="73"/>
      <c r="N557" s="73"/>
      <c r="O557" s="73"/>
      <c r="P557" s="73"/>
      <c r="Q557" s="73"/>
      <c r="R557" s="73"/>
      <c r="S557" s="1"/>
      <c r="T557" s="1"/>
      <c r="U557" s="1"/>
    </row>
    <row r="558" spans="1:21" ht="11.25" customHeight="1" x14ac:dyDescent="0.2">
      <c r="C558" s="1"/>
      <c r="D558" s="1"/>
      <c r="E558" s="1"/>
      <c r="F558" s="1"/>
      <c r="G558" s="1"/>
      <c r="H558" s="73"/>
      <c r="I558" s="73"/>
      <c r="J558" s="73"/>
      <c r="K558" s="73"/>
      <c r="L558" s="73"/>
      <c r="M558" s="73"/>
      <c r="N558" s="73"/>
      <c r="O558" s="73"/>
      <c r="P558" s="73"/>
      <c r="Q558" s="73"/>
      <c r="R558" s="73"/>
      <c r="S558" s="1"/>
      <c r="T558" s="1"/>
      <c r="U558" s="1"/>
    </row>
    <row r="559" spans="1:21" ht="10.5" customHeight="1" x14ac:dyDescent="0.15">
      <c r="A559" t="s">
        <v>35</v>
      </c>
      <c r="B559">
        <v>19</v>
      </c>
      <c r="C559" s="81" t="str">
        <f>'5 tm 12 bkr Data'!$A$2</f>
        <v>Jayhawk Collegiate Challenge</v>
      </c>
      <c r="D559" s="81"/>
      <c r="E559" s="81"/>
      <c r="F559" s="81"/>
      <c r="G559" s="81"/>
      <c r="H559" s="81"/>
      <c r="I559" s="81"/>
      <c r="J559" s="81"/>
      <c r="K559" s="81"/>
      <c r="L559" s="81"/>
      <c r="M559" s="81"/>
      <c r="N559" s="81"/>
      <c r="O559" s="81"/>
      <c r="P559" s="81"/>
      <c r="Q559" s="81"/>
      <c r="R559" s="81"/>
      <c r="S559" s="81"/>
      <c r="T559" s="81"/>
      <c r="U559" s="81"/>
    </row>
    <row r="560" spans="1:21" ht="10.5" customHeight="1" x14ac:dyDescent="0.15">
      <c r="C560" s="81"/>
      <c r="D560" s="81"/>
      <c r="E560" s="81"/>
      <c r="F560" s="81"/>
      <c r="G560" s="81"/>
      <c r="H560" s="81"/>
      <c r="I560" s="81"/>
      <c r="J560" s="81"/>
      <c r="K560" s="81"/>
      <c r="L560" s="81"/>
      <c r="M560" s="81"/>
      <c r="N560" s="81"/>
      <c r="O560" s="81"/>
      <c r="P560" s="81"/>
      <c r="Q560" s="81"/>
      <c r="R560" s="81"/>
      <c r="S560" s="81"/>
      <c r="T560" s="81"/>
      <c r="U560" s="81"/>
    </row>
    <row r="561" spans="1:21" ht="10.5" customHeight="1" x14ac:dyDescent="0.15">
      <c r="C561" s="81"/>
      <c r="D561" s="81"/>
      <c r="E561" s="81"/>
      <c r="F561" s="81"/>
      <c r="G561" s="81"/>
      <c r="H561" s="81"/>
      <c r="I561" s="81"/>
      <c r="J561" s="81"/>
      <c r="K561" s="81"/>
      <c r="L561" s="81"/>
      <c r="M561" s="81"/>
      <c r="N561" s="81"/>
      <c r="O561" s="81"/>
      <c r="P561" s="81"/>
      <c r="Q561" s="81"/>
      <c r="R561" s="81"/>
      <c r="S561" s="81"/>
      <c r="T561" s="81"/>
      <c r="U561" s="81"/>
    </row>
    <row r="562" spans="1:21" ht="8.25" customHeight="1" x14ac:dyDescent="0.2"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</row>
    <row r="563" spans="1:21" ht="11.25" customHeight="1" x14ac:dyDescent="0.2">
      <c r="C563" s="1"/>
      <c r="D563" s="1"/>
      <c r="E563" s="1"/>
      <c r="F563" s="82">
        <f>INDEX('5 tm 12 bkr Data'!E:E,MATCH('5 tm 12 bkr MJV'!B559,'5 tm 12 bkr Data'!D:D,0))</f>
        <v>20</v>
      </c>
      <c r="G563" s="82"/>
      <c r="H563" s="82"/>
      <c r="I563" s="82"/>
      <c r="J563" s="82"/>
      <c r="K563" s="82"/>
      <c r="L563" s="82"/>
      <c r="M563" s="82"/>
      <c r="N563" s="82"/>
      <c r="O563" s="82"/>
      <c r="P563" s="82"/>
      <c r="Q563" s="82"/>
      <c r="R563" s="82"/>
      <c r="S563" s="1"/>
      <c r="T563" s="1"/>
      <c r="U563" s="1"/>
    </row>
    <row r="564" spans="1:21" ht="11.25" customHeight="1" x14ac:dyDescent="0.2">
      <c r="C564" s="1"/>
      <c r="D564" s="1"/>
      <c r="E564" s="1"/>
      <c r="F564" s="82"/>
      <c r="G564" s="82"/>
      <c r="H564" s="82"/>
      <c r="I564" s="82"/>
      <c r="J564" s="82"/>
      <c r="K564" s="82"/>
      <c r="L564" s="82"/>
      <c r="M564" s="82"/>
      <c r="N564" s="82"/>
      <c r="O564" s="82"/>
      <c r="P564" s="82"/>
      <c r="Q564" s="82"/>
      <c r="R564" s="82"/>
      <c r="S564" s="1"/>
      <c r="T564" s="1"/>
      <c r="U564" s="1"/>
    </row>
    <row r="565" spans="1:21" ht="8.25" customHeight="1" x14ac:dyDescent="0.2"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</row>
    <row r="566" spans="1:21" ht="15.75" customHeight="1" x14ac:dyDescent="0.2">
      <c r="C566" s="1"/>
      <c r="D566" s="80" t="s">
        <v>0</v>
      </c>
      <c r="E566" s="80"/>
      <c r="F566" s="80"/>
      <c r="G566" s="80"/>
      <c r="H566" s="80"/>
      <c r="I566" s="80" t="s">
        <v>1</v>
      </c>
      <c r="J566" s="80"/>
      <c r="K566" s="80" t="s">
        <v>2</v>
      </c>
      <c r="L566" s="80"/>
      <c r="M566" s="80" t="s">
        <v>3</v>
      </c>
      <c r="N566" s="80"/>
      <c r="O566" s="80" t="s">
        <v>4</v>
      </c>
      <c r="P566" s="80"/>
      <c r="Q566" s="80" t="s">
        <v>5</v>
      </c>
      <c r="R566" s="80"/>
      <c r="S566" s="80" t="s">
        <v>6</v>
      </c>
      <c r="T566" s="80"/>
      <c r="U566" s="1"/>
    </row>
    <row r="567" spans="1:21" ht="15.75" customHeight="1" x14ac:dyDescent="0.2">
      <c r="A567" t="str">
        <f>CONCATENATE(B559,B567)</f>
        <v>19a</v>
      </c>
      <c r="B567" t="s">
        <v>26</v>
      </c>
      <c r="C567" s="1"/>
      <c r="D567" s="2" t="str">
        <f>INDEX('5 tm 12 bkr Data'!P:P,MATCH('5 tm 12 bkr MJV'!A567,'5 tm 12 bkr Data'!N:N,0))</f>
        <v>a</v>
      </c>
      <c r="E567" s="3"/>
      <c r="F567" s="3"/>
      <c r="G567" s="3"/>
      <c r="H567" s="4"/>
      <c r="I567" s="80"/>
      <c r="J567" s="80"/>
      <c r="K567" s="80"/>
      <c r="L567" s="80"/>
      <c r="M567" s="80"/>
      <c r="N567" s="80"/>
      <c r="O567" s="80"/>
      <c r="P567" s="80"/>
      <c r="Q567" s="80"/>
      <c r="R567" s="80"/>
      <c r="S567" s="80"/>
      <c r="T567" s="80"/>
      <c r="U567" s="1"/>
    </row>
    <row r="568" spans="1:21" ht="15.75" customHeight="1" x14ac:dyDescent="0.2">
      <c r="A568" t="str">
        <f>CONCATENATE(B559,B568)</f>
        <v>19b</v>
      </c>
      <c r="B568" t="s">
        <v>27</v>
      </c>
      <c r="C568" s="1"/>
      <c r="D568" s="2" t="str">
        <f>INDEX('5 tm 12 bkr Data'!P:P,MATCH('5 tm 12 bkr MJV'!A568,'5 tm 12 bkr Data'!N:N,0))</f>
        <v>b</v>
      </c>
      <c r="E568" s="3"/>
      <c r="F568" s="3"/>
      <c r="G568" s="3"/>
      <c r="H568" s="4"/>
      <c r="I568" s="80"/>
      <c r="J568" s="80"/>
      <c r="K568" s="80"/>
      <c r="L568" s="80"/>
      <c r="M568" s="80"/>
      <c r="N568" s="80"/>
      <c r="O568" s="80"/>
      <c r="P568" s="80"/>
      <c r="Q568" s="80"/>
      <c r="R568" s="80"/>
      <c r="S568" s="80"/>
      <c r="T568" s="80"/>
      <c r="U568" s="1"/>
    </row>
    <row r="569" spans="1:21" ht="15.75" customHeight="1" x14ac:dyDescent="0.2">
      <c r="A569" t="str">
        <f>CONCATENATE(B559,B569)</f>
        <v>19c</v>
      </c>
      <c r="B569" t="s">
        <v>28</v>
      </c>
      <c r="C569" s="1"/>
      <c r="D569" s="2" t="str">
        <f>INDEX('5 tm 12 bkr Data'!P:P,MATCH('5 tm 12 bkr MJV'!A569,'5 tm 12 bkr Data'!N:N,0))</f>
        <v>c</v>
      </c>
      <c r="E569" s="3"/>
      <c r="F569" s="3"/>
      <c r="G569" s="3"/>
      <c r="H569" s="4"/>
      <c r="I569" s="80"/>
      <c r="J569" s="80"/>
      <c r="K569" s="80"/>
      <c r="L569" s="80"/>
      <c r="M569" s="80"/>
      <c r="N569" s="80"/>
      <c r="O569" s="80"/>
      <c r="P569" s="80"/>
      <c r="Q569" s="80"/>
      <c r="R569" s="80"/>
      <c r="S569" s="80"/>
      <c r="T569" s="80"/>
      <c r="U569" s="1"/>
    </row>
    <row r="570" spans="1:21" ht="15.75" customHeight="1" x14ac:dyDescent="0.2">
      <c r="A570" t="str">
        <f>CONCATENATE(B559,B570)</f>
        <v>19d</v>
      </c>
      <c r="B570" t="s">
        <v>29</v>
      </c>
      <c r="C570" s="1"/>
      <c r="D570" s="2" t="str">
        <f>INDEX('5 tm 12 bkr Data'!P:P,MATCH('5 tm 12 bkr MJV'!A570,'5 tm 12 bkr Data'!N:N,0))</f>
        <v>d</v>
      </c>
      <c r="E570" s="3"/>
      <c r="F570" s="3"/>
      <c r="G570" s="3"/>
      <c r="H570" s="4"/>
      <c r="I570" s="80"/>
      <c r="J570" s="80"/>
      <c r="K570" s="80"/>
      <c r="L570" s="80"/>
      <c r="M570" s="80"/>
      <c r="N570" s="80"/>
      <c r="O570" s="80"/>
      <c r="P570" s="80"/>
      <c r="Q570" s="80"/>
      <c r="R570" s="80"/>
      <c r="S570" s="80"/>
      <c r="T570" s="80"/>
      <c r="U570" s="1"/>
    </row>
    <row r="571" spans="1:21" ht="15.75" customHeight="1" x14ac:dyDescent="0.2">
      <c r="A571" t="str">
        <f>CONCATENATE(B559,B571)</f>
        <v>19e</v>
      </c>
      <c r="B571" t="s">
        <v>30</v>
      </c>
      <c r="C571" s="1"/>
      <c r="D571" s="2" t="str">
        <f>INDEX('5 tm 12 bkr Data'!P:P,MATCH('5 tm 12 bkr MJV'!A571,'5 tm 12 bkr Data'!N:N,0))</f>
        <v>e</v>
      </c>
      <c r="E571" s="3"/>
      <c r="F571" s="3"/>
      <c r="G571" s="3"/>
      <c r="H571" s="4"/>
      <c r="I571" s="80"/>
      <c r="J571" s="80"/>
      <c r="K571" s="80"/>
      <c r="L571" s="80"/>
      <c r="M571" s="80"/>
      <c r="N571" s="80"/>
      <c r="O571" s="80"/>
      <c r="P571" s="80"/>
      <c r="Q571" s="80"/>
      <c r="R571" s="80"/>
      <c r="S571" s="80"/>
      <c r="T571" s="80"/>
      <c r="U571" s="1"/>
    </row>
    <row r="572" spans="1:21" ht="15.75" customHeight="1" x14ac:dyDescent="0.2">
      <c r="A572" t="str">
        <f>CONCATENATE(B559,B572)</f>
        <v>19f</v>
      </c>
      <c r="B572" t="s">
        <v>31</v>
      </c>
      <c r="C572" s="1"/>
      <c r="D572" s="2" t="str">
        <f>INDEX('5 tm 12 bkr Data'!P:P,MATCH('5 tm 12 bkr MJV'!A572,'5 tm 12 bkr Data'!N:N,0))</f>
        <v>f</v>
      </c>
      <c r="E572" s="3"/>
      <c r="F572" s="3"/>
      <c r="G572" s="3"/>
      <c r="H572" s="4"/>
      <c r="I572" s="80"/>
      <c r="J572" s="80"/>
      <c r="K572" s="80"/>
      <c r="L572" s="80"/>
      <c r="M572" s="80"/>
      <c r="N572" s="80"/>
      <c r="O572" s="80"/>
      <c r="P572" s="80"/>
      <c r="Q572" s="80"/>
      <c r="R572" s="80"/>
      <c r="S572" s="80"/>
      <c r="T572" s="80"/>
      <c r="U572" s="1"/>
    </row>
    <row r="573" spans="1:21" ht="15.75" customHeight="1" x14ac:dyDescent="0.2">
      <c r="A573" t="str">
        <f>CONCATENATE(B559,B573)</f>
        <v>19g</v>
      </c>
      <c r="B573" t="s">
        <v>32</v>
      </c>
      <c r="C573" s="1"/>
      <c r="D573" s="2" t="str">
        <f>INDEX('5 tm 12 bkr Data'!P:P,MATCH('5 tm 12 bkr MJV'!A573,'5 tm 12 bkr Data'!N:N,0))</f>
        <v>g</v>
      </c>
      <c r="E573" s="3"/>
      <c r="F573" s="3"/>
      <c r="G573" s="3"/>
      <c r="H573" s="4"/>
      <c r="I573" s="80"/>
      <c r="J573" s="80"/>
      <c r="K573" s="80"/>
      <c r="L573" s="80"/>
      <c r="M573" s="80"/>
      <c r="N573" s="80"/>
      <c r="O573" s="80"/>
      <c r="P573" s="80"/>
      <c r="Q573" s="80"/>
      <c r="R573" s="80"/>
      <c r="S573" s="80"/>
      <c r="T573" s="80"/>
      <c r="U573" s="1"/>
    </row>
    <row r="574" spans="1:21" ht="15.75" customHeight="1" thickBot="1" x14ac:dyDescent="0.25">
      <c r="A574" t="str">
        <f>CONCATENATE(B559,B574)</f>
        <v>19h</v>
      </c>
      <c r="B574" t="s">
        <v>33</v>
      </c>
      <c r="C574" s="1"/>
      <c r="D574" s="2" t="str">
        <f>INDEX('5 tm 12 bkr Data'!P:P,MATCH('5 tm 12 bkr MJV'!A574,'5 tm 12 bkr Data'!N:N,0))</f>
        <v>h</v>
      </c>
      <c r="E574" s="3"/>
      <c r="F574" s="3"/>
      <c r="G574" s="3"/>
      <c r="H574" s="36"/>
      <c r="I574" s="79"/>
      <c r="J574" s="79"/>
      <c r="K574" s="79"/>
      <c r="L574" s="79"/>
      <c r="M574" s="79"/>
      <c r="N574" s="79"/>
      <c r="O574" s="79"/>
      <c r="P574" s="79"/>
      <c r="Q574" s="79"/>
      <c r="R574" s="79"/>
      <c r="S574" s="79"/>
      <c r="T574" s="79"/>
      <c r="U574" s="1"/>
    </row>
    <row r="575" spans="1:21" ht="15.75" customHeight="1" thickTop="1" x14ac:dyDescent="0.2">
      <c r="C575" s="1"/>
      <c r="D575" s="1"/>
      <c r="E575" s="1"/>
      <c r="F575" s="1"/>
      <c r="G575" s="1"/>
      <c r="H575" s="37" t="s">
        <v>6</v>
      </c>
      <c r="I575" s="77"/>
      <c r="J575" s="78"/>
      <c r="K575" s="77"/>
      <c r="L575" s="78"/>
      <c r="M575" s="77"/>
      <c r="N575" s="78"/>
      <c r="O575" s="77"/>
      <c r="P575" s="78"/>
      <c r="Q575" s="77"/>
      <c r="R575" s="78"/>
      <c r="S575" s="77"/>
      <c r="T575" s="78"/>
      <c r="U575" s="1"/>
    </row>
    <row r="576" spans="1:21" ht="5.25" customHeight="1" x14ac:dyDescent="0.2">
      <c r="C576" s="1"/>
      <c r="D576" s="1"/>
      <c r="E576" s="1"/>
      <c r="F576" s="1"/>
      <c r="G576" s="1"/>
      <c r="H576" s="38"/>
      <c r="I576" s="39"/>
      <c r="J576" s="39"/>
      <c r="K576" s="39"/>
      <c r="L576" s="39"/>
      <c r="M576" s="39"/>
      <c r="N576" s="39"/>
      <c r="O576" s="39"/>
      <c r="P576" s="39"/>
      <c r="Q576" s="39"/>
      <c r="R576" s="39"/>
      <c r="S576" s="39"/>
      <c r="T576" s="40"/>
      <c r="U576" s="1"/>
    </row>
    <row r="577" spans="1:21" ht="15.75" customHeight="1" x14ac:dyDescent="0.2">
      <c r="C577" s="1"/>
      <c r="D577" s="1"/>
      <c r="E577" s="74" t="s">
        <v>0</v>
      </c>
      <c r="F577" s="75"/>
      <c r="G577" s="76"/>
      <c r="H577" s="19" t="s">
        <v>1</v>
      </c>
      <c r="I577" s="19" t="s">
        <v>2</v>
      </c>
      <c r="J577" s="19" t="s">
        <v>3</v>
      </c>
      <c r="K577" s="15" t="s">
        <v>4</v>
      </c>
      <c r="L577" s="16" t="s">
        <v>5</v>
      </c>
      <c r="M577" s="19" t="s">
        <v>7</v>
      </c>
      <c r="N577" s="19" t="s">
        <v>8</v>
      </c>
      <c r="O577" s="15" t="s">
        <v>9</v>
      </c>
      <c r="P577" s="16" t="s">
        <v>10</v>
      </c>
      <c r="Q577" s="19" t="s">
        <v>11</v>
      </c>
      <c r="R577" s="19" t="s">
        <v>12</v>
      </c>
      <c r="S577" s="15" t="s">
        <v>13</v>
      </c>
      <c r="T577" s="1"/>
      <c r="U577" s="1"/>
    </row>
    <row r="578" spans="1:21" ht="15.75" customHeight="1" x14ac:dyDescent="0.2">
      <c r="C578" s="1"/>
      <c r="D578" s="1"/>
      <c r="E578" s="64" t="str">
        <f t="shared" si="8"/>
        <v>a</v>
      </c>
      <c r="F578" s="65"/>
      <c r="G578" s="66"/>
      <c r="H578" s="5"/>
      <c r="I578" s="5"/>
      <c r="J578" s="5"/>
      <c r="K578" s="13"/>
      <c r="L578" s="10"/>
      <c r="M578" s="5"/>
      <c r="N578" s="5"/>
      <c r="O578" s="13"/>
      <c r="P578" s="10"/>
      <c r="Q578" s="5"/>
      <c r="R578" s="5"/>
      <c r="S578" s="13"/>
      <c r="T578" s="1"/>
      <c r="U578" s="1"/>
    </row>
    <row r="579" spans="1:21" ht="15.75" customHeight="1" x14ac:dyDescent="0.2">
      <c r="C579" s="1"/>
      <c r="D579" s="1"/>
      <c r="E579" s="64" t="str">
        <f t="shared" si="8"/>
        <v>b</v>
      </c>
      <c r="F579" s="65"/>
      <c r="G579" s="66"/>
      <c r="H579" s="5"/>
      <c r="I579" s="5"/>
      <c r="J579" s="5"/>
      <c r="K579" s="13"/>
      <c r="L579" s="10"/>
      <c r="M579" s="5"/>
      <c r="N579" s="5"/>
      <c r="O579" s="13"/>
      <c r="P579" s="10"/>
      <c r="Q579" s="5"/>
      <c r="R579" s="5"/>
      <c r="S579" s="13"/>
      <c r="T579" s="1"/>
      <c r="U579" s="1"/>
    </row>
    <row r="580" spans="1:21" ht="15.75" customHeight="1" x14ac:dyDescent="0.2">
      <c r="C580" s="1"/>
      <c r="D580" s="1"/>
      <c r="E580" s="64" t="str">
        <f t="shared" si="8"/>
        <v>c</v>
      </c>
      <c r="F580" s="65"/>
      <c r="G580" s="66"/>
      <c r="H580" s="5"/>
      <c r="I580" s="5"/>
      <c r="J580" s="5"/>
      <c r="K580" s="13"/>
      <c r="L580" s="10"/>
      <c r="M580" s="5"/>
      <c r="N580" s="5"/>
      <c r="O580" s="13"/>
      <c r="P580" s="10"/>
      <c r="Q580" s="5"/>
      <c r="R580" s="5"/>
      <c r="S580" s="13"/>
      <c r="T580" s="1"/>
      <c r="U580" s="1"/>
    </row>
    <row r="581" spans="1:21" ht="15.75" customHeight="1" x14ac:dyDescent="0.2">
      <c r="C581" s="1"/>
      <c r="D581" s="1"/>
      <c r="E581" s="64" t="str">
        <f t="shared" si="8"/>
        <v>d</v>
      </c>
      <c r="F581" s="65"/>
      <c r="G581" s="66"/>
      <c r="H581" s="5"/>
      <c r="I581" s="5"/>
      <c r="J581" s="5"/>
      <c r="K581" s="13"/>
      <c r="L581" s="10"/>
      <c r="M581" s="5"/>
      <c r="N581" s="5"/>
      <c r="O581" s="13"/>
      <c r="P581" s="10"/>
      <c r="Q581" s="5"/>
      <c r="R581" s="5"/>
      <c r="S581" s="13"/>
      <c r="T581" s="1"/>
      <c r="U581" s="1"/>
    </row>
    <row r="582" spans="1:21" ht="15.75" customHeight="1" x14ac:dyDescent="0.2">
      <c r="C582" s="1"/>
      <c r="D582" s="1"/>
      <c r="E582" s="64" t="str">
        <f t="shared" si="8"/>
        <v>e</v>
      </c>
      <c r="F582" s="65"/>
      <c r="G582" s="66"/>
      <c r="H582" s="5"/>
      <c r="I582" s="5"/>
      <c r="J582" s="5"/>
      <c r="K582" s="13"/>
      <c r="L582" s="10"/>
      <c r="M582" s="5"/>
      <c r="N582" s="5"/>
      <c r="O582" s="13"/>
      <c r="P582" s="10"/>
      <c r="Q582" s="5"/>
      <c r="R582" s="5"/>
      <c r="S582" s="13"/>
      <c r="T582" s="1"/>
      <c r="U582" s="1"/>
    </row>
    <row r="583" spans="1:21" ht="15.75" customHeight="1" x14ac:dyDescent="0.2">
      <c r="C583" s="1"/>
      <c r="D583" s="1"/>
      <c r="E583" s="64" t="str">
        <f t="shared" si="8"/>
        <v>f</v>
      </c>
      <c r="F583" s="65"/>
      <c r="G583" s="66"/>
      <c r="H583" s="5"/>
      <c r="I583" s="5"/>
      <c r="J583" s="5"/>
      <c r="K583" s="13"/>
      <c r="L583" s="10"/>
      <c r="M583" s="5"/>
      <c r="N583" s="5"/>
      <c r="O583" s="13"/>
      <c r="P583" s="10"/>
      <c r="Q583" s="5"/>
      <c r="R583" s="5"/>
      <c r="S583" s="13"/>
      <c r="T583" s="1"/>
      <c r="U583" s="1"/>
    </row>
    <row r="584" spans="1:21" ht="15.75" customHeight="1" x14ac:dyDescent="0.2">
      <c r="C584" s="1"/>
      <c r="D584" s="1"/>
      <c r="E584" s="64" t="str">
        <f t="shared" si="8"/>
        <v>g</v>
      </c>
      <c r="F584" s="65"/>
      <c r="G584" s="66"/>
      <c r="H584" s="5"/>
      <c r="I584" s="5"/>
      <c r="J584" s="5"/>
      <c r="K584" s="13"/>
      <c r="L584" s="10"/>
      <c r="M584" s="5"/>
      <c r="N584" s="5"/>
      <c r="O584" s="13"/>
      <c r="P584" s="10"/>
      <c r="Q584" s="5"/>
      <c r="R584" s="5"/>
      <c r="S584" s="13"/>
      <c r="T584" s="1"/>
      <c r="U584" s="1"/>
    </row>
    <row r="585" spans="1:21" ht="15.75" customHeight="1" thickBot="1" x14ac:dyDescent="0.25">
      <c r="C585" s="1"/>
      <c r="D585" s="1"/>
      <c r="E585" s="64" t="str">
        <f t="shared" si="8"/>
        <v>h</v>
      </c>
      <c r="F585" s="65"/>
      <c r="G585" s="66"/>
      <c r="H585" s="6"/>
      <c r="I585" s="6"/>
      <c r="J585" s="6"/>
      <c r="K585" s="14"/>
      <c r="L585" s="11"/>
      <c r="M585" s="6"/>
      <c r="N585" s="6"/>
      <c r="O585" s="14"/>
      <c r="P585" s="11"/>
      <c r="Q585" s="6"/>
      <c r="R585" s="6"/>
      <c r="S585" s="14"/>
      <c r="T585" s="1"/>
      <c r="U585" s="1"/>
    </row>
    <row r="586" spans="1:21" ht="15.75" customHeight="1" thickTop="1" thickBot="1" x14ac:dyDescent="0.25">
      <c r="C586" s="1"/>
      <c r="D586" s="1"/>
      <c r="E586" s="67" t="s">
        <v>14</v>
      </c>
      <c r="F586" s="68"/>
      <c r="G586" s="69"/>
      <c r="H586" s="7"/>
      <c r="I586" s="7"/>
      <c r="J586" s="7"/>
      <c r="K586" s="8"/>
      <c r="L586" s="12"/>
      <c r="M586" s="7"/>
      <c r="N586" s="7"/>
      <c r="O586" s="8"/>
      <c r="P586" s="12"/>
      <c r="Q586" s="7"/>
      <c r="R586" s="7"/>
      <c r="S586" s="8"/>
      <c r="T586" s="1"/>
      <c r="U586" s="1"/>
    </row>
    <row r="587" spans="1:21" ht="15.75" customHeight="1" thickTop="1" thickBot="1" x14ac:dyDescent="0.25">
      <c r="C587" s="1"/>
      <c r="D587" s="1"/>
      <c r="E587" s="70" t="s">
        <v>15</v>
      </c>
      <c r="F587" s="71"/>
      <c r="G587" s="72"/>
      <c r="H587" s="1"/>
      <c r="I587" s="1"/>
      <c r="J587" s="1"/>
      <c r="K587" s="9"/>
      <c r="L587" s="1"/>
      <c r="M587" s="1"/>
      <c r="N587" s="1"/>
      <c r="O587" s="9"/>
      <c r="P587" s="1"/>
      <c r="Q587" s="1"/>
      <c r="R587" s="1"/>
      <c r="S587" s="9"/>
      <c r="T587" s="1"/>
      <c r="U587" s="1"/>
    </row>
    <row r="588" spans="1:21" ht="11.25" customHeight="1" x14ac:dyDescent="0.2">
      <c r="C588" s="1"/>
      <c r="D588" s="1"/>
      <c r="E588" s="1"/>
      <c r="F588" s="1"/>
      <c r="G588" s="1"/>
      <c r="H588" s="73" t="s">
        <v>34</v>
      </c>
      <c r="I588" s="73"/>
      <c r="J588" s="73"/>
      <c r="K588" s="73"/>
      <c r="L588" s="73"/>
      <c r="M588" s="73"/>
      <c r="N588" s="73"/>
      <c r="O588" s="73"/>
      <c r="P588" s="73"/>
      <c r="Q588" s="73"/>
      <c r="R588" s="73"/>
      <c r="S588" s="1"/>
      <c r="T588" s="1"/>
      <c r="U588" s="1"/>
    </row>
    <row r="589" spans="1:21" ht="11.25" customHeight="1" x14ac:dyDescent="0.2">
      <c r="C589" s="1"/>
      <c r="D589" s="1"/>
      <c r="E589" s="1"/>
      <c r="F589" s="1"/>
      <c r="G589" s="1"/>
      <c r="H589" s="73"/>
      <c r="I589" s="73"/>
      <c r="J589" s="73"/>
      <c r="K589" s="73"/>
      <c r="L589" s="73"/>
      <c r="M589" s="73"/>
      <c r="N589" s="73"/>
      <c r="O589" s="73"/>
      <c r="P589" s="73"/>
      <c r="Q589" s="73"/>
      <c r="R589" s="73"/>
      <c r="S589" s="1"/>
      <c r="T589" s="1"/>
      <c r="U589" s="1"/>
    </row>
    <row r="590" spans="1:21" ht="10.5" customHeight="1" x14ac:dyDescent="0.15">
      <c r="A590" t="s">
        <v>35</v>
      </c>
      <c r="B590">
        <v>20</v>
      </c>
      <c r="C590" s="81" t="str">
        <f>'5 tm 12 bkr Data'!$A$2</f>
        <v>Jayhawk Collegiate Challenge</v>
      </c>
      <c r="D590" s="81"/>
      <c r="E590" s="81"/>
      <c r="F590" s="81"/>
      <c r="G590" s="81"/>
      <c r="H590" s="81"/>
      <c r="I590" s="81"/>
      <c r="J590" s="81"/>
      <c r="K590" s="81"/>
      <c r="L590" s="81"/>
      <c r="M590" s="81"/>
      <c r="N590" s="81"/>
      <c r="O590" s="81"/>
      <c r="P590" s="81"/>
      <c r="Q590" s="81"/>
      <c r="R590" s="81"/>
      <c r="S590" s="81"/>
      <c r="T590" s="81"/>
      <c r="U590" s="81"/>
    </row>
    <row r="591" spans="1:21" ht="10.5" customHeight="1" x14ac:dyDescent="0.15">
      <c r="C591" s="81"/>
      <c r="D591" s="81"/>
      <c r="E591" s="81"/>
      <c r="F591" s="81"/>
      <c r="G591" s="81"/>
      <c r="H591" s="81"/>
      <c r="I591" s="81"/>
      <c r="J591" s="81"/>
      <c r="K591" s="81"/>
      <c r="L591" s="81"/>
      <c r="M591" s="81"/>
      <c r="N591" s="81"/>
      <c r="O591" s="81"/>
      <c r="P591" s="81"/>
      <c r="Q591" s="81"/>
      <c r="R591" s="81"/>
      <c r="S591" s="81"/>
      <c r="T591" s="81"/>
      <c r="U591" s="81"/>
    </row>
    <row r="592" spans="1:21" ht="10.5" customHeight="1" x14ac:dyDescent="0.15">
      <c r="C592" s="81"/>
      <c r="D592" s="81"/>
      <c r="E592" s="81"/>
      <c r="F592" s="81"/>
      <c r="G592" s="81"/>
      <c r="H592" s="81"/>
      <c r="I592" s="81"/>
      <c r="J592" s="81"/>
      <c r="K592" s="81"/>
      <c r="L592" s="81"/>
      <c r="M592" s="81"/>
      <c r="N592" s="81"/>
      <c r="O592" s="81"/>
      <c r="P592" s="81"/>
      <c r="Q592" s="81"/>
      <c r="R592" s="81"/>
      <c r="S592" s="81"/>
      <c r="T592" s="81"/>
      <c r="U592" s="81"/>
    </row>
    <row r="593" spans="1:21" ht="8.25" customHeight="1" x14ac:dyDescent="0.2"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</row>
    <row r="594" spans="1:21" ht="11.25" customHeight="1" x14ac:dyDescent="0.2">
      <c r="C594" s="1"/>
      <c r="D594" s="1"/>
      <c r="E594" s="1"/>
      <c r="F594" s="82">
        <f>INDEX('5 tm 12 bkr Data'!E:E,MATCH('5 tm 12 bkr MJV'!B590,'5 tm 12 bkr Data'!D:D,0))</f>
        <v>21</v>
      </c>
      <c r="G594" s="82"/>
      <c r="H594" s="82"/>
      <c r="I594" s="82"/>
      <c r="J594" s="82"/>
      <c r="K594" s="82"/>
      <c r="L594" s="82"/>
      <c r="M594" s="82"/>
      <c r="N594" s="82"/>
      <c r="O594" s="82"/>
      <c r="P594" s="82"/>
      <c r="Q594" s="82"/>
      <c r="R594" s="82"/>
      <c r="S594" s="1"/>
      <c r="T594" s="1"/>
      <c r="U594" s="1"/>
    </row>
    <row r="595" spans="1:21" ht="11.25" customHeight="1" x14ac:dyDescent="0.2">
      <c r="C595" s="1"/>
      <c r="D595" s="1"/>
      <c r="E595" s="1"/>
      <c r="F595" s="82"/>
      <c r="G595" s="82"/>
      <c r="H595" s="82"/>
      <c r="I595" s="82"/>
      <c r="J595" s="82"/>
      <c r="K595" s="82"/>
      <c r="L595" s="82"/>
      <c r="M595" s="82"/>
      <c r="N595" s="82"/>
      <c r="O595" s="82"/>
      <c r="P595" s="82"/>
      <c r="Q595" s="82"/>
      <c r="R595" s="82"/>
      <c r="S595" s="1"/>
      <c r="T595" s="1"/>
      <c r="U595" s="1"/>
    </row>
    <row r="596" spans="1:21" ht="8.25" customHeight="1" x14ac:dyDescent="0.2"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</row>
    <row r="597" spans="1:21" ht="15.75" customHeight="1" x14ac:dyDescent="0.2">
      <c r="C597" s="1"/>
      <c r="D597" s="80" t="s">
        <v>0</v>
      </c>
      <c r="E597" s="80"/>
      <c r="F597" s="80"/>
      <c r="G597" s="80"/>
      <c r="H597" s="80"/>
      <c r="I597" s="80" t="s">
        <v>1</v>
      </c>
      <c r="J597" s="80"/>
      <c r="K597" s="80" t="s">
        <v>2</v>
      </c>
      <c r="L597" s="80"/>
      <c r="M597" s="80" t="s">
        <v>3</v>
      </c>
      <c r="N597" s="80"/>
      <c r="O597" s="80" t="s">
        <v>4</v>
      </c>
      <c r="P597" s="80"/>
      <c r="Q597" s="80" t="s">
        <v>5</v>
      </c>
      <c r="R597" s="80"/>
      <c r="S597" s="80" t="s">
        <v>6</v>
      </c>
      <c r="T597" s="80"/>
      <c r="U597" s="1"/>
    </row>
    <row r="598" spans="1:21" ht="15.75" customHeight="1" x14ac:dyDescent="0.2">
      <c r="A598" t="str">
        <f>CONCATENATE(B590,B598)</f>
        <v>20a</v>
      </c>
      <c r="B598" t="s">
        <v>26</v>
      </c>
      <c r="C598" s="1"/>
      <c r="D598" s="2" t="str">
        <f>INDEX('5 tm 12 bkr Data'!P:P,MATCH('5 tm 12 bkr MJV'!A598,'5 tm 12 bkr Data'!N:N,0))</f>
        <v>a</v>
      </c>
      <c r="E598" s="3"/>
      <c r="F598" s="3"/>
      <c r="G598" s="3"/>
      <c r="H598" s="4"/>
      <c r="I598" s="80"/>
      <c r="J598" s="80"/>
      <c r="K598" s="80"/>
      <c r="L598" s="80"/>
      <c r="M598" s="80"/>
      <c r="N598" s="80"/>
      <c r="O598" s="80"/>
      <c r="P598" s="80"/>
      <c r="Q598" s="80"/>
      <c r="R598" s="80"/>
      <c r="S598" s="80"/>
      <c r="T598" s="80"/>
      <c r="U598" s="1"/>
    </row>
    <row r="599" spans="1:21" ht="15.75" customHeight="1" x14ac:dyDescent="0.2">
      <c r="A599" t="str">
        <f>CONCATENATE(B590,B599)</f>
        <v>20b</v>
      </c>
      <c r="B599" t="s">
        <v>27</v>
      </c>
      <c r="C599" s="1"/>
      <c r="D599" s="2" t="str">
        <f>INDEX('5 tm 12 bkr Data'!P:P,MATCH('5 tm 12 bkr MJV'!A599,'5 tm 12 bkr Data'!N:N,0))</f>
        <v>b</v>
      </c>
      <c r="E599" s="3"/>
      <c r="F599" s="3"/>
      <c r="G599" s="3"/>
      <c r="H599" s="4"/>
      <c r="I599" s="80"/>
      <c r="J599" s="80"/>
      <c r="K599" s="80"/>
      <c r="L599" s="80"/>
      <c r="M599" s="80"/>
      <c r="N599" s="80"/>
      <c r="O599" s="80"/>
      <c r="P599" s="80"/>
      <c r="Q599" s="80"/>
      <c r="R599" s="80"/>
      <c r="S599" s="80"/>
      <c r="T599" s="80"/>
      <c r="U599" s="1"/>
    </row>
    <row r="600" spans="1:21" ht="15.75" customHeight="1" x14ac:dyDescent="0.2">
      <c r="A600" t="str">
        <f>CONCATENATE(B590,B600)</f>
        <v>20c</v>
      </c>
      <c r="B600" t="s">
        <v>28</v>
      </c>
      <c r="C600" s="1"/>
      <c r="D600" s="2" t="str">
        <f>INDEX('5 tm 12 bkr Data'!P:P,MATCH('5 tm 12 bkr MJV'!A600,'5 tm 12 bkr Data'!N:N,0))</f>
        <v>c</v>
      </c>
      <c r="E600" s="3"/>
      <c r="F600" s="3"/>
      <c r="G600" s="3"/>
      <c r="H600" s="4"/>
      <c r="I600" s="80"/>
      <c r="J600" s="80"/>
      <c r="K600" s="80"/>
      <c r="L600" s="80"/>
      <c r="M600" s="80"/>
      <c r="N600" s="80"/>
      <c r="O600" s="80"/>
      <c r="P600" s="80"/>
      <c r="Q600" s="80"/>
      <c r="R600" s="80"/>
      <c r="S600" s="80"/>
      <c r="T600" s="80"/>
      <c r="U600" s="1"/>
    </row>
    <row r="601" spans="1:21" ht="15.75" customHeight="1" x14ac:dyDescent="0.2">
      <c r="A601" t="str">
        <f>CONCATENATE(B590,B601)</f>
        <v>20d</v>
      </c>
      <c r="B601" t="s">
        <v>29</v>
      </c>
      <c r="C601" s="1"/>
      <c r="D601" s="2" t="str">
        <f>INDEX('5 tm 12 bkr Data'!P:P,MATCH('5 tm 12 bkr MJV'!A601,'5 tm 12 bkr Data'!N:N,0))</f>
        <v>d</v>
      </c>
      <c r="E601" s="3"/>
      <c r="F601" s="3"/>
      <c r="G601" s="3"/>
      <c r="H601" s="4"/>
      <c r="I601" s="80"/>
      <c r="J601" s="80"/>
      <c r="K601" s="80"/>
      <c r="L601" s="80"/>
      <c r="M601" s="80"/>
      <c r="N601" s="80"/>
      <c r="O601" s="80"/>
      <c r="P601" s="80"/>
      <c r="Q601" s="80"/>
      <c r="R601" s="80"/>
      <c r="S601" s="80"/>
      <c r="T601" s="80"/>
      <c r="U601" s="1"/>
    </row>
    <row r="602" spans="1:21" ht="15.75" customHeight="1" x14ac:dyDescent="0.2">
      <c r="A602" t="str">
        <f>CONCATENATE(B590,B602)</f>
        <v>20e</v>
      </c>
      <c r="B602" t="s">
        <v>30</v>
      </c>
      <c r="C602" s="1"/>
      <c r="D602" s="2" t="str">
        <f>INDEX('5 tm 12 bkr Data'!P:P,MATCH('5 tm 12 bkr MJV'!A602,'5 tm 12 bkr Data'!N:N,0))</f>
        <v>e</v>
      </c>
      <c r="E602" s="3"/>
      <c r="F602" s="3"/>
      <c r="G602" s="3"/>
      <c r="H602" s="4"/>
      <c r="I602" s="80"/>
      <c r="J602" s="80"/>
      <c r="K602" s="80"/>
      <c r="L602" s="80"/>
      <c r="M602" s="80"/>
      <c r="N602" s="80"/>
      <c r="O602" s="80"/>
      <c r="P602" s="80"/>
      <c r="Q602" s="80"/>
      <c r="R602" s="80"/>
      <c r="S602" s="80"/>
      <c r="T602" s="80"/>
      <c r="U602" s="1"/>
    </row>
    <row r="603" spans="1:21" ht="15.75" customHeight="1" x14ac:dyDescent="0.2">
      <c r="A603" t="str">
        <f>CONCATENATE(B590,B603)</f>
        <v>20f</v>
      </c>
      <c r="B603" t="s">
        <v>31</v>
      </c>
      <c r="C603" s="1"/>
      <c r="D603" s="2" t="str">
        <f>INDEX('5 tm 12 bkr Data'!P:P,MATCH('5 tm 12 bkr MJV'!A603,'5 tm 12 bkr Data'!N:N,0))</f>
        <v>f</v>
      </c>
      <c r="E603" s="3"/>
      <c r="F603" s="3"/>
      <c r="G603" s="3"/>
      <c r="H603" s="4"/>
      <c r="I603" s="80"/>
      <c r="J603" s="80"/>
      <c r="K603" s="80"/>
      <c r="L603" s="80"/>
      <c r="M603" s="80"/>
      <c r="N603" s="80"/>
      <c r="O603" s="80"/>
      <c r="P603" s="80"/>
      <c r="Q603" s="80"/>
      <c r="R603" s="80"/>
      <c r="S603" s="80"/>
      <c r="T603" s="80"/>
      <c r="U603" s="1"/>
    </row>
    <row r="604" spans="1:21" ht="15.75" customHeight="1" x14ac:dyDescent="0.2">
      <c r="A604" t="str">
        <f>CONCATENATE(B590,B604)</f>
        <v>20g</v>
      </c>
      <c r="B604" t="s">
        <v>32</v>
      </c>
      <c r="C604" s="1"/>
      <c r="D604" s="2" t="str">
        <f>INDEX('5 tm 12 bkr Data'!P:P,MATCH('5 tm 12 bkr MJV'!A604,'5 tm 12 bkr Data'!N:N,0))</f>
        <v>g</v>
      </c>
      <c r="E604" s="3"/>
      <c r="F604" s="3"/>
      <c r="G604" s="3"/>
      <c r="H604" s="4"/>
      <c r="I604" s="80"/>
      <c r="J604" s="80"/>
      <c r="K604" s="80"/>
      <c r="L604" s="80"/>
      <c r="M604" s="80"/>
      <c r="N604" s="80"/>
      <c r="O604" s="80"/>
      <c r="P604" s="80"/>
      <c r="Q604" s="80"/>
      <c r="R604" s="80"/>
      <c r="S604" s="80"/>
      <c r="T604" s="80"/>
      <c r="U604" s="1"/>
    </row>
    <row r="605" spans="1:21" ht="15.75" customHeight="1" thickBot="1" x14ac:dyDescent="0.25">
      <c r="A605" t="str">
        <f>CONCATENATE(B590,B605)</f>
        <v>20h</v>
      </c>
      <c r="B605" t="s">
        <v>33</v>
      </c>
      <c r="C605" s="1"/>
      <c r="D605" s="2" t="str">
        <f>INDEX('5 tm 12 bkr Data'!P:P,MATCH('5 tm 12 bkr MJV'!A605,'5 tm 12 bkr Data'!N:N,0))</f>
        <v>h</v>
      </c>
      <c r="E605" s="3"/>
      <c r="F605" s="3"/>
      <c r="G605" s="3"/>
      <c r="H605" s="36"/>
      <c r="I605" s="79"/>
      <c r="J605" s="79"/>
      <c r="K605" s="79"/>
      <c r="L605" s="79"/>
      <c r="M605" s="79"/>
      <c r="N605" s="79"/>
      <c r="O605" s="79"/>
      <c r="P605" s="79"/>
      <c r="Q605" s="79"/>
      <c r="R605" s="79"/>
      <c r="S605" s="79"/>
      <c r="T605" s="79"/>
      <c r="U605" s="1"/>
    </row>
    <row r="606" spans="1:21" ht="15.75" customHeight="1" thickTop="1" x14ac:dyDescent="0.2">
      <c r="C606" s="1"/>
      <c r="D606" s="1"/>
      <c r="E606" s="1"/>
      <c r="F606" s="1"/>
      <c r="G606" s="1"/>
      <c r="H606" s="37" t="s">
        <v>6</v>
      </c>
      <c r="I606" s="77"/>
      <c r="J606" s="78"/>
      <c r="K606" s="77"/>
      <c r="L606" s="78"/>
      <c r="M606" s="77"/>
      <c r="N606" s="78"/>
      <c r="O606" s="77"/>
      <c r="P606" s="78"/>
      <c r="Q606" s="77"/>
      <c r="R606" s="78"/>
      <c r="S606" s="77"/>
      <c r="T606" s="78"/>
      <c r="U606" s="1"/>
    </row>
    <row r="607" spans="1:21" ht="5.25" customHeight="1" x14ac:dyDescent="0.2">
      <c r="C607" s="1"/>
      <c r="D607" s="1"/>
      <c r="E607" s="1"/>
      <c r="F607" s="1"/>
      <c r="G607" s="1"/>
      <c r="H607" s="38"/>
      <c r="I607" s="39"/>
      <c r="J607" s="39"/>
      <c r="K607" s="39"/>
      <c r="L607" s="39"/>
      <c r="M607" s="39"/>
      <c r="N607" s="39"/>
      <c r="O607" s="39"/>
      <c r="P607" s="39"/>
      <c r="Q607" s="39"/>
      <c r="R607" s="39"/>
      <c r="S607" s="39"/>
      <c r="T607" s="40"/>
      <c r="U607" s="1"/>
    </row>
    <row r="608" spans="1:21" ht="15.75" customHeight="1" x14ac:dyDescent="0.2">
      <c r="C608" s="1"/>
      <c r="D608" s="1"/>
      <c r="E608" s="74" t="s">
        <v>0</v>
      </c>
      <c r="F608" s="75"/>
      <c r="G608" s="76"/>
      <c r="H608" s="19" t="s">
        <v>1</v>
      </c>
      <c r="I608" s="19" t="s">
        <v>2</v>
      </c>
      <c r="J608" s="19" t="s">
        <v>3</v>
      </c>
      <c r="K608" s="15" t="s">
        <v>4</v>
      </c>
      <c r="L608" s="16" t="s">
        <v>5</v>
      </c>
      <c r="M608" s="19" t="s">
        <v>7</v>
      </c>
      <c r="N608" s="19" t="s">
        <v>8</v>
      </c>
      <c r="O608" s="15" t="s">
        <v>9</v>
      </c>
      <c r="P608" s="16" t="s">
        <v>10</v>
      </c>
      <c r="Q608" s="19" t="s">
        <v>11</v>
      </c>
      <c r="R608" s="19" t="s">
        <v>12</v>
      </c>
      <c r="S608" s="15" t="s">
        <v>13</v>
      </c>
      <c r="T608" s="1"/>
      <c r="U608" s="1"/>
    </row>
    <row r="609" spans="1:21" ht="15.75" customHeight="1" x14ac:dyDescent="0.2">
      <c r="C609" s="1"/>
      <c r="D609" s="1"/>
      <c r="E609" s="64" t="str">
        <f t="shared" ref="E609:E672" si="9">IF(D598&gt;0,D598,"")</f>
        <v>a</v>
      </c>
      <c r="F609" s="65"/>
      <c r="G609" s="66"/>
      <c r="H609" s="5"/>
      <c r="I609" s="5"/>
      <c r="J609" s="5"/>
      <c r="K609" s="13"/>
      <c r="L609" s="10"/>
      <c r="M609" s="5"/>
      <c r="N609" s="5"/>
      <c r="O609" s="13"/>
      <c r="P609" s="10"/>
      <c r="Q609" s="5"/>
      <c r="R609" s="5"/>
      <c r="S609" s="13"/>
      <c r="T609" s="1"/>
      <c r="U609" s="1"/>
    </row>
    <row r="610" spans="1:21" ht="15.75" customHeight="1" x14ac:dyDescent="0.2">
      <c r="C610" s="1"/>
      <c r="D610" s="1"/>
      <c r="E610" s="64" t="str">
        <f t="shared" si="9"/>
        <v>b</v>
      </c>
      <c r="F610" s="65"/>
      <c r="G610" s="66"/>
      <c r="H610" s="5"/>
      <c r="I610" s="5"/>
      <c r="J610" s="5"/>
      <c r="K610" s="13"/>
      <c r="L610" s="10"/>
      <c r="M610" s="5"/>
      <c r="N610" s="5"/>
      <c r="O610" s="13"/>
      <c r="P610" s="10"/>
      <c r="Q610" s="5"/>
      <c r="R610" s="5"/>
      <c r="S610" s="13"/>
      <c r="T610" s="1"/>
      <c r="U610" s="1"/>
    </row>
    <row r="611" spans="1:21" ht="15.75" customHeight="1" x14ac:dyDescent="0.2">
      <c r="C611" s="1"/>
      <c r="D611" s="1"/>
      <c r="E611" s="64" t="str">
        <f t="shared" si="9"/>
        <v>c</v>
      </c>
      <c r="F611" s="65"/>
      <c r="G611" s="66"/>
      <c r="H611" s="5"/>
      <c r="I611" s="5"/>
      <c r="J611" s="5"/>
      <c r="K611" s="13"/>
      <c r="L611" s="10"/>
      <c r="M611" s="5"/>
      <c r="N611" s="5"/>
      <c r="O611" s="13"/>
      <c r="P611" s="10"/>
      <c r="Q611" s="5"/>
      <c r="R611" s="5"/>
      <c r="S611" s="13"/>
      <c r="T611" s="1"/>
      <c r="U611" s="1"/>
    </row>
    <row r="612" spans="1:21" ht="15.75" customHeight="1" x14ac:dyDescent="0.2">
      <c r="C612" s="1"/>
      <c r="D612" s="1"/>
      <c r="E612" s="64" t="str">
        <f t="shared" si="9"/>
        <v>d</v>
      </c>
      <c r="F612" s="65"/>
      <c r="G612" s="66"/>
      <c r="H612" s="5"/>
      <c r="I612" s="5"/>
      <c r="J612" s="5"/>
      <c r="K612" s="13"/>
      <c r="L612" s="10"/>
      <c r="M612" s="5"/>
      <c r="N612" s="5"/>
      <c r="O612" s="13"/>
      <c r="P612" s="10"/>
      <c r="Q612" s="5"/>
      <c r="R612" s="5"/>
      <c r="S612" s="13"/>
      <c r="T612" s="1"/>
      <c r="U612" s="1"/>
    </row>
    <row r="613" spans="1:21" ht="15.75" customHeight="1" x14ac:dyDescent="0.2">
      <c r="C613" s="1"/>
      <c r="D613" s="1"/>
      <c r="E613" s="64" t="str">
        <f t="shared" si="9"/>
        <v>e</v>
      </c>
      <c r="F613" s="65"/>
      <c r="G613" s="66"/>
      <c r="H613" s="5"/>
      <c r="I613" s="5"/>
      <c r="J613" s="5"/>
      <c r="K613" s="13"/>
      <c r="L613" s="10"/>
      <c r="M613" s="5"/>
      <c r="N613" s="5"/>
      <c r="O613" s="13"/>
      <c r="P613" s="10"/>
      <c r="Q613" s="5"/>
      <c r="R613" s="5"/>
      <c r="S613" s="13"/>
      <c r="T613" s="1"/>
      <c r="U613" s="1"/>
    </row>
    <row r="614" spans="1:21" ht="15.75" customHeight="1" x14ac:dyDescent="0.2">
      <c r="C614" s="1"/>
      <c r="D614" s="1"/>
      <c r="E614" s="64" t="str">
        <f t="shared" si="9"/>
        <v>f</v>
      </c>
      <c r="F614" s="65"/>
      <c r="G614" s="66"/>
      <c r="H614" s="5"/>
      <c r="I614" s="5"/>
      <c r="J614" s="5"/>
      <c r="K614" s="13"/>
      <c r="L614" s="10"/>
      <c r="M614" s="5"/>
      <c r="N614" s="5"/>
      <c r="O614" s="13"/>
      <c r="P614" s="10"/>
      <c r="Q614" s="5"/>
      <c r="R614" s="5"/>
      <c r="S614" s="13"/>
      <c r="T614" s="1"/>
      <c r="U614" s="1"/>
    </row>
    <row r="615" spans="1:21" ht="15.75" customHeight="1" x14ac:dyDescent="0.2">
      <c r="C615" s="1"/>
      <c r="D615" s="1"/>
      <c r="E615" s="64" t="str">
        <f t="shared" si="9"/>
        <v>g</v>
      </c>
      <c r="F615" s="65"/>
      <c r="G615" s="66"/>
      <c r="H615" s="5"/>
      <c r="I615" s="5"/>
      <c r="J615" s="5"/>
      <c r="K615" s="13"/>
      <c r="L615" s="10"/>
      <c r="M615" s="5"/>
      <c r="N615" s="5"/>
      <c r="O615" s="13"/>
      <c r="P615" s="10"/>
      <c r="Q615" s="5"/>
      <c r="R615" s="5"/>
      <c r="S615" s="13"/>
      <c r="T615" s="1"/>
      <c r="U615" s="1"/>
    </row>
    <row r="616" spans="1:21" ht="15.75" customHeight="1" thickBot="1" x14ac:dyDescent="0.25">
      <c r="C616" s="1"/>
      <c r="D616" s="1"/>
      <c r="E616" s="64" t="str">
        <f t="shared" si="9"/>
        <v>h</v>
      </c>
      <c r="F616" s="65"/>
      <c r="G616" s="66"/>
      <c r="H616" s="6"/>
      <c r="I616" s="6"/>
      <c r="J616" s="6"/>
      <c r="K616" s="14"/>
      <c r="L616" s="11"/>
      <c r="M616" s="6"/>
      <c r="N616" s="6"/>
      <c r="O616" s="14"/>
      <c r="P616" s="11"/>
      <c r="Q616" s="6"/>
      <c r="R616" s="6"/>
      <c r="S616" s="14"/>
      <c r="T616" s="1"/>
      <c r="U616" s="1"/>
    </row>
    <row r="617" spans="1:21" ht="15.75" customHeight="1" thickTop="1" thickBot="1" x14ac:dyDescent="0.25">
      <c r="C617" s="1"/>
      <c r="D617" s="1"/>
      <c r="E617" s="67" t="s">
        <v>14</v>
      </c>
      <c r="F617" s="68"/>
      <c r="G617" s="69"/>
      <c r="H617" s="7"/>
      <c r="I617" s="7"/>
      <c r="J617" s="7"/>
      <c r="K617" s="8"/>
      <c r="L617" s="12"/>
      <c r="M617" s="7"/>
      <c r="N617" s="7"/>
      <c r="O617" s="8"/>
      <c r="P617" s="12"/>
      <c r="Q617" s="7"/>
      <c r="R617" s="7"/>
      <c r="S617" s="8"/>
      <c r="T617" s="1"/>
      <c r="U617" s="1"/>
    </row>
    <row r="618" spans="1:21" ht="15.75" customHeight="1" thickTop="1" thickBot="1" x14ac:dyDescent="0.25">
      <c r="C618" s="1"/>
      <c r="D618" s="1"/>
      <c r="E618" s="70" t="s">
        <v>15</v>
      </c>
      <c r="F618" s="71"/>
      <c r="G618" s="72"/>
      <c r="H618" s="1"/>
      <c r="I618" s="1"/>
      <c r="J618" s="1"/>
      <c r="K618" s="9"/>
      <c r="L618" s="1"/>
      <c r="M618" s="1"/>
      <c r="N618" s="1"/>
      <c r="O618" s="9"/>
      <c r="P618" s="1"/>
      <c r="Q618" s="1"/>
      <c r="R618" s="1"/>
      <c r="S618" s="9"/>
      <c r="T618" s="1"/>
      <c r="U618" s="1"/>
    </row>
    <row r="619" spans="1:21" ht="11.25" customHeight="1" x14ac:dyDescent="0.2">
      <c r="C619" s="1"/>
      <c r="D619" s="1"/>
      <c r="E619" s="1"/>
      <c r="F619" s="1"/>
      <c r="G619" s="1"/>
      <c r="H619" s="73" t="s">
        <v>34</v>
      </c>
      <c r="I619" s="73"/>
      <c r="J619" s="73"/>
      <c r="K619" s="73"/>
      <c r="L619" s="73"/>
      <c r="M619" s="73"/>
      <c r="N619" s="73"/>
      <c r="O619" s="73"/>
      <c r="P619" s="73"/>
      <c r="Q619" s="73"/>
      <c r="R619" s="73"/>
      <c r="S619" s="1"/>
      <c r="T619" s="1"/>
      <c r="U619" s="1"/>
    </row>
    <row r="620" spans="1:21" ht="11.25" customHeight="1" x14ac:dyDescent="0.2">
      <c r="C620" s="1"/>
      <c r="D620" s="1"/>
      <c r="E620" s="1"/>
      <c r="F620" s="1"/>
      <c r="G620" s="1"/>
      <c r="H620" s="73"/>
      <c r="I620" s="73"/>
      <c r="J620" s="73"/>
      <c r="K620" s="73"/>
      <c r="L620" s="73"/>
      <c r="M620" s="73"/>
      <c r="N620" s="73"/>
      <c r="O620" s="73"/>
      <c r="P620" s="73"/>
      <c r="Q620" s="73"/>
      <c r="R620" s="73"/>
      <c r="S620" s="1"/>
      <c r="T620" s="1"/>
      <c r="U620" s="1"/>
    </row>
    <row r="621" spans="1:21" ht="10.5" customHeight="1" x14ac:dyDescent="0.15">
      <c r="A621" t="s">
        <v>35</v>
      </c>
      <c r="B621">
        <v>21</v>
      </c>
      <c r="C621" s="81" t="str">
        <f>'5 tm 12 bkr Data'!$A$2</f>
        <v>Jayhawk Collegiate Challenge</v>
      </c>
      <c r="D621" s="81"/>
      <c r="E621" s="81"/>
      <c r="F621" s="81"/>
      <c r="G621" s="81"/>
      <c r="H621" s="81"/>
      <c r="I621" s="81"/>
      <c r="J621" s="81"/>
      <c r="K621" s="81"/>
      <c r="L621" s="81"/>
      <c r="M621" s="81"/>
      <c r="N621" s="81"/>
      <c r="O621" s="81"/>
      <c r="P621" s="81"/>
      <c r="Q621" s="81"/>
      <c r="R621" s="81"/>
      <c r="S621" s="81"/>
      <c r="T621" s="81"/>
      <c r="U621" s="81"/>
    </row>
    <row r="622" spans="1:21" ht="10.5" customHeight="1" x14ac:dyDescent="0.15">
      <c r="C622" s="81"/>
      <c r="D622" s="81"/>
      <c r="E622" s="81"/>
      <c r="F622" s="81"/>
      <c r="G622" s="81"/>
      <c r="H622" s="81"/>
      <c r="I622" s="81"/>
      <c r="J622" s="81"/>
      <c r="K622" s="81"/>
      <c r="L622" s="81"/>
      <c r="M622" s="81"/>
      <c r="N622" s="81"/>
      <c r="O622" s="81"/>
      <c r="P622" s="81"/>
      <c r="Q622" s="81"/>
      <c r="R622" s="81"/>
      <c r="S622" s="81"/>
      <c r="T622" s="81"/>
      <c r="U622" s="81"/>
    </row>
    <row r="623" spans="1:21" ht="10.5" customHeight="1" x14ac:dyDescent="0.15">
      <c r="C623" s="81"/>
      <c r="D623" s="81"/>
      <c r="E623" s="81"/>
      <c r="F623" s="81"/>
      <c r="G623" s="81"/>
      <c r="H623" s="81"/>
      <c r="I623" s="81"/>
      <c r="J623" s="81"/>
      <c r="K623" s="81"/>
      <c r="L623" s="81"/>
      <c r="M623" s="81"/>
      <c r="N623" s="81"/>
      <c r="O623" s="81"/>
      <c r="P623" s="81"/>
      <c r="Q623" s="81"/>
      <c r="R623" s="81"/>
      <c r="S623" s="81"/>
      <c r="T623" s="81"/>
      <c r="U623" s="81"/>
    </row>
    <row r="624" spans="1:21" ht="8.25" customHeight="1" x14ac:dyDescent="0.2"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</row>
    <row r="625" spans="1:21" ht="11.25" customHeight="1" x14ac:dyDescent="0.2">
      <c r="C625" s="1"/>
      <c r="D625" s="1"/>
      <c r="E625" s="1"/>
      <c r="F625" s="82">
        <f>INDEX('5 tm 12 bkr Data'!E:E,MATCH('5 tm 12 bkr MJV'!B621,'5 tm 12 bkr Data'!D:D,0))</f>
        <v>22</v>
      </c>
      <c r="G625" s="82"/>
      <c r="H625" s="82"/>
      <c r="I625" s="82"/>
      <c r="J625" s="82"/>
      <c r="K625" s="82"/>
      <c r="L625" s="82"/>
      <c r="M625" s="82"/>
      <c r="N625" s="82"/>
      <c r="O625" s="82"/>
      <c r="P625" s="82"/>
      <c r="Q625" s="82"/>
      <c r="R625" s="82"/>
      <c r="S625" s="1"/>
      <c r="T625" s="1"/>
      <c r="U625" s="1"/>
    </row>
    <row r="626" spans="1:21" ht="11.25" customHeight="1" x14ac:dyDescent="0.2">
      <c r="C626" s="1"/>
      <c r="D626" s="1"/>
      <c r="E626" s="1"/>
      <c r="F626" s="82"/>
      <c r="G626" s="82"/>
      <c r="H626" s="82"/>
      <c r="I626" s="82"/>
      <c r="J626" s="82"/>
      <c r="K626" s="82"/>
      <c r="L626" s="82"/>
      <c r="M626" s="82"/>
      <c r="N626" s="82"/>
      <c r="O626" s="82"/>
      <c r="P626" s="82"/>
      <c r="Q626" s="82"/>
      <c r="R626" s="82"/>
      <c r="S626" s="1"/>
      <c r="T626" s="1"/>
      <c r="U626" s="1"/>
    </row>
    <row r="627" spans="1:21" ht="8.25" customHeight="1" x14ac:dyDescent="0.2"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</row>
    <row r="628" spans="1:21" ht="15.75" customHeight="1" x14ac:dyDescent="0.2">
      <c r="C628" s="1"/>
      <c r="D628" s="80" t="s">
        <v>0</v>
      </c>
      <c r="E628" s="80"/>
      <c r="F628" s="80"/>
      <c r="G628" s="80"/>
      <c r="H628" s="80"/>
      <c r="I628" s="80" t="s">
        <v>1</v>
      </c>
      <c r="J628" s="80"/>
      <c r="K628" s="80" t="s">
        <v>2</v>
      </c>
      <c r="L628" s="80"/>
      <c r="M628" s="80" t="s">
        <v>3</v>
      </c>
      <c r="N628" s="80"/>
      <c r="O628" s="80" t="s">
        <v>4</v>
      </c>
      <c r="P628" s="80"/>
      <c r="Q628" s="80" t="s">
        <v>5</v>
      </c>
      <c r="R628" s="80"/>
      <c r="S628" s="80" t="s">
        <v>6</v>
      </c>
      <c r="T628" s="80"/>
      <c r="U628" s="1"/>
    </row>
    <row r="629" spans="1:21" ht="15.75" customHeight="1" x14ac:dyDescent="0.2">
      <c r="A629" t="str">
        <f>CONCATENATE(B621,B629)</f>
        <v>21a</v>
      </c>
      <c r="B629" t="s">
        <v>26</v>
      </c>
      <c r="C629" s="1"/>
      <c r="D629" s="2" t="str">
        <f>INDEX('5 tm 12 bkr Data'!P:P,MATCH('5 tm 12 bkr MJV'!A629,'5 tm 12 bkr Data'!N:N,0))</f>
        <v>a</v>
      </c>
      <c r="E629" s="3"/>
      <c r="F629" s="3"/>
      <c r="G629" s="3"/>
      <c r="H629" s="4"/>
      <c r="I629" s="80"/>
      <c r="J629" s="80"/>
      <c r="K629" s="80"/>
      <c r="L629" s="80"/>
      <c r="M629" s="80"/>
      <c r="N629" s="80"/>
      <c r="O629" s="80"/>
      <c r="P629" s="80"/>
      <c r="Q629" s="80"/>
      <c r="R629" s="80"/>
      <c r="S629" s="80"/>
      <c r="T629" s="80"/>
      <c r="U629" s="1"/>
    </row>
    <row r="630" spans="1:21" ht="15.75" customHeight="1" x14ac:dyDescent="0.2">
      <c r="A630" t="str">
        <f>CONCATENATE(B621,B630)</f>
        <v>21b</v>
      </c>
      <c r="B630" t="s">
        <v>27</v>
      </c>
      <c r="C630" s="1"/>
      <c r="D630" s="2" t="str">
        <f>INDEX('5 tm 12 bkr Data'!P:P,MATCH('5 tm 12 bkr MJV'!A630,'5 tm 12 bkr Data'!N:N,0))</f>
        <v>b</v>
      </c>
      <c r="E630" s="3"/>
      <c r="F630" s="3"/>
      <c r="G630" s="3"/>
      <c r="H630" s="4"/>
      <c r="I630" s="80"/>
      <c r="J630" s="80"/>
      <c r="K630" s="80"/>
      <c r="L630" s="80"/>
      <c r="M630" s="80"/>
      <c r="N630" s="80"/>
      <c r="O630" s="80"/>
      <c r="P630" s="80"/>
      <c r="Q630" s="80"/>
      <c r="R630" s="80"/>
      <c r="S630" s="80"/>
      <c r="T630" s="80"/>
      <c r="U630" s="1"/>
    </row>
    <row r="631" spans="1:21" ht="15.75" customHeight="1" x14ac:dyDescent="0.2">
      <c r="A631" t="str">
        <f>CONCATENATE(B621,B631)</f>
        <v>21c</v>
      </c>
      <c r="B631" t="s">
        <v>28</v>
      </c>
      <c r="C631" s="1"/>
      <c r="D631" s="2" t="str">
        <f>INDEX('5 tm 12 bkr Data'!P:P,MATCH('5 tm 12 bkr MJV'!A631,'5 tm 12 bkr Data'!N:N,0))</f>
        <v>c</v>
      </c>
      <c r="E631" s="3"/>
      <c r="F631" s="3"/>
      <c r="G631" s="3"/>
      <c r="H631" s="4"/>
      <c r="I631" s="80"/>
      <c r="J631" s="80"/>
      <c r="K631" s="80"/>
      <c r="L631" s="80"/>
      <c r="M631" s="80"/>
      <c r="N631" s="80"/>
      <c r="O631" s="80"/>
      <c r="P631" s="80"/>
      <c r="Q631" s="80"/>
      <c r="R631" s="80"/>
      <c r="S631" s="80"/>
      <c r="T631" s="80"/>
      <c r="U631" s="1"/>
    </row>
    <row r="632" spans="1:21" ht="15.75" customHeight="1" x14ac:dyDescent="0.2">
      <c r="A632" t="str">
        <f>CONCATENATE(B621,B632)</f>
        <v>21d</v>
      </c>
      <c r="B632" t="s">
        <v>29</v>
      </c>
      <c r="C632" s="1"/>
      <c r="D632" s="2" t="str">
        <f>INDEX('5 tm 12 bkr Data'!P:P,MATCH('5 tm 12 bkr MJV'!A632,'5 tm 12 bkr Data'!N:N,0))</f>
        <v>d</v>
      </c>
      <c r="E632" s="3"/>
      <c r="F632" s="3"/>
      <c r="G632" s="3"/>
      <c r="H632" s="4"/>
      <c r="I632" s="80"/>
      <c r="J632" s="80"/>
      <c r="K632" s="80"/>
      <c r="L632" s="80"/>
      <c r="M632" s="80"/>
      <c r="N632" s="80"/>
      <c r="O632" s="80"/>
      <c r="P632" s="80"/>
      <c r="Q632" s="80"/>
      <c r="R632" s="80"/>
      <c r="S632" s="80"/>
      <c r="T632" s="80"/>
      <c r="U632" s="1"/>
    </row>
    <row r="633" spans="1:21" ht="15.75" customHeight="1" x14ac:dyDescent="0.2">
      <c r="A633" t="str">
        <f>CONCATENATE(B621,B633)</f>
        <v>21e</v>
      </c>
      <c r="B633" t="s">
        <v>30</v>
      </c>
      <c r="C633" s="1"/>
      <c r="D633" s="2" t="str">
        <f>INDEX('5 tm 12 bkr Data'!P:P,MATCH('5 tm 12 bkr MJV'!A633,'5 tm 12 bkr Data'!N:N,0))</f>
        <v>e</v>
      </c>
      <c r="E633" s="3"/>
      <c r="F633" s="3"/>
      <c r="G633" s="3"/>
      <c r="H633" s="4"/>
      <c r="I633" s="80"/>
      <c r="J633" s="80"/>
      <c r="K633" s="80"/>
      <c r="L633" s="80"/>
      <c r="M633" s="80"/>
      <c r="N633" s="80"/>
      <c r="O633" s="80"/>
      <c r="P633" s="80"/>
      <c r="Q633" s="80"/>
      <c r="R633" s="80"/>
      <c r="S633" s="80"/>
      <c r="T633" s="80"/>
      <c r="U633" s="1"/>
    </row>
    <row r="634" spans="1:21" ht="15.75" customHeight="1" x14ac:dyDescent="0.2">
      <c r="A634" t="str">
        <f>CONCATENATE(B621,B634)</f>
        <v>21f</v>
      </c>
      <c r="B634" t="s">
        <v>31</v>
      </c>
      <c r="C634" s="1"/>
      <c r="D634" s="2" t="str">
        <f>INDEX('5 tm 12 bkr Data'!P:P,MATCH('5 tm 12 bkr MJV'!A634,'5 tm 12 bkr Data'!N:N,0))</f>
        <v>f</v>
      </c>
      <c r="E634" s="3"/>
      <c r="F634" s="3"/>
      <c r="G634" s="3"/>
      <c r="H634" s="4"/>
      <c r="I634" s="80"/>
      <c r="J634" s="80"/>
      <c r="K634" s="80"/>
      <c r="L634" s="80"/>
      <c r="M634" s="80"/>
      <c r="N634" s="80"/>
      <c r="O634" s="80"/>
      <c r="P634" s="80"/>
      <c r="Q634" s="80"/>
      <c r="R634" s="80"/>
      <c r="S634" s="80"/>
      <c r="T634" s="80"/>
      <c r="U634" s="1"/>
    </row>
    <row r="635" spans="1:21" ht="15.75" customHeight="1" x14ac:dyDescent="0.2">
      <c r="A635" t="str">
        <f>CONCATENATE(B621,B635)</f>
        <v>21g</v>
      </c>
      <c r="B635" t="s">
        <v>32</v>
      </c>
      <c r="C635" s="1"/>
      <c r="D635" s="2" t="str">
        <f>INDEX('5 tm 12 bkr Data'!P:P,MATCH('5 tm 12 bkr MJV'!A635,'5 tm 12 bkr Data'!N:N,0))</f>
        <v>g</v>
      </c>
      <c r="E635" s="3"/>
      <c r="F635" s="3"/>
      <c r="G635" s="3"/>
      <c r="H635" s="4"/>
      <c r="I635" s="80"/>
      <c r="J635" s="80"/>
      <c r="K635" s="80"/>
      <c r="L635" s="80"/>
      <c r="M635" s="80"/>
      <c r="N635" s="80"/>
      <c r="O635" s="80"/>
      <c r="P635" s="80"/>
      <c r="Q635" s="80"/>
      <c r="R635" s="80"/>
      <c r="S635" s="80"/>
      <c r="T635" s="80"/>
      <c r="U635" s="1"/>
    </row>
    <row r="636" spans="1:21" ht="15.75" customHeight="1" thickBot="1" x14ac:dyDescent="0.25">
      <c r="A636" t="str">
        <f>CONCATENATE(B621,B636)</f>
        <v>21h</v>
      </c>
      <c r="B636" t="s">
        <v>33</v>
      </c>
      <c r="C636" s="1"/>
      <c r="D636" s="2" t="str">
        <f>INDEX('5 tm 12 bkr Data'!P:P,MATCH('5 tm 12 bkr MJV'!A636,'5 tm 12 bkr Data'!N:N,0))</f>
        <v>h</v>
      </c>
      <c r="E636" s="3"/>
      <c r="F636" s="3"/>
      <c r="G636" s="3"/>
      <c r="H636" s="36"/>
      <c r="I636" s="79"/>
      <c r="J636" s="79"/>
      <c r="K636" s="79"/>
      <c r="L636" s="79"/>
      <c r="M636" s="79"/>
      <c r="N636" s="79"/>
      <c r="O636" s="79"/>
      <c r="P636" s="79"/>
      <c r="Q636" s="79"/>
      <c r="R636" s="79"/>
      <c r="S636" s="79"/>
      <c r="T636" s="79"/>
      <c r="U636" s="1"/>
    </row>
    <row r="637" spans="1:21" ht="15.75" customHeight="1" thickTop="1" x14ac:dyDescent="0.2">
      <c r="C637" s="1"/>
      <c r="D637" s="1"/>
      <c r="E637" s="1"/>
      <c r="F637" s="1"/>
      <c r="G637" s="1"/>
      <c r="H637" s="37" t="s">
        <v>6</v>
      </c>
      <c r="I637" s="77"/>
      <c r="J637" s="78"/>
      <c r="K637" s="77"/>
      <c r="L637" s="78"/>
      <c r="M637" s="77"/>
      <c r="N637" s="78"/>
      <c r="O637" s="77"/>
      <c r="P637" s="78"/>
      <c r="Q637" s="77"/>
      <c r="R637" s="78"/>
      <c r="S637" s="77"/>
      <c r="T637" s="78"/>
      <c r="U637" s="1"/>
    </row>
    <row r="638" spans="1:21" ht="5.25" customHeight="1" x14ac:dyDescent="0.2">
      <c r="C638" s="1"/>
      <c r="D638" s="1"/>
      <c r="E638" s="1"/>
      <c r="F638" s="1"/>
      <c r="G638" s="1"/>
      <c r="H638" s="38"/>
      <c r="I638" s="39"/>
      <c r="J638" s="39"/>
      <c r="K638" s="39"/>
      <c r="L638" s="39"/>
      <c r="M638" s="39"/>
      <c r="N638" s="39"/>
      <c r="O638" s="39"/>
      <c r="P638" s="39"/>
      <c r="Q638" s="39"/>
      <c r="R638" s="39"/>
      <c r="S638" s="39"/>
      <c r="T638" s="40"/>
      <c r="U638" s="1"/>
    </row>
    <row r="639" spans="1:21" ht="15.75" customHeight="1" x14ac:dyDescent="0.2">
      <c r="C639" s="1"/>
      <c r="D639" s="1"/>
      <c r="E639" s="74" t="s">
        <v>0</v>
      </c>
      <c r="F639" s="75"/>
      <c r="G639" s="76"/>
      <c r="H639" s="19" t="s">
        <v>1</v>
      </c>
      <c r="I639" s="19" t="s">
        <v>2</v>
      </c>
      <c r="J639" s="19" t="s">
        <v>3</v>
      </c>
      <c r="K639" s="15" t="s">
        <v>4</v>
      </c>
      <c r="L639" s="16" t="s">
        <v>5</v>
      </c>
      <c r="M639" s="19" t="s">
        <v>7</v>
      </c>
      <c r="N639" s="19" t="s">
        <v>8</v>
      </c>
      <c r="O639" s="15" t="s">
        <v>9</v>
      </c>
      <c r="P639" s="16" t="s">
        <v>10</v>
      </c>
      <c r="Q639" s="19" t="s">
        <v>11</v>
      </c>
      <c r="R639" s="19" t="s">
        <v>12</v>
      </c>
      <c r="S639" s="15" t="s">
        <v>13</v>
      </c>
      <c r="T639" s="1"/>
      <c r="U639" s="1"/>
    </row>
    <row r="640" spans="1:21" ht="15.75" customHeight="1" x14ac:dyDescent="0.2">
      <c r="C640" s="1"/>
      <c r="D640" s="1"/>
      <c r="E640" s="64" t="str">
        <f t="shared" si="9"/>
        <v>a</v>
      </c>
      <c r="F640" s="65"/>
      <c r="G640" s="66"/>
      <c r="H640" s="5"/>
      <c r="I640" s="5"/>
      <c r="J640" s="5"/>
      <c r="K640" s="13"/>
      <c r="L640" s="10"/>
      <c r="M640" s="5"/>
      <c r="N640" s="5"/>
      <c r="O640" s="13"/>
      <c r="P640" s="10"/>
      <c r="Q640" s="5"/>
      <c r="R640" s="5"/>
      <c r="S640" s="13"/>
      <c r="T640" s="1"/>
      <c r="U640" s="1"/>
    </row>
    <row r="641" spans="1:21" ht="15.75" customHeight="1" x14ac:dyDescent="0.2">
      <c r="C641" s="1"/>
      <c r="D641" s="1"/>
      <c r="E641" s="64" t="str">
        <f t="shared" si="9"/>
        <v>b</v>
      </c>
      <c r="F641" s="65"/>
      <c r="G641" s="66"/>
      <c r="H641" s="5"/>
      <c r="I641" s="5"/>
      <c r="J641" s="5"/>
      <c r="K641" s="13"/>
      <c r="L641" s="10"/>
      <c r="M641" s="5"/>
      <c r="N641" s="5"/>
      <c r="O641" s="13"/>
      <c r="P641" s="10"/>
      <c r="Q641" s="5"/>
      <c r="R641" s="5"/>
      <c r="S641" s="13"/>
      <c r="T641" s="1"/>
      <c r="U641" s="1"/>
    </row>
    <row r="642" spans="1:21" ht="15.75" customHeight="1" x14ac:dyDescent="0.2">
      <c r="C642" s="1"/>
      <c r="D642" s="1"/>
      <c r="E642" s="64" t="str">
        <f t="shared" si="9"/>
        <v>c</v>
      </c>
      <c r="F642" s="65"/>
      <c r="G642" s="66"/>
      <c r="H642" s="5"/>
      <c r="I642" s="5"/>
      <c r="J642" s="5"/>
      <c r="K642" s="13"/>
      <c r="L642" s="10"/>
      <c r="M642" s="5"/>
      <c r="N642" s="5"/>
      <c r="O642" s="13"/>
      <c r="P642" s="10"/>
      <c r="Q642" s="5"/>
      <c r="R642" s="5"/>
      <c r="S642" s="13"/>
      <c r="T642" s="1"/>
      <c r="U642" s="1"/>
    </row>
    <row r="643" spans="1:21" ht="15.75" customHeight="1" x14ac:dyDescent="0.2">
      <c r="C643" s="1"/>
      <c r="D643" s="1"/>
      <c r="E643" s="64" t="str">
        <f t="shared" si="9"/>
        <v>d</v>
      </c>
      <c r="F643" s="65"/>
      <c r="G643" s="66"/>
      <c r="H643" s="5"/>
      <c r="I643" s="5"/>
      <c r="J643" s="5"/>
      <c r="K643" s="13"/>
      <c r="L643" s="10"/>
      <c r="M643" s="5"/>
      <c r="N643" s="5"/>
      <c r="O643" s="13"/>
      <c r="P643" s="10"/>
      <c r="Q643" s="5"/>
      <c r="R643" s="5"/>
      <c r="S643" s="13"/>
      <c r="T643" s="1"/>
      <c r="U643" s="1"/>
    </row>
    <row r="644" spans="1:21" ht="15.75" customHeight="1" x14ac:dyDescent="0.2">
      <c r="C644" s="1"/>
      <c r="D644" s="1"/>
      <c r="E644" s="64" t="str">
        <f t="shared" si="9"/>
        <v>e</v>
      </c>
      <c r="F644" s="65"/>
      <c r="G644" s="66"/>
      <c r="H644" s="5"/>
      <c r="I644" s="5"/>
      <c r="J644" s="5"/>
      <c r="K644" s="13"/>
      <c r="L644" s="10"/>
      <c r="M644" s="5"/>
      <c r="N644" s="5"/>
      <c r="O644" s="13"/>
      <c r="P644" s="10"/>
      <c r="Q644" s="5"/>
      <c r="R644" s="5"/>
      <c r="S644" s="13"/>
      <c r="T644" s="1"/>
      <c r="U644" s="1"/>
    </row>
    <row r="645" spans="1:21" ht="15.75" customHeight="1" x14ac:dyDescent="0.2">
      <c r="C645" s="1"/>
      <c r="D645" s="1"/>
      <c r="E645" s="64" t="str">
        <f t="shared" si="9"/>
        <v>f</v>
      </c>
      <c r="F645" s="65"/>
      <c r="G645" s="66"/>
      <c r="H645" s="5"/>
      <c r="I645" s="5"/>
      <c r="J645" s="5"/>
      <c r="K645" s="13"/>
      <c r="L645" s="10"/>
      <c r="M645" s="5"/>
      <c r="N645" s="5"/>
      <c r="O645" s="13"/>
      <c r="P645" s="10"/>
      <c r="Q645" s="5"/>
      <c r="R645" s="5"/>
      <c r="S645" s="13"/>
      <c r="T645" s="1"/>
      <c r="U645" s="1"/>
    </row>
    <row r="646" spans="1:21" ht="15.75" customHeight="1" x14ac:dyDescent="0.2">
      <c r="C646" s="1"/>
      <c r="D646" s="1"/>
      <c r="E646" s="64" t="str">
        <f t="shared" si="9"/>
        <v>g</v>
      </c>
      <c r="F646" s="65"/>
      <c r="G646" s="66"/>
      <c r="H646" s="5"/>
      <c r="I646" s="5"/>
      <c r="J646" s="5"/>
      <c r="K646" s="13"/>
      <c r="L646" s="10"/>
      <c r="M646" s="5"/>
      <c r="N646" s="5"/>
      <c r="O646" s="13"/>
      <c r="P646" s="10"/>
      <c r="Q646" s="5"/>
      <c r="R646" s="5"/>
      <c r="S646" s="13"/>
      <c r="T646" s="1"/>
      <c r="U646" s="1"/>
    </row>
    <row r="647" spans="1:21" ht="15.75" customHeight="1" thickBot="1" x14ac:dyDescent="0.25">
      <c r="C647" s="1"/>
      <c r="D647" s="1"/>
      <c r="E647" s="64" t="str">
        <f t="shared" si="9"/>
        <v>h</v>
      </c>
      <c r="F647" s="65"/>
      <c r="G647" s="66"/>
      <c r="H647" s="6"/>
      <c r="I647" s="6"/>
      <c r="J647" s="6"/>
      <c r="K647" s="14"/>
      <c r="L647" s="11"/>
      <c r="M647" s="6"/>
      <c r="N647" s="6"/>
      <c r="O647" s="14"/>
      <c r="P647" s="11"/>
      <c r="Q647" s="6"/>
      <c r="R647" s="6"/>
      <c r="S647" s="14"/>
      <c r="T647" s="1"/>
      <c r="U647" s="1"/>
    </row>
    <row r="648" spans="1:21" ht="15.75" customHeight="1" thickTop="1" thickBot="1" x14ac:dyDescent="0.25">
      <c r="C648" s="1"/>
      <c r="D648" s="1"/>
      <c r="E648" s="67" t="s">
        <v>14</v>
      </c>
      <c r="F648" s="68"/>
      <c r="G648" s="69"/>
      <c r="H648" s="7"/>
      <c r="I648" s="7"/>
      <c r="J648" s="7"/>
      <c r="K648" s="8"/>
      <c r="L648" s="12"/>
      <c r="M648" s="7"/>
      <c r="N648" s="7"/>
      <c r="O648" s="8"/>
      <c r="P648" s="12"/>
      <c r="Q648" s="7"/>
      <c r="R648" s="7"/>
      <c r="S648" s="8"/>
      <c r="T648" s="1"/>
      <c r="U648" s="1"/>
    </row>
    <row r="649" spans="1:21" ht="15.75" customHeight="1" thickTop="1" thickBot="1" x14ac:dyDescent="0.25">
      <c r="C649" s="1"/>
      <c r="D649" s="1"/>
      <c r="E649" s="70" t="s">
        <v>15</v>
      </c>
      <c r="F649" s="71"/>
      <c r="G649" s="72"/>
      <c r="H649" s="1"/>
      <c r="I649" s="1"/>
      <c r="J649" s="1"/>
      <c r="K649" s="9"/>
      <c r="L649" s="1"/>
      <c r="M649" s="1"/>
      <c r="N649" s="1"/>
      <c r="O649" s="9"/>
      <c r="P649" s="1"/>
      <c r="Q649" s="1"/>
      <c r="R649" s="1"/>
      <c r="S649" s="9"/>
      <c r="T649" s="1"/>
      <c r="U649" s="1"/>
    </row>
    <row r="650" spans="1:21" ht="11.25" customHeight="1" x14ac:dyDescent="0.2">
      <c r="C650" s="1"/>
      <c r="D650" s="1"/>
      <c r="E650" s="1"/>
      <c r="F650" s="1"/>
      <c r="G650" s="1"/>
      <c r="H650" s="73" t="s">
        <v>34</v>
      </c>
      <c r="I650" s="73"/>
      <c r="J650" s="73"/>
      <c r="K650" s="73"/>
      <c r="L650" s="73"/>
      <c r="M650" s="73"/>
      <c r="N650" s="73"/>
      <c r="O650" s="73"/>
      <c r="P650" s="73"/>
      <c r="Q650" s="73"/>
      <c r="R650" s="73"/>
      <c r="S650" s="1"/>
      <c r="T650" s="1"/>
      <c r="U650" s="1"/>
    </row>
    <row r="651" spans="1:21" ht="11.25" customHeight="1" x14ac:dyDescent="0.2">
      <c r="C651" s="1"/>
      <c r="D651" s="1"/>
      <c r="E651" s="1"/>
      <c r="F651" s="1"/>
      <c r="G651" s="1"/>
      <c r="H651" s="73"/>
      <c r="I651" s="73"/>
      <c r="J651" s="73"/>
      <c r="K651" s="73"/>
      <c r="L651" s="73"/>
      <c r="M651" s="73"/>
      <c r="N651" s="73"/>
      <c r="O651" s="73"/>
      <c r="P651" s="73"/>
      <c r="Q651" s="73"/>
      <c r="R651" s="73"/>
      <c r="S651" s="1"/>
      <c r="T651" s="1"/>
      <c r="U651" s="1"/>
    </row>
    <row r="652" spans="1:21" ht="10.5" customHeight="1" x14ac:dyDescent="0.15">
      <c r="A652" t="s">
        <v>35</v>
      </c>
      <c r="B652">
        <v>22</v>
      </c>
      <c r="C652" s="81" t="str">
        <f>'5 tm 12 bkr Data'!$A$2</f>
        <v>Jayhawk Collegiate Challenge</v>
      </c>
      <c r="D652" s="81"/>
      <c r="E652" s="81"/>
      <c r="F652" s="81"/>
      <c r="G652" s="81"/>
      <c r="H652" s="81"/>
      <c r="I652" s="81"/>
      <c r="J652" s="81"/>
      <c r="K652" s="81"/>
      <c r="L652" s="81"/>
      <c r="M652" s="81"/>
      <c r="N652" s="81"/>
      <c r="O652" s="81"/>
      <c r="P652" s="81"/>
      <c r="Q652" s="81"/>
      <c r="R652" s="81"/>
      <c r="S652" s="81"/>
      <c r="T652" s="81"/>
      <c r="U652" s="81"/>
    </row>
    <row r="653" spans="1:21" ht="10.5" customHeight="1" x14ac:dyDescent="0.15">
      <c r="C653" s="81"/>
      <c r="D653" s="81"/>
      <c r="E653" s="81"/>
      <c r="F653" s="81"/>
      <c r="G653" s="81"/>
      <c r="H653" s="81"/>
      <c r="I653" s="81"/>
      <c r="J653" s="81"/>
      <c r="K653" s="81"/>
      <c r="L653" s="81"/>
      <c r="M653" s="81"/>
      <c r="N653" s="81"/>
      <c r="O653" s="81"/>
      <c r="P653" s="81"/>
      <c r="Q653" s="81"/>
      <c r="R653" s="81"/>
      <c r="S653" s="81"/>
      <c r="T653" s="81"/>
      <c r="U653" s="81"/>
    </row>
    <row r="654" spans="1:21" ht="10.5" customHeight="1" x14ac:dyDescent="0.15">
      <c r="C654" s="81"/>
      <c r="D654" s="81"/>
      <c r="E654" s="81"/>
      <c r="F654" s="81"/>
      <c r="G654" s="81"/>
      <c r="H654" s="81"/>
      <c r="I654" s="81"/>
      <c r="J654" s="81"/>
      <c r="K654" s="81"/>
      <c r="L654" s="81"/>
      <c r="M654" s="81"/>
      <c r="N654" s="81"/>
      <c r="O654" s="81"/>
      <c r="P654" s="81"/>
      <c r="Q654" s="81"/>
      <c r="R654" s="81"/>
      <c r="S654" s="81"/>
      <c r="T654" s="81"/>
      <c r="U654" s="81"/>
    </row>
    <row r="655" spans="1:21" ht="8.25" customHeight="1" x14ac:dyDescent="0.2"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</row>
    <row r="656" spans="1:21" ht="11.25" customHeight="1" x14ac:dyDescent="0.2">
      <c r="C656" s="1"/>
      <c r="D656" s="1"/>
      <c r="E656" s="1"/>
      <c r="F656" s="82">
        <f>INDEX('5 tm 12 bkr Data'!E:E,MATCH('5 tm 12 bkr MJV'!B652,'5 tm 12 bkr Data'!D:D,0))</f>
        <v>23</v>
      </c>
      <c r="G656" s="82"/>
      <c r="H656" s="82"/>
      <c r="I656" s="82"/>
      <c r="J656" s="82"/>
      <c r="K656" s="82"/>
      <c r="L656" s="82"/>
      <c r="M656" s="82"/>
      <c r="N656" s="82"/>
      <c r="O656" s="82"/>
      <c r="P656" s="82"/>
      <c r="Q656" s="82"/>
      <c r="R656" s="82"/>
      <c r="S656" s="1"/>
      <c r="T656" s="1"/>
      <c r="U656" s="1"/>
    </row>
    <row r="657" spans="1:21" ht="11.25" customHeight="1" x14ac:dyDescent="0.2">
      <c r="C657" s="1"/>
      <c r="D657" s="1"/>
      <c r="E657" s="1"/>
      <c r="F657" s="82"/>
      <c r="G657" s="82"/>
      <c r="H657" s="82"/>
      <c r="I657" s="82"/>
      <c r="J657" s="82"/>
      <c r="K657" s="82"/>
      <c r="L657" s="82"/>
      <c r="M657" s="82"/>
      <c r="N657" s="82"/>
      <c r="O657" s="82"/>
      <c r="P657" s="82"/>
      <c r="Q657" s="82"/>
      <c r="R657" s="82"/>
      <c r="S657" s="1"/>
      <c r="T657" s="1"/>
      <c r="U657" s="1"/>
    </row>
    <row r="658" spans="1:21" ht="8.25" customHeight="1" x14ac:dyDescent="0.2"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</row>
    <row r="659" spans="1:21" ht="15.75" customHeight="1" x14ac:dyDescent="0.2">
      <c r="C659" s="1"/>
      <c r="D659" s="80" t="s">
        <v>0</v>
      </c>
      <c r="E659" s="80"/>
      <c r="F659" s="80"/>
      <c r="G659" s="80"/>
      <c r="H659" s="80"/>
      <c r="I659" s="80" t="s">
        <v>1</v>
      </c>
      <c r="J659" s="80"/>
      <c r="K659" s="80" t="s">
        <v>2</v>
      </c>
      <c r="L659" s="80"/>
      <c r="M659" s="80" t="s">
        <v>3</v>
      </c>
      <c r="N659" s="80"/>
      <c r="O659" s="80" t="s">
        <v>4</v>
      </c>
      <c r="P659" s="80"/>
      <c r="Q659" s="80" t="s">
        <v>5</v>
      </c>
      <c r="R659" s="80"/>
      <c r="S659" s="80" t="s">
        <v>6</v>
      </c>
      <c r="T659" s="80"/>
      <c r="U659" s="1"/>
    </row>
    <row r="660" spans="1:21" ht="15.75" customHeight="1" x14ac:dyDescent="0.2">
      <c r="A660" t="str">
        <f>CONCATENATE(B652,B660)</f>
        <v>22a</v>
      </c>
      <c r="B660" t="s">
        <v>26</v>
      </c>
      <c r="C660" s="1"/>
      <c r="D660" s="2" t="str">
        <f>INDEX('5 tm 12 bkr Data'!P:P,MATCH('5 tm 12 bkr MJV'!A660,'5 tm 12 bkr Data'!N:N,0))</f>
        <v>a</v>
      </c>
      <c r="E660" s="3"/>
      <c r="F660" s="3"/>
      <c r="G660" s="3"/>
      <c r="H660" s="4"/>
      <c r="I660" s="80"/>
      <c r="J660" s="80"/>
      <c r="K660" s="80"/>
      <c r="L660" s="80"/>
      <c r="M660" s="80"/>
      <c r="N660" s="80"/>
      <c r="O660" s="80"/>
      <c r="P660" s="80"/>
      <c r="Q660" s="80"/>
      <c r="R660" s="80"/>
      <c r="S660" s="80"/>
      <c r="T660" s="80"/>
      <c r="U660" s="1"/>
    </row>
    <row r="661" spans="1:21" ht="15.75" customHeight="1" x14ac:dyDescent="0.2">
      <c r="A661" t="str">
        <f>CONCATENATE(B652,B661)</f>
        <v>22b</v>
      </c>
      <c r="B661" t="s">
        <v>27</v>
      </c>
      <c r="C661" s="1"/>
      <c r="D661" s="2" t="str">
        <f>INDEX('5 tm 12 bkr Data'!P:P,MATCH('5 tm 12 bkr MJV'!A661,'5 tm 12 bkr Data'!N:N,0))</f>
        <v>b</v>
      </c>
      <c r="E661" s="3"/>
      <c r="F661" s="3"/>
      <c r="G661" s="3"/>
      <c r="H661" s="4"/>
      <c r="I661" s="80"/>
      <c r="J661" s="80"/>
      <c r="K661" s="80"/>
      <c r="L661" s="80"/>
      <c r="M661" s="80"/>
      <c r="N661" s="80"/>
      <c r="O661" s="80"/>
      <c r="P661" s="80"/>
      <c r="Q661" s="80"/>
      <c r="R661" s="80"/>
      <c r="S661" s="80"/>
      <c r="T661" s="80"/>
      <c r="U661" s="1"/>
    </row>
    <row r="662" spans="1:21" ht="15.75" customHeight="1" x14ac:dyDescent="0.2">
      <c r="A662" t="str">
        <f>CONCATENATE(B652,B662)</f>
        <v>22c</v>
      </c>
      <c r="B662" t="s">
        <v>28</v>
      </c>
      <c r="C662" s="1"/>
      <c r="D662" s="2" t="str">
        <f>INDEX('5 tm 12 bkr Data'!P:P,MATCH('5 tm 12 bkr MJV'!A662,'5 tm 12 bkr Data'!N:N,0))</f>
        <v>c</v>
      </c>
      <c r="E662" s="3"/>
      <c r="F662" s="3"/>
      <c r="G662" s="3"/>
      <c r="H662" s="4"/>
      <c r="I662" s="80"/>
      <c r="J662" s="80"/>
      <c r="K662" s="80"/>
      <c r="L662" s="80"/>
      <c r="M662" s="80"/>
      <c r="N662" s="80"/>
      <c r="O662" s="80"/>
      <c r="P662" s="80"/>
      <c r="Q662" s="80"/>
      <c r="R662" s="80"/>
      <c r="S662" s="80"/>
      <c r="T662" s="80"/>
      <c r="U662" s="1"/>
    </row>
    <row r="663" spans="1:21" ht="15.75" customHeight="1" x14ac:dyDescent="0.2">
      <c r="A663" t="str">
        <f>CONCATENATE(B652,B663)</f>
        <v>22d</v>
      </c>
      <c r="B663" t="s">
        <v>29</v>
      </c>
      <c r="C663" s="1"/>
      <c r="D663" s="2" t="str">
        <f>INDEX('5 tm 12 bkr Data'!P:P,MATCH('5 tm 12 bkr MJV'!A663,'5 tm 12 bkr Data'!N:N,0))</f>
        <v>d</v>
      </c>
      <c r="E663" s="3"/>
      <c r="F663" s="3"/>
      <c r="G663" s="3"/>
      <c r="H663" s="4"/>
      <c r="I663" s="80"/>
      <c r="J663" s="80"/>
      <c r="K663" s="80"/>
      <c r="L663" s="80"/>
      <c r="M663" s="80"/>
      <c r="N663" s="80"/>
      <c r="O663" s="80"/>
      <c r="P663" s="80"/>
      <c r="Q663" s="80"/>
      <c r="R663" s="80"/>
      <c r="S663" s="80"/>
      <c r="T663" s="80"/>
      <c r="U663" s="1"/>
    </row>
    <row r="664" spans="1:21" ht="15.75" customHeight="1" x14ac:dyDescent="0.2">
      <c r="A664" t="str">
        <f>CONCATENATE(B652,B664)</f>
        <v>22e</v>
      </c>
      <c r="B664" t="s">
        <v>30</v>
      </c>
      <c r="C664" s="1"/>
      <c r="D664" s="2" t="str">
        <f>INDEX('5 tm 12 bkr Data'!P:P,MATCH('5 tm 12 bkr MJV'!A664,'5 tm 12 bkr Data'!N:N,0))</f>
        <v>e</v>
      </c>
      <c r="E664" s="3"/>
      <c r="F664" s="3"/>
      <c r="G664" s="3"/>
      <c r="H664" s="4"/>
      <c r="I664" s="80"/>
      <c r="J664" s="80"/>
      <c r="K664" s="80"/>
      <c r="L664" s="80"/>
      <c r="M664" s="80"/>
      <c r="N664" s="80"/>
      <c r="O664" s="80"/>
      <c r="P664" s="80"/>
      <c r="Q664" s="80"/>
      <c r="R664" s="80"/>
      <c r="S664" s="80"/>
      <c r="T664" s="80"/>
      <c r="U664" s="1"/>
    </row>
    <row r="665" spans="1:21" ht="15.75" customHeight="1" x14ac:dyDescent="0.2">
      <c r="A665" t="str">
        <f>CONCATENATE(B652,B665)</f>
        <v>22f</v>
      </c>
      <c r="B665" t="s">
        <v>31</v>
      </c>
      <c r="C665" s="1"/>
      <c r="D665" s="2" t="str">
        <f>INDEX('5 tm 12 bkr Data'!P:P,MATCH('5 tm 12 bkr MJV'!A665,'5 tm 12 bkr Data'!N:N,0))</f>
        <v>f</v>
      </c>
      <c r="E665" s="3"/>
      <c r="F665" s="3"/>
      <c r="G665" s="3"/>
      <c r="H665" s="4"/>
      <c r="I665" s="80"/>
      <c r="J665" s="80"/>
      <c r="K665" s="80"/>
      <c r="L665" s="80"/>
      <c r="M665" s="80"/>
      <c r="N665" s="80"/>
      <c r="O665" s="80"/>
      <c r="P665" s="80"/>
      <c r="Q665" s="80"/>
      <c r="R665" s="80"/>
      <c r="S665" s="80"/>
      <c r="T665" s="80"/>
      <c r="U665" s="1"/>
    </row>
    <row r="666" spans="1:21" ht="15.75" customHeight="1" x14ac:dyDescent="0.2">
      <c r="A666" t="str">
        <f>CONCATENATE(B652,B666)</f>
        <v>22g</v>
      </c>
      <c r="B666" t="s">
        <v>32</v>
      </c>
      <c r="C666" s="1"/>
      <c r="D666" s="2" t="str">
        <f>INDEX('5 tm 12 bkr Data'!P:P,MATCH('5 tm 12 bkr MJV'!A666,'5 tm 12 bkr Data'!N:N,0))</f>
        <v>g</v>
      </c>
      <c r="E666" s="3"/>
      <c r="F666" s="3"/>
      <c r="G666" s="3"/>
      <c r="H666" s="4"/>
      <c r="I666" s="80"/>
      <c r="J666" s="80"/>
      <c r="K666" s="80"/>
      <c r="L666" s="80"/>
      <c r="M666" s="80"/>
      <c r="N666" s="80"/>
      <c r="O666" s="80"/>
      <c r="P666" s="80"/>
      <c r="Q666" s="80"/>
      <c r="R666" s="80"/>
      <c r="S666" s="80"/>
      <c r="T666" s="80"/>
      <c r="U666" s="1"/>
    </row>
    <row r="667" spans="1:21" ht="15.75" customHeight="1" thickBot="1" x14ac:dyDescent="0.25">
      <c r="A667" t="str">
        <f>CONCATENATE(B652,B667)</f>
        <v>22h</v>
      </c>
      <c r="B667" t="s">
        <v>33</v>
      </c>
      <c r="C667" s="1"/>
      <c r="D667" s="2" t="str">
        <f>INDEX('5 tm 12 bkr Data'!P:P,MATCH('5 tm 12 bkr MJV'!A667,'5 tm 12 bkr Data'!N:N,0))</f>
        <v>h</v>
      </c>
      <c r="E667" s="3"/>
      <c r="F667" s="3"/>
      <c r="G667" s="3"/>
      <c r="H667" s="36"/>
      <c r="I667" s="79"/>
      <c r="J667" s="79"/>
      <c r="K667" s="79"/>
      <c r="L667" s="79"/>
      <c r="M667" s="79"/>
      <c r="N667" s="79"/>
      <c r="O667" s="79"/>
      <c r="P667" s="79"/>
      <c r="Q667" s="79"/>
      <c r="R667" s="79"/>
      <c r="S667" s="79"/>
      <c r="T667" s="79"/>
      <c r="U667" s="1"/>
    </row>
    <row r="668" spans="1:21" ht="15.75" customHeight="1" thickTop="1" x14ac:dyDescent="0.2">
      <c r="C668" s="1"/>
      <c r="D668" s="1"/>
      <c r="E668" s="1"/>
      <c r="F668" s="1"/>
      <c r="G668" s="1"/>
      <c r="H668" s="37" t="s">
        <v>6</v>
      </c>
      <c r="I668" s="77"/>
      <c r="J668" s="78"/>
      <c r="K668" s="77"/>
      <c r="L668" s="78"/>
      <c r="M668" s="77"/>
      <c r="N668" s="78"/>
      <c r="O668" s="77"/>
      <c r="P668" s="78"/>
      <c r="Q668" s="77"/>
      <c r="R668" s="78"/>
      <c r="S668" s="77"/>
      <c r="T668" s="78"/>
      <c r="U668" s="1"/>
    </row>
    <row r="669" spans="1:21" ht="5.25" customHeight="1" x14ac:dyDescent="0.2">
      <c r="C669" s="1"/>
      <c r="D669" s="1"/>
      <c r="E669" s="1"/>
      <c r="F669" s="1"/>
      <c r="G669" s="1"/>
      <c r="H669" s="38"/>
      <c r="I669" s="39"/>
      <c r="J669" s="39"/>
      <c r="K669" s="39"/>
      <c r="L669" s="39"/>
      <c r="M669" s="39"/>
      <c r="N669" s="39"/>
      <c r="O669" s="39"/>
      <c r="P669" s="39"/>
      <c r="Q669" s="39"/>
      <c r="R669" s="39"/>
      <c r="S669" s="39"/>
      <c r="T669" s="40"/>
      <c r="U669" s="1"/>
    </row>
    <row r="670" spans="1:21" ht="15.75" customHeight="1" x14ac:dyDescent="0.2">
      <c r="C670" s="1"/>
      <c r="D670" s="1"/>
      <c r="E670" s="74" t="s">
        <v>0</v>
      </c>
      <c r="F670" s="75"/>
      <c r="G670" s="76"/>
      <c r="H670" s="19" t="s">
        <v>1</v>
      </c>
      <c r="I670" s="19" t="s">
        <v>2</v>
      </c>
      <c r="J670" s="19" t="s">
        <v>3</v>
      </c>
      <c r="K670" s="15" t="s">
        <v>4</v>
      </c>
      <c r="L670" s="16" t="s">
        <v>5</v>
      </c>
      <c r="M670" s="19" t="s">
        <v>7</v>
      </c>
      <c r="N670" s="19" t="s">
        <v>8</v>
      </c>
      <c r="O670" s="15" t="s">
        <v>9</v>
      </c>
      <c r="P670" s="16" t="s">
        <v>10</v>
      </c>
      <c r="Q670" s="19" t="s">
        <v>11</v>
      </c>
      <c r="R670" s="19" t="s">
        <v>12</v>
      </c>
      <c r="S670" s="15" t="s">
        <v>13</v>
      </c>
      <c r="T670" s="1"/>
      <c r="U670" s="1"/>
    </row>
    <row r="671" spans="1:21" ht="15.75" customHeight="1" x14ac:dyDescent="0.2">
      <c r="C671" s="1"/>
      <c r="D671" s="1"/>
      <c r="E671" s="64" t="str">
        <f t="shared" si="9"/>
        <v>a</v>
      </c>
      <c r="F671" s="65"/>
      <c r="G671" s="66"/>
      <c r="H671" s="5"/>
      <c r="I671" s="5"/>
      <c r="J671" s="5"/>
      <c r="K671" s="13"/>
      <c r="L671" s="10"/>
      <c r="M671" s="5"/>
      <c r="N671" s="5"/>
      <c r="O671" s="13"/>
      <c r="P671" s="10"/>
      <c r="Q671" s="5"/>
      <c r="R671" s="5"/>
      <c r="S671" s="13"/>
      <c r="T671" s="1"/>
      <c r="U671" s="1"/>
    </row>
    <row r="672" spans="1:21" ht="15.75" customHeight="1" x14ac:dyDescent="0.2">
      <c r="C672" s="1"/>
      <c r="D672" s="1"/>
      <c r="E672" s="64" t="str">
        <f t="shared" si="9"/>
        <v>b</v>
      </c>
      <c r="F672" s="65"/>
      <c r="G672" s="66"/>
      <c r="H672" s="5"/>
      <c r="I672" s="5"/>
      <c r="J672" s="5"/>
      <c r="K672" s="13"/>
      <c r="L672" s="10"/>
      <c r="M672" s="5"/>
      <c r="N672" s="5"/>
      <c r="O672" s="13"/>
      <c r="P672" s="10"/>
      <c r="Q672" s="5"/>
      <c r="R672" s="5"/>
      <c r="S672" s="13"/>
      <c r="T672" s="1"/>
      <c r="U672" s="1"/>
    </row>
    <row r="673" spans="1:21" ht="15.75" customHeight="1" x14ac:dyDescent="0.2">
      <c r="C673" s="1"/>
      <c r="D673" s="1"/>
      <c r="E673" s="64" t="str">
        <f t="shared" ref="E673:E736" si="10">IF(D662&gt;0,D662,"")</f>
        <v>c</v>
      </c>
      <c r="F673" s="65"/>
      <c r="G673" s="66"/>
      <c r="H673" s="5"/>
      <c r="I673" s="5"/>
      <c r="J673" s="5"/>
      <c r="K673" s="13"/>
      <c r="L673" s="10"/>
      <c r="M673" s="5"/>
      <c r="N673" s="5"/>
      <c r="O673" s="13"/>
      <c r="P673" s="10"/>
      <c r="Q673" s="5"/>
      <c r="R673" s="5"/>
      <c r="S673" s="13"/>
      <c r="T673" s="1"/>
      <c r="U673" s="1"/>
    </row>
    <row r="674" spans="1:21" ht="15.75" customHeight="1" x14ac:dyDescent="0.2">
      <c r="C674" s="1"/>
      <c r="D674" s="1"/>
      <c r="E674" s="64" t="str">
        <f t="shared" si="10"/>
        <v>d</v>
      </c>
      <c r="F674" s="65"/>
      <c r="G674" s="66"/>
      <c r="H674" s="5"/>
      <c r="I674" s="5"/>
      <c r="J674" s="5"/>
      <c r="K674" s="13"/>
      <c r="L674" s="10"/>
      <c r="M674" s="5"/>
      <c r="N674" s="5"/>
      <c r="O674" s="13"/>
      <c r="P674" s="10"/>
      <c r="Q674" s="5"/>
      <c r="R674" s="5"/>
      <c r="S674" s="13"/>
      <c r="T674" s="1"/>
      <c r="U674" s="1"/>
    </row>
    <row r="675" spans="1:21" ht="15.75" customHeight="1" x14ac:dyDescent="0.2">
      <c r="C675" s="1"/>
      <c r="D675" s="1"/>
      <c r="E675" s="64" t="str">
        <f t="shared" si="10"/>
        <v>e</v>
      </c>
      <c r="F675" s="65"/>
      <c r="G675" s="66"/>
      <c r="H675" s="5"/>
      <c r="I675" s="5"/>
      <c r="J675" s="5"/>
      <c r="K675" s="13"/>
      <c r="L675" s="10"/>
      <c r="M675" s="5"/>
      <c r="N675" s="5"/>
      <c r="O675" s="13"/>
      <c r="P675" s="10"/>
      <c r="Q675" s="5"/>
      <c r="R675" s="5"/>
      <c r="S675" s="13"/>
      <c r="T675" s="1"/>
      <c r="U675" s="1"/>
    </row>
    <row r="676" spans="1:21" ht="15.75" customHeight="1" x14ac:dyDescent="0.2">
      <c r="C676" s="1"/>
      <c r="D676" s="1"/>
      <c r="E676" s="64" t="str">
        <f t="shared" si="10"/>
        <v>f</v>
      </c>
      <c r="F676" s="65"/>
      <c r="G676" s="66"/>
      <c r="H676" s="5"/>
      <c r="I676" s="5"/>
      <c r="J676" s="5"/>
      <c r="K676" s="13"/>
      <c r="L676" s="10"/>
      <c r="M676" s="5"/>
      <c r="N676" s="5"/>
      <c r="O676" s="13"/>
      <c r="P676" s="10"/>
      <c r="Q676" s="5"/>
      <c r="R676" s="5"/>
      <c r="S676" s="13"/>
      <c r="T676" s="1"/>
      <c r="U676" s="1"/>
    </row>
    <row r="677" spans="1:21" ht="15.75" customHeight="1" x14ac:dyDescent="0.2">
      <c r="C677" s="1"/>
      <c r="D677" s="1"/>
      <c r="E677" s="64" t="str">
        <f t="shared" si="10"/>
        <v>g</v>
      </c>
      <c r="F677" s="65"/>
      <c r="G677" s="66"/>
      <c r="H677" s="5"/>
      <c r="I677" s="5"/>
      <c r="J677" s="5"/>
      <c r="K677" s="13"/>
      <c r="L677" s="10"/>
      <c r="M677" s="5"/>
      <c r="N677" s="5"/>
      <c r="O677" s="13"/>
      <c r="P677" s="10"/>
      <c r="Q677" s="5"/>
      <c r="R677" s="5"/>
      <c r="S677" s="13"/>
      <c r="T677" s="1"/>
      <c r="U677" s="1"/>
    </row>
    <row r="678" spans="1:21" ht="15.75" customHeight="1" thickBot="1" x14ac:dyDescent="0.25">
      <c r="C678" s="1"/>
      <c r="D678" s="1"/>
      <c r="E678" s="64" t="str">
        <f t="shared" si="10"/>
        <v>h</v>
      </c>
      <c r="F678" s="65"/>
      <c r="G678" s="66"/>
      <c r="H678" s="6"/>
      <c r="I678" s="6"/>
      <c r="J678" s="6"/>
      <c r="K678" s="14"/>
      <c r="L678" s="11"/>
      <c r="M678" s="6"/>
      <c r="N678" s="6"/>
      <c r="O678" s="14"/>
      <c r="P678" s="11"/>
      <c r="Q678" s="6"/>
      <c r="R678" s="6"/>
      <c r="S678" s="14"/>
      <c r="T678" s="1"/>
      <c r="U678" s="1"/>
    </row>
    <row r="679" spans="1:21" ht="15.75" customHeight="1" thickTop="1" thickBot="1" x14ac:dyDescent="0.25">
      <c r="C679" s="1"/>
      <c r="D679" s="1"/>
      <c r="E679" s="67" t="s">
        <v>14</v>
      </c>
      <c r="F679" s="68"/>
      <c r="G679" s="69"/>
      <c r="H679" s="7"/>
      <c r="I679" s="7"/>
      <c r="J679" s="7"/>
      <c r="K679" s="8"/>
      <c r="L679" s="12"/>
      <c r="M679" s="7"/>
      <c r="N679" s="7"/>
      <c r="O679" s="8"/>
      <c r="P679" s="12"/>
      <c r="Q679" s="7"/>
      <c r="R679" s="7"/>
      <c r="S679" s="8"/>
      <c r="T679" s="1"/>
      <c r="U679" s="1"/>
    </row>
    <row r="680" spans="1:21" ht="15.75" customHeight="1" thickTop="1" thickBot="1" x14ac:dyDescent="0.25">
      <c r="C680" s="1"/>
      <c r="D680" s="1"/>
      <c r="E680" s="70" t="s">
        <v>15</v>
      </c>
      <c r="F680" s="71"/>
      <c r="G680" s="72"/>
      <c r="H680" s="1"/>
      <c r="I680" s="1"/>
      <c r="J680" s="1"/>
      <c r="K680" s="9"/>
      <c r="L680" s="1"/>
      <c r="M680" s="1"/>
      <c r="N680" s="1"/>
      <c r="O680" s="9"/>
      <c r="P680" s="1"/>
      <c r="Q680" s="1"/>
      <c r="R680" s="1"/>
      <c r="S680" s="9"/>
      <c r="T680" s="1"/>
      <c r="U680" s="1"/>
    </row>
    <row r="681" spans="1:21" ht="11.25" customHeight="1" x14ac:dyDescent="0.2">
      <c r="C681" s="1"/>
      <c r="D681" s="1"/>
      <c r="E681" s="1"/>
      <c r="F681" s="1"/>
      <c r="G681" s="1"/>
      <c r="H681" s="73" t="s">
        <v>34</v>
      </c>
      <c r="I681" s="73"/>
      <c r="J681" s="73"/>
      <c r="K681" s="73"/>
      <c r="L681" s="73"/>
      <c r="M681" s="73"/>
      <c r="N681" s="73"/>
      <c r="O681" s="73"/>
      <c r="P681" s="73"/>
      <c r="Q681" s="73"/>
      <c r="R681" s="73"/>
      <c r="S681" s="1"/>
      <c r="T681" s="1"/>
      <c r="U681" s="1"/>
    </row>
    <row r="682" spans="1:21" ht="11.25" customHeight="1" x14ac:dyDescent="0.2">
      <c r="C682" s="1"/>
      <c r="D682" s="1"/>
      <c r="E682" s="1"/>
      <c r="F682" s="1"/>
      <c r="G682" s="1"/>
      <c r="H682" s="73"/>
      <c r="I682" s="73"/>
      <c r="J682" s="73"/>
      <c r="K682" s="73"/>
      <c r="L682" s="73"/>
      <c r="M682" s="73"/>
      <c r="N682" s="73"/>
      <c r="O682" s="73"/>
      <c r="P682" s="73"/>
      <c r="Q682" s="73"/>
      <c r="R682" s="73"/>
      <c r="S682" s="1"/>
      <c r="T682" s="1"/>
      <c r="U682" s="1"/>
    </row>
    <row r="683" spans="1:21" ht="10.5" customHeight="1" x14ac:dyDescent="0.15">
      <c r="A683" t="s">
        <v>35</v>
      </c>
      <c r="B683">
        <v>23</v>
      </c>
      <c r="C683" s="81" t="str">
        <f>'5 tm 12 bkr Data'!$A$2</f>
        <v>Jayhawk Collegiate Challenge</v>
      </c>
      <c r="D683" s="81"/>
      <c r="E683" s="81"/>
      <c r="F683" s="81"/>
      <c r="G683" s="81"/>
      <c r="H683" s="81"/>
      <c r="I683" s="81"/>
      <c r="J683" s="81"/>
      <c r="K683" s="81"/>
      <c r="L683" s="81"/>
      <c r="M683" s="81"/>
      <c r="N683" s="81"/>
      <c r="O683" s="81"/>
      <c r="P683" s="81"/>
      <c r="Q683" s="81"/>
      <c r="R683" s="81"/>
      <c r="S683" s="81"/>
      <c r="T683" s="81"/>
      <c r="U683" s="81"/>
    </row>
    <row r="684" spans="1:21" ht="10.5" customHeight="1" x14ac:dyDescent="0.15">
      <c r="C684" s="81"/>
      <c r="D684" s="81"/>
      <c r="E684" s="81"/>
      <c r="F684" s="81"/>
      <c r="G684" s="81"/>
      <c r="H684" s="81"/>
      <c r="I684" s="81"/>
      <c r="J684" s="81"/>
      <c r="K684" s="81"/>
      <c r="L684" s="81"/>
      <c r="M684" s="81"/>
      <c r="N684" s="81"/>
      <c r="O684" s="81"/>
      <c r="P684" s="81"/>
      <c r="Q684" s="81"/>
      <c r="R684" s="81"/>
      <c r="S684" s="81"/>
      <c r="T684" s="81"/>
      <c r="U684" s="81"/>
    </row>
    <row r="685" spans="1:21" ht="10.5" customHeight="1" x14ac:dyDescent="0.15">
      <c r="C685" s="81"/>
      <c r="D685" s="81"/>
      <c r="E685" s="81"/>
      <c r="F685" s="81"/>
      <c r="G685" s="81"/>
      <c r="H685" s="81"/>
      <c r="I685" s="81"/>
      <c r="J685" s="81"/>
      <c r="K685" s="81"/>
      <c r="L685" s="81"/>
      <c r="M685" s="81"/>
      <c r="N685" s="81"/>
      <c r="O685" s="81"/>
      <c r="P685" s="81"/>
      <c r="Q685" s="81"/>
      <c r="R685" s="81"/>
      <c r="S685" s="81"/>
      <c r="T685" s="81"/>
      <c r="U685" s="81"/>
    </row>
    <row r="686" spans="1:21" ht="8.25" customHeight="1" x14ac:dyDescent="0.2"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</row>
    <row r="687" spans="1:21" ht="11.25" customHeight="1" x14ac:dyDescent="0.2">
      <c r="C687" s="1"/>
      <c r="D687" s="1"/>
      <c r="E687" s="1"/>
      <c r="F687" s="82">
        <f>INDEX('5 tm 12 bkr Data'!E:E,MATCH('5 tm 12 bkr MJV'!B683,'5 tm 12 bkr Data'!D:D,0))</f>
        <v>24</v>
      </c>
      <c r="G687" s="82"/>
      <c r="H687" s="82"/>
      <c r="I687" s="82"/>
      <c r="J687" s="82"/>
      <c r="K687" s="82"/>
      <c r="L687" s="82"/>
      <c r="M687" s="82"/>
      <c r="N687" s="82"/>
      <c r="O687" s="82"/>
      <c r="P687" s="82"/>
      <c r="Q687" s="82"/>
      <c r="R687" s="82"/>
      <c r="S687" s="1"/>
      <c r="T687" s="1"/>
      <c r="U687" s="1"/>
    </row>
    <row r="688" spans="1:21" ht="11.25" customHeight="1" x14ac:dyDescent="0.2">
      <c r="C688" s="1"/>
      <c r="D688" s="1"/>
      <c r="E688" s="1"/>
      <c r="F688" s="82"/>
      <c r="G688" s="82"/>
      <c r="H688" s="82"/>
      <c r="I688" s="82"/>
      <c r="J688" s="82"/>
      <c r="K688" s="82"/>
      <c r="L688" s="82"/>
      <c r="M688" s="82"/>
      <c r="N688" s="82"/>
      <c r="O688" s="82"/>
      <c r="P688" s="82"/>
      <c r="Q688" s="82"/>
      <c r="R688" s="82"/>
      <c r="S688" s="1"/>
      <c r="T688" s="1"/>
      <c r="U688" s="1"/>
    </row>
    <row r="689" spans="1:21" ht="8.25" customHeight="1" x14ac:dyDescent="0.2"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</row>
    <row r="690" spans="1:21" ht="15.75" customHeight="1" x14ac:dyDescent="0.2">
      <c r="C690" s="1"/>
      <c r="D690" s="80" t="s">
        <v>0</v>
      </c>
      <c r="E690" s="80"/>
      <c r="F690" s="80"/>
      <c r="G690" s="80"/>
      <c r="H690" s="80"/>
      <c r="I690" s="80" t="s">
        <v>1</v>
      </c>
      <c r="J690" s="80"/>
      <c r="K690" s="80" t="s">
        <v>2</v>
      </c>
      <c r="L690" s="80"/>
      <c r="M690" s="80" t="s">
        <v>3</v>
      </c>
      <c r="N690" s="80"/>
      <c r="O690" s="80" t="s">
        <v>4</v>
      </c>
      <c r="P690" s="80"/>
      <c r="Q690" s="80" t="s">
        <v>5</v>
      </c>
      <c r="R690" s="80"/>
      <c r="S690" s="80" t="s">
        <v>6</v>
      </c>
      <c r="T690" s="80"/>
      <c r="U690" s="1"/>
    </row>
    <row r="691" spans="1:21" ht="15.75" customHeight="1" x14ac:dyDescent="0.2">
      <c r="A691" t="str">
        <f>CONCATENATE(B683,B691)</f>
        <v>23a</v>
      </c>
      <c r="B691" t="s">
        <v>26</v>
      </c>
      <c r="C691" s="1"/>
      <c r="D691" s="2" t="str">
        <f>INDEX('5 tm 12 bkr Data'!P:P,MATCH('5 tm 12 bkr MJV'!A691,'5 tm 12 bkr Data'!N:N,0))</f>
        <v>a</v>
      </c>
      <c r="E691" s="3"/>
      <c r="F691" s="3"/>
      <c r="G691" s="3"/>
      <c r="H691" s="4"/>
      <c r="I691" s="80"/>
      <c r="J691" s="80"/>
      <c r="K691" s="80"/>
      <c r="L691" s="80"/>
      <c r="M691" s="80"/>
      <c r="N691" s="80"/>
      <c r="O691" s="80"/>
      <c r="P691" s="80"/>
      <c r="Q691" s="80"/>
      <c r="R691" s="80"/>
      <c r="S691" s="80"/>
      <c r="T691" s="80"/>
      <c r="U691" s="1"/>
    </row>
    <row r="692" spans="1:21" ht="15.75" customHeight="1" x14ac:dyDescent="0.2">
      <c r="A692" t="str">
        <f>CONCATENATE(B683,B692)</f>
        <v>23b</v>
      </c>
      <c r="B692" t="s">
        <v>27</v>
      </c>
      <c r="C692" s="1"/>
      <c r="D692" s="2" t="str">
        <f>INDEX('5 tm 12 bkr Data'!P:P,MATCH('5 tm 12 bkr MJV'!A692,'5 tm 12 bkr Data'!N:N,0))</f>
        <v>b</v>
      </c>
      <c r="E692" s="3"/>
      <c r="F692" s="3"/>
      <c r="G692" s="3"/>
      <c r="H692" s="4"/>
      <c r="I692" s="80"/>
      <c r="J692" s="80"/>
      <c r="K692" s="80"/>
      <c r="L692" s="80"/>
      <c r="M692" s="80"/>
      <c r="N692" s="80"/>
      <c r="O692" s="80"/>
      <c r="P692" s="80"/>
      <c r="Q692" s="80"/>
      <c r="R692" s="80"/>
      <c r="S692" s="80"/>
      <c r="T692" s="80"/>
      <c r="U692" s="1"/>
    </row>
    <row r="693" spans="1:21" ht="15.75" customHeight="1" x14ac:dyDescent="0.2">
      <c r="A693" t="str">
        <f>CONCATENATE(B683,B693)</f>
        <v>23c</v>
      </c>
      <c r="B693" t="s">
        <v>28</v>
      </c>
      <c r="C693" s="1"/>
      <c r="D693" s="2" t="str">
        <f>INDEX('5 tm 12 bkr Data'!P:P,MATCH('5 tm 12 bkr MJV'!A693,'5 tm 12 bkr Data'!N:N,0))</f>
        <v>c</v>
      </c>
      <c r="E693" s="3"/>
      <c r="F693" s="3"/>
      <c r="G693" s="3"/>
      <c r="H693" s="4"/>
      <c r="I693" s="80"/>
      <c r="J693" s="80"/>
      <c r="K693" s="80"/>
      <c r="L693" s="80"/>
      <c r="M693" s="80"/>
      <c r="N693" s="80"/>
      <c r="O693" s="80"/>
      <c r="P693" s="80"/>
      <c r="Q693" s="80"/>
      <c r="R693" s="80"/>
      <c r="S693" s="80"/>
      <c r="T693" s="80"/>
      <c r="U693" s="1"/>
    </row>
    <row r="694" spans="1:21" ht="15.75" customHeight="1" x14ac:dyDescent="0.2">
      <c r="A694" t="str">
        <f>CONCATENATE(B683,B694)</f>
        <v>23d</v>
      </c>
      <c r="B694" t="s">
        <v>29</v>
      </c>
      <c r="C694" s="1"/>
      <c r="D694" s="2" t="str">
        <f>INDEX('5 tm 12 bkr Data'!P:P,MATCH('5 tm 12 bkr MJV'!A694,'5 tm 12 bkr Data'!N:N,0))</f>
        <v>d</v>
      </c>
      <c r="E694" s="3"/>
      <c r="F694" s="3"/>
      <c r="G694" s="3"/>
      <c r="H694" s="4"/>
      <c r="I694" s="80"/>
      <c r="J694" s="80"/>
      <c r="K694" s="80"/>
      <c r="L694" s="80"/>
      <c r="M694" s="80"/>
      <c r="N694" s="80"/>
      <c r="O694" s="80"/>
      <c r="P694" s="80"/>
      <c r="Q694" s="80"/>
      <c r="R694" s="80"/>
      <c r="S694" s="80"/>
      <c r="T694" s="80"/>
      <c r="U694" s="1"/>
    </row>
    <row r="695" spans="1:21" ht="15.75" customHeight="1" x14ac:dyDescent="0.2">
      <c r="A695" t="str">
        <f>CONCATENATE(B683,B695)</f>
        <v>23e</v>
      </c>
      <c r="B695" t="s">
        <v>30</v>
      </c>
      <c r="C695" s="1"/>
      <c r="D695" s="2" t="str">
        <f>INDEX('5 tm 12 bkr Data'!P:P,MATCH('5 tm 12 bkr MJV'!A695,'5 tm 12 bkr Data'!N:N,0))</f>
        <v>e</v>
      </c>
      <c r="E695" s="3"/>
      <c r="F695" s="3"/>
      <c r="G695" s="3"/>
      <c r="H695" s="4"/>
      <c r="I695" s="80"/>
      <c r="J695" s="80"/>
      <c r="K695" s="80"/>
      <c r="L695" s="80"/>
      <c r="M695" s="80"/>
      <c r="N695" s="80"/>
      <c r="O695" s="80"/>
      <c r="P695" s="80"/>
      <c r="Q695" s="80"/>
      <c r="R695" s="80"/>
      <c r="S695" s="80"/>
      <c r="T695" s="80"/>
      <c r="U695" s="1"/>
    </row>
    <row r="696" spans="1:21" ht="15.75" customHeight="1" x14ac:dyDescent="0.2">
      <c r="A696" t="str">
        <f>CONCATENATE(B683,B696)</f>
        <v>23f</v>
      </c>
      <c r="B696" t="s">
        <v>31</v>
      </c>
      <c r="C696" s="1"/>
      <c r="D696" s="2" t="str">
        <f>INDEX('5 tm 12 bkr Data'!P:P,MATCH('5 tm 12 bkr MJV'!A696,'5 tm 12 bkr Data'!N:N,0))</f>
        <v>f</v>
      </c>
      <c r="E696" s="3"/>
      <c r="F696" s="3"/>
      <c r="G696" s="3"/>
      <c r="H696" s="4"/>
      <c r="I696" s="80"/>
      <c r="J696" s="80"/>
      <c r="K696" s="80"/>
      <c r="L696" s="80"/>
      <c r="M696" s="80"/>
      <c r="N696" s="80"/>
      <c r="O696" s="80"/>
      <c r="P696" s="80"/>
      <c r="Q696" s="80"/>
      <c r="R696" s="80"/>
      <c r="S696" s="80"/>
      <c r="T696" s="80"/>
      <c r="U696" s="1"/>
    </row>
    <row r="697" spans="1:21" ht="15.75" customHeight="1" x14ac:dyDescent="0.2">
      <c r="A697" t="str">
        <f>CONCATENATE(B683,B697)</f>
        <v>23g</v>
      </c>
      <c r="B697" t="s">
        <v>32</v>
      </c>
      <c r="C697" s="1"/>
      <c r="D697" s="2" t="str">
        <f>INDEX('5 tm 12 bkr Data'!P:P,MATCH('5 tm 12 bkr MJV'!A697,'5 tm 12 bkr Data'!N:N,0))</f>
        <v>g</v>
      </c>
      <c r="E697" s="3"/>
      <c r="F697" s="3"/>
      <c r="G697" s="3"/>
      <c r="H697" s="4"/>
      <c r="I697" s="80"/>
      <c r="J697" s="80"/>
      <c r="K697" s="80"/>
      <c r="L697" s="80"/>
      <c r="M697" s="80"/>
      <c r="N697" s="80"/>
      <c r="O697" s="80"/>
      <c r="P697" s="80"/>
      <c r="Q697" s="80"/>
      <c r="R697" s="80"/>
      <c r="S697" s="80"/>
      <c r="T697" s="80"/>
      <c r="U697" s="1"/>
    </row>
    <row r="698" spans="1:21" ht="15.75" customHeight="1" thickBot="1" x14ac:dyDescent="0.25">
      <c r="A698" t="str">
        <f>CONCATENATE(B683,B698)</f>
        <v>23h</v>
      </c>
      <c r="B698" t="s">
        <v>33</v>
      </c>
      <c r="C698" s="1"/>
      <c r="D698" s="2" t="str">
        <f>INDEX('5 tm 12 bkr Data'!P:P,MATCH('5 tm 12 bkr MJV'!A698,'5 tm 12 bkr Data'!N:N,0))</f>
        <v>h</v>
      </c>
      <c r="E698" s="3"/>
      <c r="F698" s="3"/>
      <c r="G698" s="3"/>
      <c r="H698" s="36"/>
      <c r="I698" s="79"/>
      <c r="J698" s="79"/>
      <c r="K698" s="79"/>
      <c r="L698" s="79"/>
      <c r="M698" s="79"/>
      <c r="N698" s="79"/>
      <c r="O698" s="79"/>
      <c r="P698" s="79"/>
      <c r="Q698" s="79"/>
      <c r="R698" s="79"/>
      <c r="S698" s="79"/>
      <c r="T698" s="79"/>
      <c r="U698" s="1"/>
    </row>
    <row r="699" spans="1:21" ht="15.75" customHeight="1" thickTop="1" x14ac:dyDescent="0.2">
      <c r="C699" s="1"/>
      <c r="D699" s="1"/>
      <c r="E699" s="1"/>
      <c r="F699" s="1"/>
      <c r="G699" s="1"/>
      <c r="H699" s="37" t="s">
        <v>6</v>
      </c>
      <c r="I699" s="77"/>
      <c r="J699" s="78"/>
      <c r="K699" s="77"/>
      <c r="L699" s="78"/>
      <c r="M699" s="77"/>
      <c r="N699" s="78"/>
      <c r="O699" s="77"/>
      <c r="P699" s="78"/>
      <c r="Q699" s="77"/>
      <c r="R699" s="78"/>
      <c r="S699" s="77"/>
      <c r="T699" s="78"/>
      <c r="U699" s="1"/>
    </row>
    <row r="700" spans="1:21" ht="5.25" customHeight="1" x14ac:dyDescent="0.2">
      <c r="C700" s="1"/>
      <c r="D700" s="1"/>
      <c r="E700" s="1"/>
      <c r="F700" s="1"/>
      <c r="G700" s="1"/>
      <c r="H700" s="38"/>
      <c r="I700" s="39"/>
      <c r="J700" s="39"/>
      <c r="K700" s="39"/>
      <c r="L700" s="39"/>
      <c r="M700" s="39"/>
      <c r="N700" s="39"/>
      <c r="O700" s="39"/>
      <c r="P700" s="39"/>
      <c r="Q700" s="39"/>
      <c r="R700" s="39"/>
      <c r="S700" s="39"/>
      <c r="T700" s="40"/>
      <c r="U700" s="1"/>
    </row>
    <row r="701" spans="1:21" ht="15.75" customHeight="1" x14ac:dyDescent="0.2">
      <c r="C701" s="1"/>
      <c r="D701" s="1"/>
      <c r="E701" s="74" t="s">
        <v>0</v>
      </c>
      <c r="F701" s="75"/>
      <c r="G701" s="76"/>
      <c r="H701" s="19" t="s">
        <v>1</v>
      </c>
      <c r="I701" s="19" t="s">
        <v>2</v>
      </c>
      <c r="J701" s="19" t="s">
        <v>3</v>
      </c>
      <c r="K701" s="15" t="s">
        <v>4</v>
      </c>
      <c r="L701" s="16" t="s">
        <v>5</v>
      </c>
      <c r="M701" s="19" t="s">
        <v>7</v>
      </c>
      <c r="N701" s="19" t="s">
        <v>8</v>
      </c>
      <c r="O701" s="15" t="s">
        <v>9</v>
      </c>
      <c r="P701" s="16" t="s">
        <v>10</v>
      </c>
      <c r="Q701" s="19" t="s">
        <v>11</v>
      </c>
      <c r="R701" s="19" t="s">
        <v>12</v>
      </c>
      <c r="S701" s="15" t="s">
        <v>13</v>
      </c>
      <c r="T701" s="1"/>
      <c r="U701" s="1"/>
    </row>
    <row r="702" spans="1:21" ht="15.75" customHeight="1" x14ac:dyDescent="0.2">
      <c r="C702" s="1"/>
      <c r="D702" s="1"/>
      <c r="E702" s="64" t="str">
        <f t="shared" si="10"/>
        <v>a</v>
      </c>
      <c r="F702" s="65"/>
      <c r="G702" s="66"/>
      <c r="H702" s="5"/>
      <c r="I702" s="5"/>
      <c r="J702" s="5"/>
      <c r="K702" s="13"/>
      <c r="L702" s="10"/>
      <c r="M702" s="5"/>
      <c r="N702" s="5"/>
      <c r="O702" s="13"/>
      <c r="P702" s="10"/>
      <c r="Q702" s="5"/>
      <c r="R702" s="5"/>
      <c r="S702" s="13"/>
      <c r="T702" s="1"/>
      <c r="U702" s="1"/>
    </row>
    <row r="703" spans="1:21" ht="15.75" customHeight="1" x14ac:dyDescent="0.2">
      <c r="C703" s="1"/>
      <c r="D703" s="1"/>
      <c r="E703" s="64" t="str">
        <f t="shared" si="10"/>
        <v>b</v>
      </c>
      <c r="F703" s="65"/>
      <c r="G703" s="66"/>
      <c r="H703" s="5"/>
      <c r="I703" s="5"/>
      <c r="J703" s="5"/>
      <c r="K703" s="13"/>
      <c r="L703" s="10"/>
      <c r="M703" s="5"/>
      <c r="N703" s="5"/>
      <c r="O703" s="13"/>
      <c r="P703" s="10"/>
      <c r="Q703" s="5"/>
      <c r="R703" s="5"/>
      <c r="S703" s="13"/>
      <c r="T703" s="1"/>
      <c r="U703" s="1"/>
    </row>
    <row r="704" spans="1:21" ht="15.75" customHeight="1" x14ac:dyDescent="0.2">
      <c r="C704" s="1"/>
      <c r="D704" s="1"/>
      <c r="E704" s="64" t="str">
        <f t="shared" si="10"/>
        <v>c</v>
      </c>
      <c r="F704" s="65"/>
      <c r="G704" s="66"/>
      <c r="H704" s="5"/>
      <c r="I704" s="5"/>
      <c r="J704" s="5"/>
      <c r="K704" s="13"/>
      <c r="L704" s="10"/>
      <c r="M704" s="5"/>
      <c r="N704" s="5"/>
      <c r="O704" s="13"/>
      <c r="P704" s="10"/>
      <c r="Q704" s="5"/>
      <c r="R704" s="5"/>
      <c r="S704" s="13"/>
      <c r="T704" s="1"/>
      <c r="U704" s="1"/>
    </row>
    <row r="705" spans="1:21" ht="15.75" customHeight="1" x14ac:dyDescent="0.2">
      <c r="C705" s="1"/>
      <c r="D705" s="1"/>
      <c r="E705" s="64" t="str">
        <f t="shared" si="10"/>
        <v>d</v>
      </c>
      <c r="F705" s="65"/>
      <c r="G705" s="66"/>
      <c r="H705" s="5"/>
      <c r="I705" s="5"/>
      <c r="J705" s="5"/>
      <c r="K705" s="13"/>
      <c r="L705" s="10"/>
      <c r="M705" s="5"/>
      <c r="N705" s="5"/>
      <c r="O705" s="13"/>
      <c r="P705" s="10"/>
      <c r="Q705" s="5"/>
      <c r="R705" s="5"/>
      <c r="S705" s="13"/>
      <c r="T705" s="1"/>
      <c r="U705" s="1"/>
    </row>
    <row r="706" spans="1:21" ht="15.75" customHeight="1" x14ac:dyDescent="0.2">
      <c r="C706" s="1"/>
      <c r="D706" s="1"/>
      <c r="E706" s="64" t="str">
        <f t="shared" si="10"/>
        <v>e</v>
      </c>
      <c r="F706" s="65"/>
      <c r="G706" s="66"/>
      <c r="H706" s="5"/>
      <c r="I706" s="5"/>
      <c r="J706" s="5"/>
      <c r="K706" s="13"/>
      <c r="L706" s="10"/>
      <c r="M706" s="5"/>
      <c r="N706" s="5"/>
      <c r="O706" s="13"/>
      <c r="P706" s="10"/>
      <c r="Q706" s="5"/>
      <c r="R706" s="5"/>
      <c r="S706" s="13"/>
      <c r="T706" s="1"/>
      <c r="U706" s="1"/>
    </row>
    <row r="707" spans="1:21" ht="15.75" customHeight="1" x14ac:dyDescent="0.2">
      <c r="C707" s="1"/>
      <c r="D707" s="1"/>
      <c r="E707" s="64" t="str">
        <f t="shared" si="10"/>
        <v>f</v>
      </c>
      <c r="F707" s="65"/>
      <c r="G707" s="66"/>
      <c r="H707" s="5"/>
      <c r="I707" s="5"/>
      <c r="J707" s="5"/>
      <c r="K707" s="13"/>
      <c r="L707" s="10"/>
      <c r="M707" s="5"/>
      <c r="N707" s="5"/>
      <c r="O707" s="13"/>
      <c r="P707" s="10"/>
      <c r="Q707" s="5"/>
      <c r="R707" s="5"/>
      <c r="S707" s="13"/>
      <c r="T707" s="1"/>
      <c r="U707" s="1"/>
    </row>
    <row r="708" spans="1:21" ht="15.75" customHeight="1" x14ac:dyDescent="0.2">
      <c r="C708" s="1"/>
      <c r="D708" s="1"/>
      <c r="E708" s="64" t="str">
        <f t="shared" si="10"/>
        <v>g</v>
      </c>
      <c r="F708" s="65"/>
      <c r="G708" s="66"/>
      <c r="H708" s="5"/>
      <c r="I708" s="5"/>
      <c r="J708" s="5"/>
      <c r="K708" s="13"/>
      <c r="L708" s="10"/>
      <c r="M708" s="5"/>
      <c r="N708" s="5"/>
      <c r="O708" s="13"/>
      <c r="P708" s="10"/>
      <c r="Q708" s="5"/>
      <c r="R708" s="5"/>
      <c r="S708" s="13"/>
      <c r="T708" s="1"/>
      <c r="U708" s="1"/>
    </row>
    <row r="709" spans="1:21" ht="15.75" customHeight="1" thickBot="1" x14ac:dyDescent="0.25">
      <c r="C709" s="1"/>
      <c r="D709" s="1"/>
      <c r="E709" s="64" t="str">
        <f t="shared" si="10"/>
        <v>h</v>
      </c>
      <c r="F709" s="65"/>
      <c r="G709" s="66"/>
      <c r="H709" s="6"/>
      <c r="I709" s="6"/>
      <c r="J709" s="6"/>
      <c r="K709" s="14"/>
      <c r="L709" s="11"/>
      <c r="M709" s="6"/>
      <c r="N709" s="6"/>
      <c r="O709" s="14"/>
      <c r="P709" s="11"/>
      <c r="Q709" s="6"/>
      <c r="R709" s="6"/>
      <c r="S709" s="14"/>
      <c r="T709" s="1"/>
      <c r="U709" s="1"/>
    </row>
    <row r="710" spans="1:21" ht="15.75" customHeight="1" thickTop="1" thickBot="1" x14ac:dyDescent="0.25">
      <c r="C710" s="1"/>
      <c r="D710" s="1"/>
      <c r="E710" s="67" t="s">
        <v>14</v>
      </c>
      <c r="F710" s="68"/>
      <c r="G710" s="69"/>
      <c r="H710" s="7"/>
      <c r="I710" s="7"/>
      <c r="J710" s="7"/>
      <c r="K710" s="8"/>
      <c r="L710" s="12"/>
      <c r="M710" s="7"/>
      <c r="N710" s="7"/>
      <c r="O710" s="8"/>
      <c r="P710" s="12"/>
      <c r="Q710" s="7"/>
      <c r="R710" s="7"/>
      <c r="S710" s="8"/>
      <c r="T710" s="1"/>
      <c r="U710" s="1"/>
    </row>
    <row r="711" spans="1:21" ht="15.75" customHeight="1" thickTop="1" thickBot="1" x14ac:dyDescent="0.25">
      <c r="C711" s="1"/>
      <c r="D711" s="1"/>
      <c r="E711" s="70" t="s">
        <v>15</v>
      </c>
      <c r="F711" s="71"/>
      <c r="G711" s="72"/>
      <c r="H711" s="1"/>
      <c r="I711" s="1"/>
      <c r="J711" s="1"/>
      <c r="K711" s="9"/>
      <c r="L711" s="1"/>
      <c r="M711" s="1"/>
      <c r="N711" s="1"/>
      <c r="O711" s="9"/>
      <c r="P711" s="1"/>
      <c r="Q711" s="1"/>
      <c r="R711" s="1"/>
      <c r="S711" s="9"/>
      <c r="T711" s="1"/>
      <c r="U711" s="1"/>
    </row>
    <row r="712" spans="1:21" ht="11.25" customHeight="1" x14ac:dyDescent="0.2">
      <c r="C712" s="1"/>
      <c r="D712" s="1"/>
      <c r="E712" s="1"/>
      <c r="F712" s="1"/>
      <c r="G712" s="1"/>
      <c r="H712" s="73" t="s">
        <v>34</v>
      </c>
      <c r="I712" s="73"/>
      <c r="J712" s="73"/>
      <c r="K712" s="73"/>
      <c r="L712" s="73"/>
      <c r="M712" s="73"/>
      <c r="N712" s="73"/>
      <c r="O712" s="73"/>
      <c r="P712" s="73"/>
      <c r="Q712" s="73"/>
      <c r="R712" s="73"/>
      <c r="S712" s="1"/>
      <c r="T712" s="1"/>
      <c r="U712" s="1"/>
    </row>
    <row r="713" spans="1:21" ht="11.25" customHeight="1" x14ac:dyDescent="0.2">
      <c r="C713" s="1"/>
      <c r="D713" s="1"/>
      <c r="E713" s="1"/>
      <c r="F713" s="1"/>
      <c r="G713" s="1"/>
      <c r="H713" s="73"/>
      <c r="I713" s="73"/>
      <c r="J713" s="73"/>
      <c r="K713" s="73"/>
      <c r="L713" s="73"/>
      <c r="M713" s="73"/>
      <c r="N713" s="73"/>
      <c r="O713" s="73"/>
      <c r="P713" s="73"/>
      <c r="Q713" s="73"/>
      <c r="R713" s="73"/>
      <c r="S713" s="1"/>
      <c r="T713" s="1"/>
      <c r="U713" s="1"/>
    </row>
    <row r="714" spans="1:21" ht="10.5" customHeight="1" x14ac:dyDescent="0.15">
      <c r="A714" t="s">
        <v>35</v>
      </c>
      <c r="B714">
        <v>24</v>
      </c>
      <c r="C714" s="81" t="str">
        <f>'5 tm 12 bkr Data'!$A$2</f>
        <v>Jayhawk Collegiate Challenge</v>
      </c>
      <c r="D714" s="81"/>
      <c r="E714" s="81"/>
      <c r="F714" s="81"/>
      <c r="G714" s="81"/>
      <c r="H714" s="81"/>
      <c r="I714" s="81"/>
      <c r="J714" s="81"/>
      <c r="K714" s="81"/>
      <c r="L714" s="81"/>
      <c r="M714" s="81"/>
      <c r="N714" s="81"/>
      <c r="O714" s="81"/>
      <c r="P714" s="81"/>
      <c r="Q714" s="81"/>
      <c r="R714" s="81"/>
      <c r="S714" s="81"/>
      <c r="T714" s="81"/>
      <c r="U714" s="81"/>
    </row>
    <row r="715" spans="1:21" ht="10.5" customHeight="1" x14ac:dyDescent="0.15">
      <c r="C715" s="81"/>
      <c r="D715" s="81"/>
      <c r="E715" s="81"/>
      <c r="F715" s="81"/>
      <c r="G715" s="81"/>
      <c r="H715" s="81"/>
      <c r="I715" s="81"/>
      <c r="J715" s="81"/>
      <c r="K715" s="81"/>
      <c r="L715" s="81"/>
      <c r="M715" s="81"/>
      <c r="N715" s="81"/>
      <c r="O715" s="81"/>
      <c r="P715" s="81"/>
      <c r="Q715" s="81"/>
      <c r="R715" s="81"/>
      <c r="S715" s="81"/>
      <c r="T715" s="81"/>
      <c r="U715" s="81"/>
    </row>
    <row r="716" spans="1:21" ht="10.5" customHeight="1" x14ac:dyDescent="0.15">
      <c r="C716" s="81"/>
      <c r="D716" s="81"/>
      <c r="E716" s="81"/>
      <c r="F716" s="81"/>
      <c r="G716" s="81"/>
      <c r="H716" s="81"/>
      <c r="I716" s="81"/>
      <c r="J716" s="81"/>
      <c r="K716" s="81"/>
      <c r="L716" s="81"/>
      <c r="M716" s="81"/>
      <c r="N716" s="81"/>
      <c r="O716" s="81"/>
      <c r="P716" s="81"/>
      <c r="Q716" s="81"/>
      <c r="R716" s="81"/>
      <c r="S716" s="81"/>
      <c r="T716" s="81"/>
      <c r="U716" s="81"/>
    </row>
    <row r="717" spans="1:21" ht="8.25" customHeight="1" x14ac:dyDescent="0.2"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</row>
    <row r="718" spans="1:21" ht="11.25" customHeight="1" x14ac:dyDescent="0.2">
      <c r="C718" s="1"/>
      <c r="D718" s="1"/>
      <c r="E718" s="1"/>
      <c r="F718" s="82">
        <f>INDEX('5 tm 12 bkr Data'!E:E,MATCH('5 tm 12 bkr MJV'!B714,'5 tm 12 bkr Data'!D:D,0))</f>
        <v>25</v>
      </c>
      <c r="G718" s="82"/>
      <c r="H718" s="82"/>
      <c r="I718" s="82"/>
      <c r="J718" s="82"/>
      <c r="K718" s="82"/>
      <c r="L718" s="82"/>
      <c r="M718" s="82"/>
      <c r="N718" s="82"/>
      <c r="O718" s="82"/>
      <c r="P718" s="82"/>
      <c r="Q718" s="82"/>
      <c r="R718" s="82"/>
      <c r="S718" s="1"/>
      <c r="T718" s="1"/>
      <c r="U718" s="1"/>
    </row>
    <row r="719" spans="1:21" ht="11.25" customHeight="1" x14ac:dyDescent="0.2">
      <c r="C719" s="1"/>
      <c r="D719" s="1"/>
      <c r="E719" s="1"/>
      <c r="F719" s="82"/>
      <c r="G719" s="82"/>
      <c r="H719" s="82"/>
      <c r="I719" s="82"/>
      <c r="J719" s="82"/>
      <c r="K719" s="82"/>
      <c r="L719" s="82"/>
      <c r="M719" s="82"/>
      <c r="N719" s="82"/>
      <c r="O719" s="82"/>
      <c r="P719" s="82"/>
      <c r="Q719" s="82"/>
      <c r="R719" s="82"/>
      <c r="S719" s="1"/>
      <c r="T719" s="1"/>
      <c r="U719" s="1"/>
    </row>
    <row r="720" spans="1:21" ht="8.25" customHeight="1" x14ac:dyDescent="0.2"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</row>
    <row r="721" spans="1:21" ht="15.75" customHeight="1" x14ac:dyDescent="0.2">
      <c r="C721" s="1"/>
      <c r="D721" s="80" t="s">
        <v>0</v>
      </c>
      <c r="E721" s="80"/>
      <c r="F721" s="80"/>
      <c r="G721" s="80"/>
      <c r="H721" s="80"/>
      <c r="I721" s="80" t="s">
        <v>1</v>
      </c>
      <c r="J721" s="80"/>
      <c r="K721" s="80" t="s">
        <v>2</v>
      </c>
      <c r="L721" s="80"/>
      <c r="M721" s="80" t="s">
        <v>3</v>
      </c>
      <c r="N721" s="80"/>
      <c r="O721" s="80" t="s">
        <v>4</v>
      </c>
      <c r="P721" s="80"/>
      <c r="Q721" s="80" t="s">
        <v>5</v>
      </c>
      <c r="R721" s="80"/>
      <c r="S721" s="80" t="s">
        <v>6</v>
      </c>
      <c r="T721" s="80"/>
      <c r="U721" s="1"/>
    </row>
    <row r="722" spans="1:21" ht="15.75" customHeight="1" x14ac:dyDescent="0.2">
      <c r="A722" t="str">
        <f>CONCATENATE(B714,B722)</f>
        <v>24a</v>
      </c>
      <c r="B722" t="s">
        <v>26</v>
      </c>
      <c r="C722" s="1"/>
      <c r="D722" s="2" t="str">
        <f>INDEX('5 tm 12 bkr Data'!P:P,MATCH('5 tm 12 bkr MJV'!A722,'5 tm 12 bkr Data'!N:N,0))</f>
        <v>a</v>
      </c>
      <c r="E722" s="3"/>
      <c r="F722" s="3"/>
      <c r="G722" s="3"/>
      <c r="H722" s="4"/>
      <c r="I722" s="80"/>
      <c r="J722" s="80"/>
      <c r="K722" s="80"/>
      <c r="L722" s="80"/>
      <c r="M722" s="80"/>
      <c r="N722" s="80"/>
      <c r="O722" s="80"/>
      <c r="P722" s="80"/>
      <c r="Q722" s="80"/>
      <c r="R722" s="80"/>
      <c r="S722" s="80"/>
      <c r="T722" s="80"/>
      <c r="U722" s="1"/>
    </row>
    <row r="723" spans="1:21" ht="15.75" customHeight="1" x14ac:dyDescent="0.2">
      <c r="A723" t="str">
        <f>CONCATENATE(B714,B723)</f>
        <v>24b</v>
      </c>
      <c r="B723" t="s">
        <v>27</v>
      </c>
      <c r="C723" s="1"/>
      <c r="D723" s="2" t="str">
        <f>INDEX('5 tm 12 bkr Data'!P:P,MATCH('5 tm 12 bkr MJV'!A723,'5 tm 12 bkr Data'!N:N,0))</f>
        <v>b</v>
      </c>
      <c r="E723" s="3"/>
      <c r="F723" s="3"/>
      <c r="G723" s="3"/>
      <c r="H723" s="4"/>
      <c r="I723" s="80"/>
      <c r="J723" s="80"/>
      <c r="K723" s="80"/>
      <c r="L723" s="80"/>
      <c r="M723" s="80"/>
      <c r="N723" s="80"/>
      <c r="O723" s="80"/>
      <c r="P723" s="80"/>
      <c r="Q723" s="80"/>
      <c r="R723" s="80"/>
      <c r="S723" s="80"/>
      <c r="T723" s="80"/>
      <c r="U723" s="1"/>
    </row>
    <row r="724" spans="1:21" ht="15.75" customHeight="1" x14ac:dyDescent="0.2">
      <c r="A724" t="str">
        <f>CONCATENATE(B714,B724)</f>
        <v>24c</v>
      </c>
      <c r="B724" t="s">
        <v>28</v>
      </c>
      <c r="C724" s="1"/>
      <c r="D724" s="2" t="str">
        <f>INDEX('5 tm 12 bkr Data'!P:P,MATCH('5 tm 12 bkr MJV'!A724,'5 tm 12 bkr Data'!N:N,0))</f>
        <v>c</v>
      </c>
      <c r="E724" s="3"/>
      <c r="F724" s="3"/>
      <c r="G724" s="3"/>
      <c r="H724" s="4"/>
      <c r="I724" s="80"/>
      <c r="J724" s="80"/>
      <c r="K724" s="80"/>
      <c r="L724" s="80"/>
      <c r="M724" s="80"/>
      <c r="N724" s="80"/>
      <c r="O724" s="80"/>
      <c r="P724" s="80"/>
      <c r="Q724" s="80"/>
      <c r="R724" s="80"/>
      <c r="S724" s="80"/>
      <c r="T724" s="80"/>
      <c r="U724" s="1"/>
    </row>
    <row r="725" spans="1:21" ht="15.75" customHeight="1" x14ac:dyDescent="0.2">
      <c r="A725" t="str">
        <f>CONCATENATE(B714,B725)</f>
        <v>24d</v>
      </c>
      <c r="B725" t="s">
        <v>29</v>
      </c>
      <c r="C725" s="1"/>
      <c r="D725" s="2" t="str">
        <f>INDEX('5 tm 12 bkr Data'!P:P,MATCH('5 tm 12 bkr MJV'!A725,'5 tm 12 bkr Data'!N:N,0))</f>
        <v>d</v>
      </c>
      <c r="E725" s="3"/>
      <c r="F725" s="3"/>
      <c r="G725" s="3"/>
      <c r="H725" s="4"/>
      <c r="I725" s="80"/>
      <c r="J725" s="80"/>
      <c r="K725" s="80"/>
      <c r="L725" s="80"/>
      <c r="M725" s="80"/>
      <c r="N725" s="80"/>
      <c r="O725" s="80"/>
      <c r="P725" s="80"/>
      <c r="Q725" s="80"/>
      <c r="R725" s="80"/>
      <c r="S725" s="80"/>
      <c r="T725" s="80"/>
      <c r="U725" s="1"/>
    </row>
    <row r="726" spans="1:21" ht="15.75" customHeight="1" x14ac:dyDescent="0.2">
      <c r="A726" t="str">
        <f>CONCATENATE(B714,B726)</f>
        <v>24e</v>
      </c>
      <c r="B726" t="s">
        <v>30</v>
      </c>
      <c r="C726" s="1"/>
      <c r="D726" s="2" t="str">
        <f>INDEX('5 tm 12 bkr Data'!P:P,MATCH('5 tm 12 bkr MJV'!A726,'5 tm 12 bkr Data'!N:N,0))</f>
        <v>e</v>
      </c>
      <c r="E726" s="3"/>
      <c r="F726" s="3"/>
      <c r="G726" s="3"/>
      <c r="H726" s="4"/>
      <c r="I726" s="80"/>
      <c r="J726" s="80"/>
      <c r="K726" s="80"/>
      <c r="L726" s="80"/>
      <c r="M726" s="80"/>
      <c r="N726" s="80"/>
      <c r="O726" s="80"/>
      <c r="P726" s="80"/>
      <c r="Q726" s="80"/>
      <c r="R726" s="80"/>
      <c r="S726" s="80"/>
      <c r="T726" s="80"/>
      <c r="U726" s="1"/>
    </row>
    <row r="727" spans="1:21" ht="15.75" customHeight="1" x14ac:dyDescent="0.2">
      <c r="A727" t="str">
        <f>CONCATENATE(B714,B727)</f>
        <v>24f</v>
      </c>
      <c r="B727" t="s">
        <v>31</v>
      </c>
      <c r="C727" s="1"/>
      <c r="D727" s="2" t="str">
        <f>INDEX('5 tm 12 bkr Data'!P:P,MATCH('5 tm 12 bkr MJV'!A727,'5 tm 12 bkr Data'!N:N,0))</f>
        <v>f</v>
      </c>
      <c r="E727" s="3"/>
      <c r="F727" s="3"/>
      <c r="G727" s="3"/>
      <c r="H727" s="4"/>
      <c r="I727" s="80"/>
      <c r="J727" s="80"/>
      <c r="K727" s="80"/>
      <c r="L727" s="80"/>
      <c r="M727" s="80"/>
      <c r="N727" s="80"/>
      <c r="O727" s="80"/>
      <c r="P727" s="80"/>
      <c r="Q727" s="80"/>
      <c r="R727" s="80"/>
      <c r="S727" s="80"/>
      <c r="T727" s="80"/>
      <c r="U727" s="1"/>
    </row>
    <row r="728" spans="1:21" ht="15.75" customHeight="1" x14ac:dyDescent="0.2">
      <c r="A728" t="str">
        <f>CONCATENATE(B714,B728)</f>
        <v>24g</v>
      </c>
      <c r="B728" t="s">
        <v>32</v>
      </c>
      <c r="C728" s="1"/>
      <c r="D728" s="2" t="str">
        <f>INDEX('5 tm 12 bkr Data'!P:P,MATCH('5 tm 12 bkr MJV'!A728,'5 tm 12 bkr Data'!N:N,0))</f>
        <v>g</v>
      </c>
      <c r="E728" s="3"/>
      <c r="F728" s="3"/>
      <c r="G728" s="3"/>
      <c r="H728" s="4"/>
      <c r="I728" s="80"/>
      <c r="J728" s="80"/>
      <c r="K728" s="80"/>
      <c r="L728" s="80"/>
      <c r="M728" s="80"/>
      <c r="N728" s="80"/>
      <c r="O728" s="80"/>
      <c r="P728" s="80"/>
      <c r="Q728" s="80"/>
      <c r="R728" s="80"/>
      <c r="S728" s="80"/>
      <c r="T728" s="80"/>
      <c r="U728" s="1"/>
    </row>
    <row r="729" spans="1:21" ht="15.75" customHeight="1" thickBot="1" x14ac:dyDescent="0.25">
      <c r="A729" t="str">
        <f>CONCATENATE(B714,B729)</f>
        <v>24h</v>
      </c>
      <c r="B729" t="s">
        <v>33</v>
      </c>
      <c r="C729" s="1"/>
      <c r="D729" s="2" t="str">
        <f>INDEX('5 tm 12 bkr Data'!P:P,MATCH('5 tm 12 bkr MJV'!A729,'5 tm 12 bkr Data'!N:N,0))</f>
        <v>h</v>
      </c>
      <c r="E729" s="3"/>
      <c r="F729" s="3"/>
      <c r="G729" s="3"/>
      <c r="H729" s="36"/>
      <c r="I729" s="79"/>
      <c r="J729" s="79"/>
      <c r="K729" s="79"/>
      <c r="L729" s="79"/>
      <c r="M729" s="79"/>
      <c r="N729" s="79"/>
      <c r="O729" s="79"/>
      <c r="P729" s="79"/>
      <c r="Q729" s="79"/>
      <c r="R729" s="79"/>
      <c r="S729" s="79"/>
      <c r="T729" s="79"/>
      <c r="U729" s="1"/>
    </row>
    <row r="730" spans="1:21" ht="15.75" customHeight="1" thickTop="1" x14ac:dyDescent="0.2">
      <c r="C730" s="1"/>
      <c r="D730" s="1"/>
      <c r="E730" s="1"/>
      <c r="F730" s="1"/>
      <c r="G730" s="1"/>
      <c r="H730" s="37" t="s">
        <v>6</v>
      </c>
      <c r="I730" s="77"/>
      <c r="J730" s="78"/>
      <c r="K730" s="77"/>
      <c r="L730" s="78"/>
      <c r="M730" s="77"/>
      <c r="N730" s="78"/>
      <c r="O730" s="77"/>
      <c r="P730" s="78"/>
      <c r="Q730" s="77"/>
      <c r="R730" s="78"/>
      <c r="S730" s="77"/>
      <c r="T730" s="78"/>
      <c r="U730" s="1"/>
    </row>
    <row r="731" spans="1:21" ht="5.25" customHeight="1" x14ac:dyDescent="0.2">
      <c r="C731" s="1"/>
      <c r="D731" s="1"/>
      <c r="E731" s="1"/>
      <c r="F731" s="1"/>
      <c r="G731" s="1"/>
      <c r="H731" s="38"/>
      <c r="I731" s="39"/>
      <c r="J731" s="39"/>
      <c r="K731" s="39"/>
      <c r="L731" s="39"/>
      <c r="M731" s="39"/>
      <c r="N731" s="39"/>
      <c r="O731" s="39"/>
      <c r="P731" s="39"/>
      <c r="Q731" s="39"/>
      <c r="R731" s="39"/>
      <c r="S731" s="39"/>
      <c r="T731" s="40"/>
      <c r="U731" s="1"/>
    </row>
    <row r="732" spans="1:21" ht="15.75" customHeight="1" x14ac:dyDescent="0.2">
      <c r="C732" s="1"/>
      <c r="D732" s="1"/>
      <c r="E732" s="74" t="s">
        <v>0</v>
      </c>
      <c r="F732" s="75"/>
      <c r="G732" s="76"/>
      <c r="H732" s="19" t="s">
        <v>1</v>
      </c>
      <c r="I732" s="19" t="s">
        <v>2</v>
      </c>
      <c r="J732" s="19" t="s">
        <v>3</v>
      </c>
      <c r="K732" s="15" t="s">
        <v>4</v>
      </c>
      <c r="L732" s="16" t="s">
        <v>5</v>
      </c>
      <c r="M732" s="19" t="s">
        <v>7</v>
      </c>
      <c r="N732" s="19" t="s">
        <v>8</v>
      </c>
      <c r="O732" s="15" t="s">
        <v>9</v>
      </c>
      <c r="P732" s="16" t="s">
        <v>10</v>
      </c>
      <c r="Q732" s="19" t="s">
        <v>11</v>
      </c>
      <c r="R732" s="19" t="s">
        <v>12</v>
      </c>
      <c r="S732" s="15" t="s">
        <v>13</v>
      </c>
      <c r="T732" s="1"/>
      <c r="U732" s="1"/>
    </row>
    <row r="733" spans="1:21" ht="15.75" customHeight="1" x14ac:dyDescent="0.2">
      <c r="C733" s="1"/>
      <c r="D733" s="1"/>
      <c r="E733" s="64" t="str">
        <f t="shared" si="10"/>
        <v>a</v>
      </c>
      <c r="F733" s="65"/>
      <c r="G733" s="66"/>
      <c r="H733" s="5"/>
      <c r="I733" s="5"/>
      <c r="J733" s="5"/>
      <c r="K733" s="13"/>
      <c r="L733" s="10"/>
      <c r="M733" s="5"/>
      <c r="N733" s="5"/>
      <c r="O733" s="13"/>
      <c r="P733" s="10"/>
      <c r="Q733" s="5"/>
      <c r="R733" s="5"/>
      <c r="S733" s="13"/>
      <c r="T733" s="1"/>
      <c r="U733" s="1"/>
    </row>
    <row r="734" spans="1:21" ht="15.75" customHeight="1" x14ac:dyDescent="0.2">
      <c r="C734" s="1"/>
      <c r="D734" s="1"/>
      <c r="E734" s="64" t="str">
        <f t="shared" si="10"/>
        <v>b</v>
      </c>
      <c r="F734" s="65"/>
      <c r="G734" s="66"/>
      <c r="H734" s="5"/>
      <c r="I734" s="5"/>
      <c r="J734" s="5"/>
      <c r="K734" s="13"/>
      <c r="L734" s="10"/>
      <c r="M734" s="5"/>
      <c r="N734" s="5"/>
      <c r="O734" s="13"/>
      <c r="P734" s="10"/>
      <c r="Q734" s="5"/>
      <c r="R734" s="5"/>
      <c r="S734" s="13"/>
      <c r="T734" s="1"/>
      <c r="U734" s="1"/>
    </row>
    <row r="735" spans="1:21" ht="15.75" customHeight="1" x14ac:dyDescent="0.2">
      <c r="C735" s="1"/>
      <c r="D735" s="1"/>
      <c r="E735" s="64" t="str">
        <f t="shared" si="10"/>
        <v>c</v>
      </c>
      <c r="F735" s="65"/>
      <c r="G735" s="66"/>
      <c r="H735" s="5"/>
      <c r="I735" s="5"/>
      <c r="J735" s="5"/>
      <c r="K735" s="13"/>
      <c r="L735" s="10"/>
      <c r="M735" s="5"/>
      <c r="N735" s="5"/>
      <c r="O735" s="13"/>
      <c r="P735" s="10"/>
      <c r="Q735" s="5"/>
      <c r="R735" s="5"/>
      <c r="S735" s="13"/>
      <c r="T735" s="1"/>
      <c r="U735" s="1"/>
    </row>
    <row r="736" spans="1:21" ht="15.75" customHeight="1" x14ac:dyDescent="0.2">
      <c r="C736" s="1"/>
      <c r="D736" s="1"/>
      <c r="E736" s="64" t="str">
        <f t="shared" si="10"/>
        <v>d</v>
      </c>
      <c r="F736" s="65"/>
      <c r="G736" s="66"/>
      <c r="H736" s="5"/>
      <c r="I736" s="5"/>
      <c r="J736" s="5"/>
      <c r="K736" s="13"/>
      <c r="L736" s="10"/>
      <c r="M736" s="5"/>
      <c r="N736" s="5"/>
      <c r="O736" s="13"/>
      <c r="P736" s="10"/>
      <c r="Q736" s="5"/>
      <c r="R736" s="5"/>
      <c r="S736" s="13"/>
      <c r="T736" s="1"/>
      <c r="U736" s="1"/>
    </row>
    <row r="737" spans="1:21" ht="15.75" customHeight="1" x14ac:dyDescent="0.2">
      <c r="C737" s="1"/>
      <c r="D737" s="1"/>
      <c r="E737" s="64" t="str">
        <f t="shared" ref="E737:E800" si="11">IF(D726&gt;0,D726,"")</f>
        <v>e</v>
      </c>
      <c r="F737" s="65"/>
      <c r="G737" s="66"/>
      <c r="H737" s="5"/>
      <c r="I737" s="5"/>
      <c r="J737" s="5"/>
      <c r="K737" s="13"/>
      <c r="L737" s="10"/>
      <c r="M737" s="5"/>
      <c r="N737" s="5"/>
      <c r="O737" s="13"/>
      <c r="P737" s="10"/>
      <c r="Q737" s="5"/>
      <c r="R737" s="5"/>
      <c r="S737" s="13"/>
      <c r="T737" s="1"/>
      <c r="U737" s="1"/>
    </row>
    <row r="738" spans="1:21" ht="15.75" customHeight="1" x14ac:dyDescent="0.2">
      <c r="C738" s="1"/>
      <c r="D738" s="1"/>
      <c r="E738" s="64" t="str">
        <f t="shared" si="11"/>
        <v>f</v>
      </c>
      <c r="F738" s="65"/>
      <c r="G738" s="66"/>
      <c r="H738" s="5"/>
      <c r="I738" s="5"/>
      <c r="J738" s="5"/>
      <c r="K738" s="13"/>
      <c r="L738" s="10"/>
      <c r="M738" s="5"/>
      <c r="N738" s="5"/>
      <c r="O738" s="13"/>
      <c r="P738" s="10"/>
      <c r="Q738" s="5"/>
      <c r="R738" s="5"/>
      <c r="S738" s="13"/>
      <c r="T738" s="1"/>
      <c r="U738" s="1"/>
    </row>
    <row r="739" spans="1:21" ht="15.75" customHeight="1" x14ac:dyDescent="0.2">
      <c r="C739" s="1"/>
      <c r="D739" s="1"/>
      <c r="E739" s="64" t="str">
        <f t="shared" si="11"/>
        <v>g</v>
      </c>
      <c r="F739" s="65"/>
      <c r="G739" s="66"/>
      <c r="H739" s="5"/>
      <c r="I739" s="5"/>
      <c r="J739" s="5"/>
      <c r="K739" s="13"/>
      <c r="L739" s="10"/>
      <c r="M739" s="5"/>
      <c r="N739" s="5"/>
      <c r="O739" s="13"/>
      <c r="P739" s="10"/>
      <c r="Q739" s="5"/>
      <c r="R739" s="5"/>
      <c r="S739" s="13"/>
      <c r="T739" s="1"/>
      <c r="U739" s="1"/>
    </row>
    <row r="740" spans="1:21" ht="15.75" customHeight="1" thickBot="1" x14ac:dyDescent="0.25">
      <c r="C740" s="1"/>
      <c r="D740" s="1"/>
      <c r="E740" s="64" t="str">
        <f t="shared" si="11"/>
        <v>h</v>
      </c>
      <c r="F740" s="65"/>
      <c r="G740" s="66"/>
      <c r="H740" s="6"/>
      <c r="I740" s="6"/>
      <c r="J740" s="6"/>
      <c r="K740" s="14"/>
      <c r="L740" s="11"/>
      <c r="M740" s="6"/>
      <c r="N740" s="6"/>
      <c r="O740" s="14"/>
      <c r="P740" s="11"/>
      <c r="Q740" s="6"/>
      <c r="R740" s="6"/>
      <c r="S740" s="14"/>
      <c r="T740" s="1"/>
      <c r="U740" s="1"/>
    </row>
    <row r="741" spans="1:21" ht="15.75" customHeight="1" thickTop="1" thickBot="1" x14ac:dyDescent="0.25">
      <c r="C741" s="1"/>
      <c r="D741" s="1"/>
      <c r="E741" s="67" t="s">
        <v>14</v>
      </c>
      <c r="F741" s="68"/>
      <c r="G741" s="69"/>
      <c r="H741" s="7"/>
      <c r="I741" s="7"/>
      <c r="J741" s="7"/>
      <c r="K741" s="8"/>
      <c r="L741" s="12"/>
      <c r="M741" s="7"/>
      <c r="N741" s="7"/>
      <c r="O741" s="8"/>
      <c r="P741" s="12"/>
      <c r="Q741" s="7"/>
      <c r="R741" s="7"/>
      <c r="S741" s="8"/>
      <c r="T741" s="1"/>
      <c r="U741" s="1"/>
    </row>
    <row r="742" spans="1:21" ht="15.75" customHeight="1" thickTop="1" thickBot="1" x14ac:dyDescent="0.25">
      <c r="C742" s="1"/>
      <c r="D742" s="1"/>
      <c r="E742" s="70" t="s">
        <v>15</v>
      </c>
      <c r="F742" s="71"/>
      <c r="G742" s="72"/>
      <c r="H742" s="1"/>
      <c r="I742" s="1"/>
      <c r="J742" s="1"/>
      <c r="K742" s="9"/>
      <c r="L742" s="1"/>
      <c r="M742" s="1"/>
      <c r="N742" s="1"/>
      <c r="O742" s="9"/>
      <c r="P742" s="1"/>
      <c r="Q742" s="1"/>
      <c r="R742" s="1"/>
      <c r="S742" s="9"/>
      <c r="T742" s="1"/>
      <c r="U742" s="1"/>
    </row>
    <row r="743" spans="1:21" ht="11.25" customHeight="1" x14ac:dyDescent="0.2">
      <c r="C743" s="1"/>
      <c r="D743" s="1"/>
      <c r="E743" s="1"/>
      <c r="F743" s="1"/>
      <c r="G743" s="1"/>
      <c r="H743" s="73" t="s">
        <v>34</v>
      </c>
      <c r="I743" s="73"/>
      <c r="J743" s="73"/>
      <c r="K743" s="73"/>
      <c r="L743" s="73"/>
      <c r="M743" s="73"/>
      <c r="N743" s="73"/>
      <c r="O743" s="73"/>
      <c r="P743" s="73"/>
      <c r="Q743" s="73"/>
      <c r="R743" s="73"/>
      <c r="S743" s="1"/>
      <c r="T743" s="1"/>
      <c r="U743" s="1"/>
    </row>
    <row r="744" spans="1:21" ht="11.25" customHeight="1" x14ac:dyDescent="0.2">
      <c r="C744" s="1"/>
      <c r="D744" s="1"/>
      <c r="E744" s="1"/>
      <c r="F744" s="1"/>
      <c r="G744" s="1"/>
      <c r="H744" s="73"/>
      <c r="I744" s="73"/>
      <c r="J744" s="73"/>
      <c r="K744" s="73"/>
      <c r="L744" s="73"/>
      <c r="M744" s="73"/>
      <c r="N744" s="73"/>
      <c r="O744" s="73"/>
      <c r="P744" s="73"/>
      <c r="Q744" s="73"/>
      <c r="R744" s="73"/>
      <c r="S744" s="1"/>
      <c r="T744" s="1"/>
      <c r="U744" s="1"/>
    </row>
    <row r="745" spans="1:21" ht="10.5" customHeight="1" x14ac:dyDescent="0.15">
      <c r="A745" t="s">
        <v>35</v>
      </c>
      <c r="B745">
        <v>25</v>
      </c>
      <c r="C745" s="81" t="str">
        <f>'5 tm 12 bkr Data'!$A$2</f>
        <v>Jayhawk Collegiate Challenge</v>
      </c>
      <c r="D745" s="81"/>
      <c r="E745" s="81"/>
      <c r="F745" s="81"/>
      <c r="G745" s="81"/>
      <c r="H745" s="81"/>
      <c r="I745" s="81"/>
      <c r="J745" s="81"/>
      <c r="K745" s="81"/>
      <c r="L745" s="81"/>
      <c r="M745" s="81"/>
      <c r="N745" s="81"/>
      <c r="O745" s="81"/>
      <c r="P745" s="81"/>
      <c r="Q745" s="81"/>
      <c r="R745" s="81"/>
      <c r="S745" s="81"/>
      <c r="T745" s="81"/>
      <c r="U745" s="81"/>
    </row>
    <row r="746" spans="1:21" ht="10.5" customHeight="1" x14ac:dyDescent="0.15">
      <c r="C746" s="81"/>
      <c r="D746" s="81"/>
      <c r="E746" s="81"/>
      <c r="F746" s="81"/>
      <c r="G746" s="81"/>
      <c r="H746" s="81"/>
      <c r="I746" s="81"/>
      <c r="J746" s="81"/>
      <c r="K746" s="81"/>
      <c r="L746" s="81"/>
      <c r="M746" s="81"/>
      <c r="N746" s="81"/>
      <c r="O746" s="81"/>
      <c r="P746" s="81"/>
      <c r="Q746" s="81"/>
      <c r="R746" s="81"/>
      <c r="S746" s="81"/>
      <c r="T746" s="81"/>
      <c r="U746" s="81"/>
    </row>
    <row r="747" spans="1:21" ht="10.5" customHeight="1" x14ac:dyDescent="0.15">
      <c r="C747" s="81"/>
      <c r="D747" s="81"/>
      <c r="E747" s="81"/>
      <c r="F747" s="81"/>
      <c r="G747" s="81"/>
      <c r="H747" s="81"/>
      <c r="I747" s="81"/>
      <c r="J747" s="81"/>
      <c r="K747" s="81"/>
      <c r="L747" s="81"/>
      <c r="M747" s="81"/>
      <c r="N747" s="81"/>
      <c r="O747" s="81"/>
      <c r="P747" s="81"/>
      <c r="Q747" s="81"/>
      <c r="R747" s="81"/>
      <c r="S747" s="81"/>
      <c r="T747" s="81"/>
      <c r="U747" s="81"/>
    </row>
    <row r="748" spans="1:21" ht="8.25" customHeight="1" x14ac:dyDescent="0.2"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</row>
    <row r="749" spans="1:21" ht="11.25" customHeight="1" x14ac:dyDescent="0.2">
      <c r="C749" s="1"/>
      <c r="D749" s="1"/>
      <c r="E749" s="1"/>
      <c r="F749" s="82">
        <f>INDEX('5 tm 12 bkr Data'!E:E,MATCH('5 tm 12 bkr MJV'!B745,'5 tm 12 bkr Data'!D:D,0))</f>
        <v>26</v>
      </c>
      <c r="G749" s="82"/>
      <c r="H749" s="82"/>
      <c r="I749" s="82"/>
      <c r="J749" s="82"/>
      <c r="K749" s="82"/>
      <c r="L749" s="82"/>
      <c r="M749" s="82"/>
      <c r="N749" s="82"/>
      <c r="O749" s="82"/>
      <c r="P749" s="82"/>
      <c r="Q749" s="82"/>
      <c r="R749" s="82"/>
      <c r="S749" s="1"/>
      <c r="T749" s="1"/>
      <c r="U749" s="1"/>
    </row>
    <row r="750" spans="1:21" ht="11.25" customHeight="1" x14ac:dyDescent="0.2">
      <c r="C750" s="1"/>
      <c r="D750" s="1"/>
      <c r="E750" s="1"/>
      <c r="F750" s="82"/>
      <c r="G750" s="82"/>
      <c r="H750" s="82"/>
      <c r="I750" s="82"/>
      <c r="J750" s="82"/>
      <c r="K750" s="82"/>
      <c r="L750" s="82"/>
      <c r="M750" s="82"/>
      <c r="N750" s="82"/>
      <c r="O750" s="82"/>
      <c r="P750" s="82"/>
      <c r="Q750" s="82"/>
      <c r="R750" s="82"/>
      <c r="S750" s="1"/>
      <c r="T750" s="1"/>
      <c r="U750" s="1"/>
    </row>
    <row r="751" spans="1:21" ht="8.25" customHeight="1" x14ac:dyDescent="0.2"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</row>
    <row r="752" spans="1:21" ht="15.75" customHeight="1" x14ac:dyDescent="0.2">
      <c r="C752" s="1"/>
      <c r="D752" s="80" t="s">
        <v>0</v>
      </c>
      <c r="E752" s="80"/>
      <c r="F752" s="80"/>
      <c r="G752" s="80"/>
      <c r="H752" s="80"/>
      <c r="I752" s="80" t="s">
        <v>1</v>
      </c>
      <c r="J752" s="80"/>
      <c r="K752" s="80" t="s">
        <v>2</v>
      </c>
      <c r="L752" s="80"/>
      <c r="M752" s="80" t="s">
        <v>3</v>
      </c>
      <c r="N752" s="80"/>
      <c r="O752" s="80" t="s">
        <v>4</v>
      </c>
      <c r="P752" s="80"/>
      <c r="Q752" s="80" t="s">
        <v>5</v>
      </c>
      <c r="R752" s="80"/>
      <c r="S752" s="80" t="s">
        <v>6</v>
      </c>
      <c r="T752" s="80"/>
      <c r="U752" s="1"/>
    </row>
    <row r="753" spans="1:21" ht="15.75" customHeight="1" x14ac:dyDescent="0.2">
      <c r="A753" t="str">
        <f>CONCATENATE(B745,B753)</f>
        <v>25a</v>
      </c>
      <c r="B753" t="s">
        <v>26</v>
      </c>
      <c r="C753" s="1"/>
      <c r="D753" s="2" t="str">
        <f>INDEX('5 tm 12 bkr Data'!P:P,MATCH('5 tm 12 bkr MJV'!A753,'5 tm 12 bkr Data'!N:N,0))</f>
        <v>a</v>
      </c>
      <c r="E753" s="3"/>
      <c r="F753" s="3"/>
      <c r="G753" s="3"/>
      <c r="H753" s="4"/>
      <c r="I753" s="80"/>
      <c r="J753" s="80"/>
      <c r="K753" s="80"/>
      <c r="L753" s="80"/>
      <c r="M753" s="80"/>
      <c r="N753" s="80"/>
      <c r="O753" s="80"/>
      <c r="P753" s="80"/>
      <c r="Q753" s="80"/>
      <c r="R753" s="80"/>
      <c r="S753" s="80"/>
      <c r="T753" s="80"/>
      <c r="U753" s="1"/>
    </row>
    <row r="754" spans="1:21" ht="15.75" customHeight="1" x14ac:dyDescent="0.2">
      <c r="A754" t="str">
        <f>CONCATENATE(B745,B754)</f>
        <v>25b</v>
      </c>
      <c r="B754" t="s">
        <v>27</v>
      </c>
      <c r="C754" s="1"/>
      <c r="D754" s="2" t="str">
        <f>INDEX('5 tm 12 bkr Data'!P:P,MATCH('5 tm 12 bkr MJV'!A754,'5 tm 12 bkr Data'!N:N,0))</f>
        <v>b</v>
      </c>
      <c r="E754" s="3"/>
      <c r="F754" s="3"/>
      <c r="G754" s="3"/>
      <c r="H754" s="4"/>
      <c r="I754" s="80"/>
      <c r="J754" s="80"/>
      <c r="K754" s="80"/>
      <c r="L754" s="80"/>
      <c r="M754" s="80"/>
      <c r="N754" s="80"/>
      <c r="O754" s="80"/>
      <c r="P754" s="80"/>
      <c r="Q754" s="80"/>
      <c r="R754" s="80"/>
      <c r="S754" s="80"/>
      <c r="T754" s="80"/>
      <c r="U754" s="1"/>
    </row>
    <row r="755" spans="1:21" ht="15.75" customHeight="1" x14ac:dyDescent="0.2">
      <c r="A755" t="str">
        <f>CONCATENATE(B745,B755)</f>
        <v>25c</v>
      </c>
      <c r="B755" t="s">
        <v>28</v>
      </c>
      <c r="C755" s="1"/>
      <c r="D755" s="2" t="str">
        <f>INDEX('5 tm 12 bkr Data'!P:P,MATCH('5 tm 12 bkr MJV'!A755,'5 tm 12 bkr Data'!N:N,0))</f>
        <v>c</v>
      </c>
      <c r="E755" s="3"/>
      <c r="F755" s="3"/>
      <c r="G755" s="3"/>
      <c r="H755" s="4"/>
      <c r="I755" s="80"/>
      <c r="J755" s="80"/>
      <c r="K755" s="80"/>
      <c r="L755" s="80"/>
      <c r="M755" s="80"/>
      <c r="N755" s="80"/>
      <c r="O755" s="80"/>
      <c r="P755" s="80"/>
      <c r="Q755" s="80"/>
      <c r="R755" s="80"/>
      <c r="S755" s="80"/>
      <c r="T755" s="80"/>
      <c r="U755" s="1"/>
    </row>
    <row r="756" spans="1:21" ht="15.75" customHeight="1" x14ac:dyDescent="0.2">
      <c r="A756" t="str">
        <f>CONCATENATE(B745,B756)</f>
        <v>25d</v>
      </c>
      <c r="B756" t="s">
        <v>29</v>
      </c>
      <c r="C756" s="1"/>
      <c r="D756" s="2" t="str">
        <f>INDEX('5 tm 12 bkr Data'!P:P,MATCH('5 tm 12 bkr MJV'!A756,'5 tm 12 bkr Data'!N:N,0))</f>
        <v>d</v>
      </c>
      <c r="E756" s="3"/>
      <c r="F756" s="3"/>
      <c r="G756" s="3"/>
      <c r="H756" s="4"/>
      <c r="I756" s="80"/>
      <c r="J756" s="80"/>
      <c r="K756" s="80"/>
      <c r="L756" s="80"/>
      <c r="M756" s="80"/>
      <c r="N756" s="80"/>
      <c r="O756" s="80"/>
      <c r="P756" s="80"/>
      <c r="Q756" s="80"/>
      <c r="R756" s="80"/>
      <c r="S756" s="80"/>
      <c r="T756" s="80"/>
      <c r="U756" s="1"/>
    </row>
    <row r="757" spans="1:21" ht="15.75" customHeight="1" x14ac:dyDescent="0.2">
      <c r="A757" t="str">
        <f>CONCATENATE(B745,B757)</f>
        <v>25e</v>
      </c>
      <c r="B757" t="s">
        <v>30</v>
      </c>
      <c r="C757" s="1"/>
      <c r="D757" s="2" t="str">
        <f>INDEX('5 tm 12 bkr Data'!P:P,MATCH('5 tm 12 bkr MJV'!A757,'5 tm 12 bkr Data'!N:N,0))</f>
        <v>e</v>
      </c>
      <c r="E757" s="3"/>
      <c r="F757" s="3"/>
      <c r="G757" s="3"/>
      <c r="H757" s="4"/>
      <c r="I757" s="80"/>
      <c r="J757" s="80"/>
      <c r="K757" s="80"/>
      <c r="L757" s="80"/>
      <c r="M757" s="80"/>
      <c r="N757" s="80"/>
      <c r="O757" s="80"/>
      <c r="P757" s="80"/>
      <c r="Q757" s="80"/>
      <c r="R757" s="80"/>
      <c r="S757" s="80"/>
      <c r="T757" s="80"/>
      <c r="U757" s="1"/>
    </row>
    <row r="758" spans="1:21" ht="15.75" customHeight="1" x14ac:dyDescent="0.2">
      <c r="A758" t="str">
        <f>CONCATENATE(B745,B758)</f>
        <v>25f</v>
      </c>
      <c r="B758" t="s">
        <v>31</v>
      </c>
      <c r="C758" s="1"/>
      <c r="D758" s="2" t="str">
        <f>INDEX('5 tm 12 bkr Data'!P:P,MATCH('5 tm 12 bkr MJV'!A758,'5 tm 12 bkr Data'!N:N,0))</f>
        <v>f</v>
      </c>
      <c r="E758" s="3"/>
      <c r="F758" s="3"/>
      <c r="G758" s="3"/>
      <c r="H758" s="4"/>
      <c r="I758" s="80"/>
      <c r="J758" s="80"/>
      <c r="K758" s="80"/>
      <c r="L758" s="80"/>
      <c r="M758" s="80"/>
      <c r="N758" s="80"/>
      <c r="O758" s="80"/>
      <c r="P758" s="80"/>
      <c r="Q758" s="80"/>
      <c r="R758" s="80"/>
      <c r="S758" s="80"/>
      <c r="T758" s="80"/>
      <c r="U758" s="1"/>
    </row>
    <row r="759" spans="1:21" ht="15.75" customHeight="1" x14ac:dyDescent="0.2">
      <c r="A759" t="str">
        <f>CONCATENATE(B745,B759)</f>
        <v>25g</v>
      </c>
      <c r="B759" t="s">
        <v>32</v>
      </c>
      <c r="C759" s="1"/>
      <c r="D759" s="2" t="str">
        <f>INDEX('5 tm 12 bkr Data'!P:P,MATCH('5 tm 12 bkr MJV'!A759,'5 tm 12 bkr Data'!N:N,0))</f>
        <v>g</v>
      </c>
      <c r="E759" s="3"/>
      <c r="F759" s="3"/>
      <c r="G759" s="3"/>
      <c r="H759" s="4"/>
      <c r="I759" s="80"/>
      <c r="J759" s="80"/>
      <c r="K759" s="80"/>
      <c r="L759" s="80"/>
      <c r="M759" s="80"/>
      <c r="N759" s="80"/>
      <c r="O759" s="80"/>
      <c r="P759" s="80"/>
      <c r="Q759" s="80"/>
      <c r="R759" s="80"/>
      <c r="S759" s="80"/>
      <c r="T759" s="80"/>
      <c r="U759" s="1"/>
    </row>
    <row r="760" spans="1:21" ht="15.75" customHeight="1" thickBot="1" x14ac:dyDescent="0.25">
      <c r="A760" t="str">
        <f>CONCATENATE(B745,B760)</f>
        <v>25h</v>
      </c>
      <c r="B760" t="s">
        <v>33</v>
      </c>
      <c r="C760" s="1"/>
      <c r="D760" s="2" t="str">
        <f>INDEX('5 tm 12 bkr Data'!P:P,MATCH('5 tm 12 bkr MJV'!A760,'5 tm 12 bkr Data'!N:N,0))</f>
        <v>h</v>
      </c>
      <c r="E760" s="3"/>
      <c r="F760" s="3"/>
      <c r="G760" s="3"/>
      <c r="H760" s="36"/>
      <c r="I760" s="79"/>
      <c r="J760" s="79"/>
      <c r="K760" s="79"/>
      <c r="L760" s="79"/>
      <c r="M760" s="79"/>
      <c r="N760" s="79"/>
      <c r="O760" s="79"/>
      <c r="P760" s="79"/>
      <c r="Q760" s="79"/>
      <c r="R760" s="79"/>
      <c r="S760" s="79"/>
      <c r="T760" s="79"/>
      <c r="U760" s="1"/>
    </row>
    <row r="761" spans="1:21" ht="15.75" customHeight="1" thickTop="1" x14ac:dyDescent="0.2">
      <c r="C761" s="1"/>
      <c r="D761" s="1"/>
      <c r="E761" s="1"/>
      <c r="F761" s="1"/>
      <c r="G761" s="1"/>
      <c r="H761" s="37" t="s">
        <v>6</v>
      </c>
      <c r="I761" s="77"/>
      <c r="J761" s="78"/>
      <c r="K761" s="77"/>
      <c r="L761" s="78"/>
      <c r="M761" s="77"/>
      <c r="N761" s="78"/>
      <c r="O761" s="77"/>
      <c r="P761" s="78"/>
      <c r="Q761" s="77"/>
      <c r="R761" s="78"/>
      <c r="S761" s="77"/>
      <c r="T761" s="78"/>
      <c r="U761" s="1"/>
    </row>
    <row r="762" spans="1:21" ht="5.25" customHeight="1" x14ac:dyDescent="0.2">
      <c r="C762" s="1"/>
      <c r="D762" s="1"/>
      <c r="E762" s="1"/>
      <c r="F762" s="1"/>
      <c r="G762" s="1"/>
      <c r="H762" s="38"/>
      <c r="I762" s="39"/>
      <c r="J762" s="39"/>
      <c r="K762" s="39"/>
      <c r="L762" s="39"/>
      <c r="M762" s="39"/>
      <c r="N762" s="39"/>
      <c r="O762" s="39"/>
      <c r="P762" s="39"/>
      <c r="Q762" s="39"/>
      <c r="R762" s="39"/>
      <c r="S762" s="39"/>
      <c r="T762" s="40"/>
      <c r="U762" s="1"/>
    </row>
    <row r="763" spans="1:21" ht="15.75" customHeight="1" x14ac:dyDescent="0.2">
      <c r="C763" s="1"/>
      <c r="D763" s="1"/>
      <c r="E763" s="74" t="s">
        <v>0</v>
      </c>
      <c r="F763" s="75"/>
      <c r="G763" s="76"/>
      <c r="H763" s="19" t="s">
        <v>1</v>
      </c>
      <c r="I763" s="19" t="s">
        <v>2</v>
      </c>
      <c r="J763" s="19" t="s">
        <v>3</v>
      </c>
      <c r="K763" s="15" t="s">
        <v>4</v>
      </c>
      <c r="L763" s="16" t="s">
        <v>5</v>
      </c>
      <c r="M763" s="19" t="s">
        <v>7</v>
      </c>
      <c r="N763" s="19" t="s">
        <v>8</v>
      </c>
      <c r="O763" s="15" t="s">
        <v>9</v>
      </c>
      <c r="P763" s="16" t="s">
        <v>10</v>
      </c>
      <c r="Q763" s="19" t="s">
        <v>11</v>
      </c>
      <c r="R763" s="19" t="s">
        <v>12</v>
      </c>
      <c r="S763" s="15" t="s">
        <v>13</v>
      </c>
      <c r="T763" s="1"/>
      <c r="U763" s="1"/>
    </row>
    <row r="764" spans="1:21" ht="15.75" customHeight="1" x14ac:dyDescent="0.2">
      <c r="C764" s="1"/>
      <c r="D764" s="1"/>
      <c r="E764" s="64" t="str">
        <f t="shared" si="11"/>
        <v>a</v>
      </c>
      <c r="F764" s="65"/>
      <c r="G764" s="66"/>
      <c r="H764" s="5"/>
      <c r="I764" s="5"/>
      <c r="J764" s="5"/>
      <c r="K764" s="13"/>
      <c r="L764" s="10"/>
      <c r="M764" s="5"/>
      <c r="N764" s="5"/>
      <c r="O764" s="13"/>
      <c r="P764" s="10"/>
      <c r="Q764" s="5"/>
      <c r="R764" s="5"/>
      <c r="S764" s="13"/>
      <c r="T764" s="1"/>
      <c r="U764" s="1"/>
    </row>
    <row r="765" spans="1:21" ht="15.75" customHeight="1" x14ac:dyDescent="0.2">
      <c r="C765" s="1"/>
      <c r="D765" s="1"/>
      <c r="E765" s="64" t="str">
        <f t="shared" si="11"/>
        <v>b</v>
      </c>
      <c r="F765" s="65"/>
      <c r="G765" s="66"/>
      <c r="H765" s="5"/>
      <c r="I765" s="5"/>
      <c r="J765" s="5"/>
      <c r="K765" s="13"/>
      <c r="L765" s="10"/>
      <c r="M765" s="5"/>
      <c r="N765" s="5"/>
      <c r="O765" s="13"/>
      <c r="P765" s="10"/>
      <c r="Q765" s="5"/>
      <c r="R765" s="5"/>
      <c r="S765" s="13"/>
      <c r="T765" s="1"/>
      <c r="U765" s="1"/>
    </row>
    <row r="766" spans="1:21" ht="15.75" customHeight="1" x14ac:dyDescent="0.2">
      <c r="C766" s="1"/>
      <c r="D766" s="1"/>
      <c r="E766" s="64" t="str">
        <f t="shared" si="11"/>
        <v>c</v>
      </c>
      <c r="F766" s="65"/>
      <c r="G766" s="66"/>
      <c r="H766" s="5"/>
      <c r="I766" s="5"/>
      <c r="J766" s="5"/>
      <c r="K766" s="13"/>
      <c r="L766" s="10"/>
      <c r="M766" s="5"/>
      <c r="N766" s="5"/>
      <c r="O766" s="13"/>
      <c r="P766" s="10"/>
      <c r="Q766" s="5"/>
      <c r="R766" s="5"/>
      <c r="S766" s="13"/>
      <c r="T766" s="1"/>
      <c r="U766" s="1"/>
    </row>
    <row r="767" spans="1:21" ht="15.75" customHeight="1" x14ac:dyDescent="0.2">
      <c r="C767" s="1"/>
      <c r="D767" s="1"/>
      <c r="E767" s="64" t="str">
        <f t="shared" si="11"/>
        <v>d</v>
      </c>
      <c r="F767" s="65"/>
      <c r="G767" s="66"/>
      <c r="H767" s="5"/>
      <c r="I767" s="5"/>
      <c r="J767" s="5"/>
      <c r="K767" s="13"/>
      <c r="L767" s="10"/>
      <c r="M767" s="5"/>
      <c r="N767" s="5"/>
      <c r="O767" s="13"/>
      <c r="P767" s="10"/>
      <c r="Q767" s="5"/>
      <c r="R767" s="5"/>
      <c r="S767" s="13"/>
      <c r="T767" s="1"/>
      <c r="U767" s="1"/>
    </row>
    <row r="768" spans="1:21" ht="15.75" customHeight="1" x14ac:dyDescent="0.2">
      <c r="C768" s="1"/>
      <c r="D768" s="1"/>
      <c r="E768" s="64" t="str">
        <f t="shared" si="11"/>
        <v>e</v>
      </c>
      <c r="F768" s="65"/>
      <c r="G768" s="66"/>
      <c r="H768" s="5"/>
      <c r="I768" s="5"/>
      <c r="J768" s="5"/>
      <c r="K768" s="13"/>
      <c r="L768" s="10"/>
      <c r="M768" s="5"/>
      <c r="N768" s="5"/>
      <c r="O768" s="13"/>
      <c r="P768" s="10"/>
      <c r="Q768" s="5"/>
      <c r="R768" s="5"/>
      <c r="S768" s="13"/>
      <c r="T768" s="1"/>
      <c r="U768" s="1"/>
    </row>
    <row r="769" spans="1:21" ht="15.75" customHeight="1" x14ac:dyDescent="0.2">
      <c r="C769" s="1"/>
      <c r="D769" s="1"/>
      <c r="E769" s="64" t="str">
        <f t="shared" si="11"/>
        <v>f</v>
      </c>
      <c r="F769" s="65"/>
      <c r="G769" s="66"/>
      <c r="H769" s="5"/>
      <c r="I769" s="5"/>
      <c r="J769" s="5"/>
      <c r="K769" s="13"/>
      <c r="L769" s="10"/>
      <c r="M769" s="5"/>
      <c r="N769" s="5"/>
      <c r="O769" s="13"/>
      <c r="P769" s="10"/>
      <c r="Q769" s="5"/>
      <c r="R769" s="5"/>
      <c r="S769" s="13"/>
      <c r="T769" s="1"/>
      <c r="U769" s="1"/>
    </row>
    <row r="770" spans="1:21" ht="15.75" customHeight="1" x14ac:dyDescent="0.2">
      <c r="C770" s="1"/>
      <c r="D770" s="1"/>
      <c r="E770" s="64" t="str">
        <f t="shared" si="11"/>
        <v>g</v>
      </c>
      <c r="F770" s="65"/>
      <c r="G770" s="66"/>
      <c r="H770" s="5"/>
      <c r="I770" s="5"/>
      <c r="J770" s="5"/>
      <c r="K770" s="13"/>
      <c r="L770" s="10"/>
      <c r="M770" s="5"/>
      <c r="N770" s="5"/>
      <c r="O770" s="13"/>
      <c r="P770" s="10"/>
      <c r="Q770" s="5"/>
      <c r="R770" s="5"/>
      <c r="S770" s="13"/>
      <c r="T770" s="1"/>
      <c r="U770" s="1"/>
    </row>
    <row r="771" spans="1:21" ht="15.75" customHeight="1" thickBot="1" x14ac:dyDescent="0.25">
      <c r="C771" s="1"/>
      <c r="D771" s="1"/>
      <c r="E771" s="64" t="str">
        <f t="shared" si="11"/>
        <v>h</v>
      </c>
      <c r="F771" s="65"/>
      <c r="G771" s="66"/>
      <c r="H771" s="6"/>
      <c r="I771" s="6"/>
      <c r="J771" s="6"/>
      <c r="K771" s="14"/>
      <c r="L771" s="11"/>
      <c r="M771" s="6"/>
      <c r="N771" s="6"/>
      <c r="O771" s="14"/>
      <c r="P771" s="11"/>
      <c r="Q771" s="6"/>
      <c r="R771" s="6"/>
      <c r="S771" s="14"/>
      <c r="T771" s="1"/>
      <c r="U771" s="1"/>
    </row>
    <row r="772" spans="1:21" ht="15.75" customHeight="1" thickTop="1" thickBot="1" x14ac:dyDescent="0.25">
      <c r="C772" s="1"/>
      <c r="D772" s="1"/>
      <c r="E772" s="67" t="s">
        <v>14</v>
      </c>
      <c r="F772" s="68"/>
      <c r="G772" s="69"/>
      <c r="H772" s="7"/>
      <c r="I772" s="7"/>
      <c r="J772" s="7"/>
      <c r="K772" s="8"/>
      <c r="L772" s="12"/>
      <c r="M772" s="7"/>
      <c r="N772" s="7"/>
      <c r="O772" s="8"/>
      <c r="P772" s="12"/>
      <c r="Q772" s="7"/>
      <c r="R772" s="7"/>
      <c r="S772" s="8"/>
      <c r="T772" s="1"/>
      <c r="U772" s="1"/>
    </row>
    <row r="773" spans="1:21" ht="15.75" customHeight="1" thickTop="1" thickBot="1" x14ac:dyDescent="0.25">
      <c r="C773" s="1"/>
      <c r="D773" s="1"/>
      <c r="E773" s="70" t="s">
        <v>15</v>
      </c>
      <c r="F773" s="71"/>
      <c r="G773" s="72"/>
      <c r="H773" s="1"/>
      <c r="I773" s="1"/>
      <c r="J773" s="1"/>
      <c r="K773" s="9"/>
      <c r="L773" s="1"/>
      <c r="M773" s="1"/>
      <c r="N773" s="1"/>
      <c r="O773" s="9"/>
      <c r="P773" s="1"/>
      <c r="Q773" s="1"/>
      <c r="R773" s="1"/>
      <c r="S773" s="9"/>
      <c r="T773" s="1"/>
      <c r="U773" s="1"/>
    </row>
    <row r="774" spans="1:21" ht="11.25" customHeight="1" x14ac:dyDescent="0.2">
      <c r="C774" s="1"/>
      <c r="D774" s="1"/>
      <c r="E774" s="1"/>
      <c r="F774" s="1"/>
      <c r="G774" s="1"/>
      <c r="H774" s="73" t="s">
        <v>34</v>
      </c>
      <c r="I774" s="73"/>
      <c r="J774" s="73"/>
      <c r="K774" s="73"/>
      <c r="L774" s="73"/>
      <c r="M774" s="73"/>
      <c r="N774" s="73"/>
      <c r="O774" s="73"/>
      <c r="P774" s="73"/>
      <c r="Q774" s="73"/>
      <c r="R774" s="73"/>
      <c r="S774" s="1"/>
      <c r="T774" s="1"/>
      <c r="U774" s="1"/>
    </row>
    <row r="775" spans="1:21" ht="11.25" customHeight="1" x14ac:dyDescent="0.2">
      <c r="C775" s="1"/>
      <c r="D775" s="1"/>
      <c r="E775" s="1"/>
      <c r="F775" s="1"/>
      <c r="G775" s="1"/>
      <c r="H775" s="73"/>
      <c r="I775" s="73"/>
      <c r="J775" s="73"/>
      <c r="K775" s="73"/>
      <c r="L775" s="73"/>
      <c r="M775" s="73"/>
      <c r="N775" s="73"/>
      <c r="O775" s="73"/>
      <c r="P775" s="73"/>
      <c r="Q775" s="73"/>
      <c r="R775" s="73"/>
      <c r="S775" s="1"/>
      <c r="T775" s="1"/>
      <c r="U775" s="1"/>
    </row>
    <row r="776" spans="1:21" ht="10.5" customHeight="1" x14ac:dyDescent="0.15">
      <c r="A776" t="s">
        <v>35</v>
      </c>
      <c r="B776">
        <v>26</v>
      </c>
      <c r="C776" s="81" t="str">
        <f>'5 tm 12 bkr Data'!$A$2</f>
        <v>Jayhawk Collegiate Challenge</v>
      </c>
      <c r="D776" s="81"/>
      <c r="E776" s="81"/>
      <c r="F776" s="81"/>
      <c r="G776" s="81"/>
      <c r="H776" s="81"/>
      <c r="I776" s="81"/>
      <c r="J776" s="81"/>
      <c r="K776" s="81"/>
      <c r="L776" s="81"/>
      <c r="M776" s="81"/>
      <c r="N776" s="81"/>
      <c r="O776" s="81"/>
      <c r="P776" s="81"/>
      <c r="Q776" s="81"/>
      <c r="R776" s="81"/>
      <c r="S776" s="81"/>
      <c r="T776" s="81"/>
      <c r="U776" s="81"/>
    </row>
    <row r="777" spans="1:21" ht="10.5" customHeight="1" x14ac:dyDescent="0.15">
      <c r="C777" s="81"/>
      <c r="D777" s="81"/>
      <c r="E777" s="81"/>
      <c r="F777" s="81"/>
      <c r="G777" s="81"/>
      <c r="H777" s="81"/>
      <c r="I777" s="81"/>
      <c r="J777" s="81"/>
      <c r="K777" s="81"/>
      <c r="L777" s="81"/>
      <c r="M777" s="81"/>
      <c r="N777" s="81"/>
      <c r="O777" s="81"/>
      <c r="P777" s="81"/>
      <c r="Q777" s="81"/>
      <c r="R777" s="81"/>
      <c r="S777" s="81"/>
      <c r="T777" s="81"/>
      <c r="U777" s="81"/>
    </row>
    <row r="778" spans="1:21" ht="10.5" customHeight="1" x14ac:dyDescent="0.15">
      <c r="C778" s="81"/>
      <c r="D778" s="81"/>
      <c r="E778" s="81"/>
      <c r="F778" s="81"/>
      <c r="G778" s="81"/>
      <c r="H778" s="81"/>
      <c r="I778" s="81"/>
      <c r="J778" s="81"/>
      <c r="K778" s="81"/>
      <c r="L778" s="81"/>
      <c r="M778" s="81"/>
      <c r="N778" s="81"/>
      <c r="O778" s="81"/>
      <c r="P778" s="81"/>
      <c r="Q778" s="81"/>
      <c r="R778" s="81"/>
      <c r="S778" s="81"/>
      <c r="T778" s="81"/>
      <c r="U778" s="81"/>
    </row>
    <row r="779" spans="1:21" ht="8.25" customHeight="1" x14ac:dyDescent="0.2"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</row>
    <row r="780" spans="1:21" ht="11.25" customHeight="1" x14ac:dyDescent="0.2">
      <c r="C780" s="1"/>
      <c r="D780" s="1"/>
      <c r="E780" s="1"/>
      <c r="F780" s="82">
        <f>INDEX('5 tm 12 bkr Data'!E:E,MATCH('5 tm 12 bkr MJV'!B776,'5 tm 12 bkr Data'!D:D,0))</f>
        <v>27</v>
      </c>
      <c r="G780" s="82"/>
      <c r="H780" s="82"/>
      <c r="I780" s="82"/>
      <c r="J780" s="82"/>
      <c r="K780" s="82"/>
      <c r="L780" s="82"/>
      <c r="M780" s="82"/>
      <c r="N780" s="82"/>
      <c r="O780" s="82"/>
      <c r="P780" s="82"/>
      <c r="Q780" s="82"/>
      <c r="R780" s="82"/>
      <c r="S780" s="1"/>
      <c r="T780" s="1"/>
      <c r="U780" s="1"/>
    </row>
    <row r="781" spans="1:21" ht="11.25" customHeight="1" x14ac:dyDescent="0.2">
      <c r="C781" s="1"/>
      <c r="D781" s="1"/>
      <c r="E781" s="1"/>
      <c r="F781" s="82"/>
      <c r="G781" s="82"/>
      <c r="H781" s="82"/>
      <c r="I781" s="82"/>
      <c r="J781" s="82"/>
      <c r="K781" s="82"/>
      <c r="L781" s="82"/>
      <c r="M781" s="82"/>
      <c r="N781" s="82"/>
      <c r="O781" s="82"/>
      <c r="P781" s="82"/>
      <c r="Q781" s="82"/>
      <c r="R781" s="82"/>
      <c r="S781" s="1"/>
      <c r="T781" s="1"/>
      <c r="U781" s="1"/>
    </row>
    <row r="782" spans="1:21" ht="8.25" customHeight="1" x14ac:dyDescent="0.2"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</row>
    <row r="783" spans="1:21" ht="15.75" customHeight="1" x14ac:dyDescent="0.2">
      <c r="C783" s="1"/>
      <c r="D783" s="80" t="s">
        <v>0</v>
      </c>
      <c r="E783" s="80"/>
      <c r="F783" s="80"/>
      <c r="G783" s="80"/>
      <c r="H783" s="80"/>
      <c r="I783" s="80" t="s">
        <v>1</v>
      </c>
      <c r="J783" s="80"/>
      <c r="K783" s="80" t="s">
        <v>2</v>
      </c>
      <c r="L783" s="80"/>
      <c r="M783" s="80" t="s">
        <v>3</v>
      </c>
      <c r="N783" s="80"/>
      <c r="O783" s="80" t="s">
        <v>4</v>
      </c>
      <c r="P783" s="80"/>
      <c r="Q783" s="80" t="s">
        <v>5</v>
      </c>
      <c r="R783" s="80"/>
      <c r="S783" s="80" t="s">
        <v>6</v>
      </c>
      <c r="T783" s="80"/>
      <c r="U783" s="1"/>
    </row>
    <row r="784" spans="1:21" ht="15.75" customHeight="1" x14ac:dyDescent="0.2">
      <c r="A784" t="str">
        <f>CONCATENATE(B776,B784)</f>
        <v>26a</v>
      </c>
      <c r="B784" t="s">
        <v>26</v>
      </c>
      <c r="C784" s="1"/>
      <c r="D784" s="2" t="str">
        <f>INDEX('5 tm 12 bkr Data'!P:P,MATCH('5 tm 12 bkr MJV'!A784,'5 tm 12 bkr Data'!N:N,0))</f>
        <v>a</v>
      </c>
      <c r="E784" s="3"/>
      <c r="F784" s="3"/>
      <c r="G784" s="3"/>
      <c r="H784" s="4"/>
      <c r="I784" s="80"/>
      <c r="J784" s="80"/>
      <c r="K784" s="80"/>
      <c r="L784" s="80"/>
      <c r="M784" s="80"/>
      <c r="N784" s="80"/>
      <c r="O784" s="80"/>
      <c r="P784" s="80"/>
      <c r="Q784" s="80"/>
      <c r="R784" s="80"/>
      <c r="S784" s="80"/>
      <c r="T784" s="80"/>
      <c r="U784" s="1"/>
    </row>
    <row r="785" spans="1:21" ht="15.75" customHeight="1" x14ac:dyDescent="0.2">
      <c r="A785" t="str">
        <f>CONCATENATE(B776,B785)</f>
        <v>26b</v>
      </c>
      <c r="B785" t="s">
        <v>27</v>
      </c>
      <c r="C785" s="1"/>
      <c r="D785" s="2" t="str">
        <f>INDEX('5 tm 12 bkr Data'!P:P,MATCH('5 tm 12 bkr MJV'!A785,'5 tm 12 bkr Data'!N:N,0))</f>
        <v>b</v>
      </c>
      <c r="E785" s="3"/>
      <c r="F785" s="3"/>
      <c r="G785" s="3"/>
      <c r="H785" s="4"/>
      <c r="I785" s="80"/>
      <c r="J785" s="80"/>
      <c r="K785" s="80"/>
      <c r="L785" s="80"/>
      <c r="M785" s="80"/>
      <c r="N785" s="80"/>
      <c r="O785" s="80"/>
      <c r="P785" s="80"/>
      <c r="Q785" s="80"/>
      <c r="R785" s="80"/>
      <c r="S785" s="80"/>
      <c r="T785" s="80"/>
      <c r="U785" s="1"/>
    </row>
    <row r="786" spans="1:21" ht="15.75" customHeight="1" x14ac:dyDescent="0.2">
      <c r="A786" t="str">
        <f>CONCATENATE(B776,B786)</f>
        <v>26c</v>
      </c>
      <c r="B786" t="s">
        <v>28</v>
      </c>
      <c r="C786" s="1"/>
      <c r="D786" s="2" t="str">
        <f>INDEX('5 tm 12 bkr Data'!P:P,MATCH('5 tm 12 bkr MJV'!A786,'5 tm 12 bkr Data'!N:N,0))</f>
        <v>c</v>
      </c>
      <c r="E786" s="3"/>
      <c r="F786" s="3"/>
      <c r="G786" s="3"/>
      <c r="H786" s="4"/>
      <c r="I786" s="80"/>
      <c r="J786" s="80"/>
      <c r="K786" s="80"/>
      <c r="L786" s="80"/>
      <c r="M786" s="80"/>
      <c r="N786" s="80"/>
      <c r="O786" s="80"/>
      <c r="P786" s="80"/>
      <c r="Q786" s="80"/>
      <c r="R786" s="80"/>
      <c r="S786" s="80"/>
      <c r="T786" s="80"/>
      <c r="U786" s="1"/>
    </row>
    <row r="787" spans="1:21" ht="15.75" customHeight="1" x14ac:dyDescent="0.2">
      <c r="A787" t="str">
        <f>CONCATENATE(B776,B787)</f>
        <v>26d</v>
      </c>
      <c r="B787" t="s">
        <v>29</v>
      </c>
      <c r="C787" s="1"/>
      <c r="D787" s="2" t="str">
        <f>INDEX('5 tm 12 bkr Data'!P:P,MATCH('5 tm 12 bkr MJV'!A787,'5 tm 12 bkr Data'!N:N,0))</f>
        <v>d</v>
      </c>
      <c r="E787" s="3"/>
      <c r="F787" s="3"/>
      <c r="G787" s="3"/>
      <c r="H787" s="4"/>
      <c r="I787" s="80"/>
      <c r="J787" s="80"/>
      <c r="K787" s="80"/>
      <c r="L787" s="80"/>
      <c r="M787" s="80"/>
      <c r="N787" s="80"/>
      <c r="O787" s="80"/>
      <c r="P787" s="80"/>
      <c r="Q787" s="80"/>
      <c r="R787" s="80"/>
      <c r="S787" s="80"/>
      <c r="T787" s="80"/>
      <c r="U787" s="1"/>
    </row>
    <row r="788" spans="1:21" ht="15.75" customHeight="1" x14ac:dyDescent="0.2">
      <c r="A788" t="str">
        <f>CONCATENATE(B776,B788)</f>
        <v>26e</v>
      </c>
      <c r="B788" t="s">
        <v>30</v>
      </c>
      <c r="C788" s="1"/>
      <c r="D788" s="2" t="str">
        <f>INDEX('5 tm 12 bkr Data'!P:P,MATCH('5 tm 12 bkr MJV'!A788,'5 tm 12 bkr Data'!N:N,0))</f>
        <v>e</v>
      </c>
      <c r="E788" s="3"/>
      <c r="F788" s="3"/>
      <c r="G788" s="3"/>
      <c r="H788" s="4"/>
      <c r="I788" s="80"/>
      <c r="J788" s="80"/>
      <c r="K788" s="80"/>
      <c r="L788" s="80"/>
      <c r="M788" s="80"/>
      <c r="N788" s="80"/>
      <c r="O788" s="80"/>
      <c r="P788" s="80"/>
      <c r="Q788" s="80"/>
      <c r="R788" s="80"/>
      <c r="S788" s="80"/>
      <c r="T788" s="80"/>
      <c r="U788" s="1"/>
    </row>
    <row r="789" spans="1:21" ht="15.75" customHeight="1" x14ac:dyDescent="0.2">
      <c r="A789" t="str">
        <f>CONCATENATE(B776,B789)</f>
        <v>26f</v>
      </c>
      <c r="B789" t="s">
        <v>31</v>
      </c>
      <c r="C789" s="1"/>
      <c r="D789" s="2" t="str">
        <f>INDEX('5 tm 12 bkr Data'!P:P,MATCH('5 tm 12 bkr MJV'!A789,'5 tm 12 bkr Data'!N:N,0))</f>
        <v>f</v>
      </c>
      <c r="E789" s="3"/>
      <c r="F789" s="3"/>
      <c r="G789" s="3"/>
      <c r="H789" s="4"/>
      <c r="I789" s="80"/>
      <c r="J789" s="80"/>
      <c r="K789" s="80"/>
      <c r="L789" s="80"/>
      <c r="M789" s="80"/>
      <c r="N789" s="80"/>
      <c r="O789" s="80"/>
      <c r="P789" s="80"/>
      <c r="Q789" s="80"/>
      <c r="R789" s="80"/>
      <c r="S789" s="80"/>
      <c r="T789" s="80"/>
      <c r="U789" s="1"/>
    </row>
    <row r="790" spans="1:21" ht="15.75" customHeight="1" x14ac:dyDescent="0.2">
      <c r="A790" t="str">
        <f>CONCATENATE(B776,B790)</f>
        <v>26g</v>
      </c>
      <c r="B790" t="s">
        <v>32</v>
      </c>
      <c r="C790" s="1"/>
      <c r="D790" s="2" t="str">
        <f>INDEX('5 tm 12 bkr Data'!P:P,MATCH('5 tm 12 bkr MJV'!A790,'5 tm 12 bkr Data'!N:N,0))</f>
        <v>g</v>
      </c>
      <c r="E790" s="3"/>
      <c r="F790" s="3"/>
      <c r="G790" s="3"/>
      <c r="H790" s="4"/>
      <c r="I790" s="80"/>
      <c r="J790" s="80"/>
      <c r="K790" s="80"/>
      <c r="L790" s="80"/>
      <c r="M790" s="80"/>
      <c r="N790" s="80"/>
      <c r="O790" s="80"/>
      <c r="P790" s="80"/>
      <c r="Q790" s="80"/>
      <c r="R790" s="80"/>
      <c r="S790" s="80"/>
      <c r="T790" s="80"/>
      <c r="U790" s="1"/>
    </row>
    <row r="791" spans="1:21" ht="15.75" customHeight="1" thickBot="1" x14ac:dyDescent="0.25">
      <c r="A791" t="str">
        <f>CONCATENATE(B776,B791)</f>
        <v>26h</v>
      </c>
      <c r="B791" t="s">
        <v>33</v>
      </c>
      <c r="C791" s="1"/>
      <c r="D791" s="2" t="str">
        <f>INDEX('5 tm 12 bkr Data'!P:P,MATCH('5 tm 12 bkr MJV'!A791,'5 tm 12 bkr Data'!N:N,0))</f>
        <v>h</v>
      </c>
      <c r="E791" s="3"/>
      <c r="F791" s="3"/>
      <c r="G791" s="3"/>
      <c r="H791" s="36"/>
      <c r="I791" s="79"/>
      <c r="J791" s="79"/>
      <c r="K791" s="79"/>
      <c r="L791" s="79"/>
      <c r="M791" s="79"/>
      <c r="N791" s="79"/>
      <c r="O791" s="79"/>
      <c r="P791" s="79"/>
      <c r="Q791" s="79"/>
      <c r="R791" s="79"/>
      <c r="S791" s="79"/>
      <c r="T791" s="79"/>
      <c r="U791" s="1"/>
    </row>
    <row r="792" spans="1:21" ht="15.75" customHeight="1" thickTop="1" x14ac:dyDescent="0.2">
      <c r="C792" s="1"/>
      <c r="D792" s="1"/>
      <c r="E792" s="1"/>
      <c r="F792" s="1"/>
      <c r="G792" s="1"/>
      <c r="H792" s="37" t="s">
        <v>6</v>
      </c>
      <c r="I792" s="77"/>
      <c r="J792" s="78"/>
      <c r="K792" s="77"/>
      <c r="L792" s="78"/>
      <c r="M792" s="77"/>
      <c r="N792" s="78"/>
      <c r="O792" s="77"/>
      <c r="P792" s="78"/>
      <c r="Q792" s="77"/>
      <c r="R792" s="78"/>
      <c r="S792" s="77"/>
      <c r="T792" s="78"/>
      <c r="U792" s="1"/>
    </row>
    <row r="793" spans="1:21" ht="5.25" customHeight="1" x14ac:dyDescent="0.2">
      <c r="C793" s="1"/>
      <c r="D793" s="1"/>
      <c r="E793" s="1"/>
      <c r="F793" s="1"/>
      <c r="G793" s="1"/>
      <c r="H793" s="38"/>
      <c r="I793" s="39"/>
      <c r="J793" s="39"/>
      <c r="K793" s="39"/>
      <c r="L793" s="39"/>
      <c r="M793" s="39"/>
      <c r="N793" s="39"/>
      <c r="O793" s="39"/>
      <c r="P793" s="39"/>
      <c r="Q793" s="39"/>
      <c r="R793" s="39"/>
      <c r="S793" s="39"/>
      <c r="T793" s="40"/>
      <c r="U793" s="1"/>
    </row>
    <row r="794" spans="1:21" ht="15.75" customHeight="1" x14ac:dyDescent="0.2">
      <c r="C794" s="1"/>
      <c r="D794" s="1"/>
      <c r="E794" s="74" t="s">
        <v>0</v>
      </c>
      <c r="F794" s="75"/>
      <c r="G794" s="76"/>
      <c r="H794" s="19" t="s">
        <v>1</v>
      </c>
      <c r="I794" s="19" t="s">
        <v>2</v>
      </c>
      <c r="J794" s="19" t="s">
        <v>3</v>
      </c>
      <c r="K794" s="15" t="s">
        <v>4</v>
      </c>
      <c r="L794" s="16" t="s">
        <v>5</v>
      </c>
      <c r="M794" s="19" t="s">
        <v>7</v>
      </c>
      <c r="N794" s="19" t="s">
        <v>8</v>
      </c>
      <c r="O794" s="15" t="s">
        <v>9</v>
      </c>
      <c r="P794" s="16" t="s">
        <v>10</v>
      </c>
      <c r="Q794" s="19" t="s">
        <v>11</v>
      </c>
      <c r="R794" s="19" t="s">
        <v>12</v>
      </c>
      <c r="S794" s="15" t="s">
        <v>13</v>
      </c>
      <c r="T794" s="1"/>
      <c r="U794" s="1"/>
    </row>
    <row r="795" spans="1:21" ht="15.75" customHeight="1" x14ac:dyDescent="0.2">
      <c r="C795" s="1"/>
      <c r="D795" s="1"/>
      <c r="E795" s="64" t="str">
        <f t="shared" si="11"/>
        <v>a</v>
      </c>
      <c r="F795" s="65"/>
      <c r="G795" s="66"/>
      <c r="H795" s="5"/>
      <c r="I795" s="5"/>
      <c r="J795" s="5"/>
      <c r="K795" s="13"/>
      <c r="L795" s="10"/>
      <c r="M795" s="5"/>
      <c r="N795" s="5"/>
      <c r="O795" s="13"/>
      <c r="P795" s="10"/>
      <c r="Q795" s="5"/>
      <c r="R795" s="5"/>
      <c r="S795" s="13"/>
      <c r="T795" s="1"/>
      <c r="U795" s="1"/>
    </row>
    <row r="796" spans="1:21" ht="15.75" customHeight="1" x14ac:dyDescent="0.2">
      <c r="C796" s="1"/>
      <c r="D796" s="1"/>
      <c r="E796" s="64" t="str">
        <f t="shared" si="11"/>
        <v>b</v>
      </c>
      <c r="F796" s="65"/>
      <c r="G796" s="66"/>
      <c r="H796" s="5"/>
      <c r="I796" s="5"/>
      <c r="J796" s="5"/>
      <c r="K796" s="13"/>
      <c r="L796" s="10"/>
      <c r="M796" s="5"/>
      <c r="N796" s="5"/>
      <c r="O796" s="13"/>
      <c r="P796" s="10"/>
      <c r="Q796" s="5"/>
      <c r="R796" s="5"/>
      <c r="S796" s="13"/>
      <c r="T796" s="1"/>
      <c r="U796" s="1"/>
    </row>
    <row r="797" spans="1:21" ht="15.75" customHeight="1" x14ac:dyDescent="0.2">
      <c r="C797" s="1"/>
      <c r="D797" s="1"/>
      <c r="E797" s="64" t="str">
        <f t="shared" si="11"/>
        <v>c</v>
      </c>
      <c r="F797" s="65"/>
      <c r="G797" s="66"/>
      <c r="H797" s="5"/>
      <c r="I797" s="5"/>
      <c r="J797" s="5"/>
      <c r="K797" s="13"/>
      <c r="L797" s="10"/>
      <c r="M797" s="5"/>
      <c r="N797" s="5"/>
      <c r="O797" s="13"/>
      <c r="P797" s="10"/>
      <c r="Q797" s="5"/>
      <c r="R797" s="5"/>
      <c r="S797" s="13"/>
      <c r="T797" s="1"/>
      <c r="U797" s="1"/>
    </row>
    <row r="798" spans="1:21" ht="15.75" customHeight="1" x14ac:dyDescent="0.2">
      <c r="C798" s="1"/>
      <c r="D798" s="1"/>
      <c r="E798" s="64" t="str">
        <f t="shared" si="11"/>
        <v>d</v>
      </c>
      <c r="F798" s="65"/>
      <c r="G798" s="66"/>
      <c r="H798" s="5"/>
      <c r="I798" s="5"/>
      <c r="J798" s="5"/>
      <c r="K798" s="13"/>
      <c r="L798" s="10"/>
      <c r="M798" s="5"/>
      <c r="N798" s="5"/>
      <c r="O798" s="13"/>
      <c r="P798" s="10"/>
      <c r="Q798" s="5"/>
      <c r="R798" s="5"/>
      <c r="S798" s="13"/>
      <c r="T798" s="1"/>
      <c r="U798" s="1"/>
    </row>
    <row r="799" spans="1:21" ht="15.75" customHeight="1" x14ac:dyDescent="0.2">
      <c r="C799" s="1"/>
      <c r="D799" s="1"/>
      <c r="E799" s="64" t="str">
        <f t="shared" si="11"/>
        <v>e</v>
      </c>
      <c r="F799" s="65"/>
      <c r="G799" s="66"/>
      <c r="H799" s="5"/>
      <c r="I799" s="5"/>
      <c r="J799" s="5"/>
      <c r="K799" s="13"/>
      <c r="L799" s="10"/>
      <c r="M799" s="5"/>
      <c r="N799" s="5"/>
      <c r="O799" s="13"/>
      <c r="P799" s="10"/>
      <c r="Q799" s="5"/>
      <c r="R799" s="5"/>
      <c r="S799" s="13"/>
      <c r="T799" s="1"/>
      <c r="U799" s="1"/>
    </row>
    <row r="800" spans="1:21" ht="15.75" customHeight="1" x14ac:dyDescent="0.2">
      <c r="C800" s="1"/>
      <c r="D800" s="1"/>
      <c r="E800" s="64" t="str">
        <f t="shared" si="11"/>
        <v>f</v>
      </c>
      <c r="F800" s="65"/>
      <c r="G800" s="66"/>
      <c r="H800" s="5"/>
      <c r="I800" s="5"/>
      <c r="J800" s="5"/>
      <c r="K800" s="13"/>
      <c r="L800" s="10"/>
      <c r="M800" s="5"/>
      <c r="N800" s="5"/>
      <c r="O800" s="13"/>
      <c r="P800" s="10"/>
      <c r="Q800" s="5"/>
      <c r="R800" s="5"/>
      <c r="S800" s="13"/>
      <c r="T800" s="1"/>
      <c r="U800" s="1"/>
    </row>
    <row r="801" spans="1:21" ht="15.75" customHeight="1" x14ac:dyDescent="0.2">
      <c r="C801" s="1"/>
      <c r="D801" s="1"/>
      <c r="E801" s="64" t="str">
        <f t="shared" ref="E801:E864" si="12">IF(D790&gt;0,D790,"")</f>
        <v>g</v>
      </c>
      <c r="F801" s="65"/>
      <c r="G801" s="66"/>
      <c r="H801" s="5"/>
      <c r="I801" s="5"/>
      <c r="J801" s="5"/>
      <c r="K801" s="13"/>
      <c r="L801" s="10"/>
      <c r="M801" s="5"/>
      <c r="N801" s="5"/>
      <c r="O801" s="13"/>
      <c r="P801" s="10"/>
      <c r="Q801" s="5"/>
      <c r="R801" s="5"/>
      <c r="S801" s="13"/>
      <c r="T801" s="1"/>
      <c r="U801" s="1"/>
    </row>
    <row r="802" spans="1:21" ht="15.75" customHeight="1" thickBot="1" x14ac:dyDescent="0.25">
      <c r="C802" s="1"/>
      <c r="D802" s="1"/>
      <c r="E802" s="64" t="str">
        <f t="shared" si="12"/>
        <v>h</v>
      </c>
      <c r="F802" s="65"/>
      <c r="G802" s="66"/>
      <c r="H802" s="6"/>
      <c r="I802" s="6"/>
      <c r="J802" s="6"/>
      <c r="K802" s="14"/>
      <c r="L802" s="11"/>
      <c r="M802" s="6"/>
      <c r="N802" s="6"/>
      <c r="O802" s="14"/>
      <c r="P802" s="11"/>
      <c r="Q802" s="6"/>
      <c r="R802" s="6"/>
      <c r="S802" s="14"/>
      <c r="T802" s="1"/>
      <c r="U802" s="1"/>
    </row>
    <row r="803" spans="1:21" ht="15.75" customHeight="1" thickTop="1" thickBot="1" x14ac:dyDescent="0.25">
      <c r="C803" s="1"/>
      <c r="D803" s="1"/>
      <c r="E803" s="67" t="s">
        <v>14</v>
      </c>
      <c r="F803" s="68"/>
      <c r="G803" s="69"/>
      <c r="H803" s="7"/>
      <c r="I803" s="7"/>
      <c r="J803" s="7"/>
      <c r="K803" s="8"/>
      <c r="L803" s="12"/>
      <c r="M803" s="7"/>
      <c r="N803" s="7"/>
      <c r="O803" s="8"/>
      <c r="P803" s="12"/>
      <c r="Q803" s="7"/>
      <c r="R803" s="7"/>
      <c r="S803" s="8"/>
      <c r="T803" s="1"/>
      <c r="U803" s="1"/>
    </row>
    <row r="804" spans="1:21" ht="15.75" customHeight="1" thickTop="1" thickBot="1" x14ac:dyDescent="0.25">
      <c r="C804" s="1"/>
      <c r="D804" s="1"/>
      <c r="E804" s="70" t="s">
        <v>15</v>
      </c>
      <c r="F804" s="71"/>
      <c r="G804" s="72"/>
      <c r="H804" s="1"/>
      <c r="I804" s="1"/>
      <c r="J804" s="1"/>
      <c r="K804" s="9"/>
      <c r="L804" s="1"/>
      <c r="M804" s="1"/>
      <c r="N804" s="1"/>
      <c r="O804" s="9"/>
      <c r="P804" s="1"/>
      <c r="Q804" s="1"/>
      <c r="R804" s="1"/>
      <c r="S804" s="9"/>
      <c r="T804" s="1"/>
      <c r="U804" s="1"/>
    </row>
    <row r="805" spans="1:21" ht="11.25" customHeight="1" x14ac:dyDescent="0.2">
      <c r="C805" s="1"/>
      <c r="D805" s="1"/>
      <c r="E805" s="1"/>
      <c r="F805" s="1"/>
      <c r="G805" s="1"/>
      <c r="H805" s="73" t="s">
        <v>34</v>
      </c>
      <c r="I805" s="73"/>
      <c r="J805" s="73"/>
      <c r="K805" s="73"/>
      <c r="L805" s="73"/>
      <c r="M805" s="73"/>
      <c r="N805" s="73"/>
      <c r="O805" s="73"/>
      <c r="P805" s="73"/>
      <c r="Q805" s="73"/>
      <c r="R805" s="73"/>
      <c r="S805" s="1"/>
      <c r="T805" s="1"/>
      <c r="U805" s="1"/>
    </row>
    <row r="806" spans="1:21" ht="11.25" customHeight="1" x14ac:dyDescent="0.2">
      <c r="C806" s="1"/>
      <c r="D806" s="1"/>
      <c r="E806" s="1"/>
      <c r="F806" s="1"/>
      <c r="G806" s="1"/>
      <c r="H806" s="73"/>
      <c r="I806" s="73"/>
      <c r="J806" s="73"/>
      <c r="K806" s="73"/>
      <c r="L806" s="73"/>
      <c r="M806" s="73"/>
      <c r="N806" s="73"/>
      <c r="O806" s="73"/>
      <c r="P806" s="73"/>
      <c r="Q806" s="73"/>
      <c r="R806" s="73"/>
      <c r="S806" s="1"/>
      <c r="T806" s="1"/>
      <c r="U806" s="1"/>
    </row>
    <row r="807" spans="1:21" ht="10.5" customHeight="1" x14ac:dyDescent="0.15">
      <c r="A807" t="s">
        <v>35</v>
      </c>
      <c r="B807">
        <v>27</v>
      </c>
      <c r="C807" s="81" t="str">
        <f>'5 tm 12 bkr Data'!$A$2</f>
        <v>Jayhawk Collegiate Challenge</v>
      </c>
      <c r="D807" s="81"/>
      <c r="E807" s="81"/>
      <c r="F807" s="81"/>
      <c r="G807" s="81"/>
      <c r="H807" s="81"/>
      <c r="I807" s="81"/>
      <c r="J807" s="81"/>
      <c r="K807" s="81"/>
      <c r="L807" s="81"/>
      <c r="M807" s="81"/>
      <c r="N807" s="81"/>
      <c r="O807" s="81"/>
      <c r="P807" s="81"/>
      <c r="Q807" s="81"/>
      <c r="R807" s="81"/>
      <c r="S807" s="81"/>
      <c r="T807" s="81"/>
      <c r="U807" s="81"/>
    </row>
    <row r="808" spans="1:21" ht="10.5" customHeight="1" x14ac:dyDescent="0.15">
      <c r="C808" s="81"/>
      <c r="D808" s="81"/>
      <c r="E808" s="81"/>
      <c r="F808" s="81"/>
      <c r="G808" s="81"/>
      <c r="H808" s="81"/>
      <c r="I808" s="81"/>
      <c r="J808" s="81"/>
      <c r="K808" s="81"/>
      <c r="L808" s="81"/>
      <c r="M808" s="81"/>
      <c r="N808" s="81"/>
      <c r="O808" s="81"/>
      <c r="P808" s="81"/>
      <c r="Q808" s="81"/>
      <c r="R808" s="81"/>
      <c r="S808" s="81"/>
      <c r="T808" s="81"/>
      <c r="U808" s="81"/>
    </row>
    <row r="809" spans="1:21" ht="10.5" customHeight="1" x14ac:dyDescent="0.15">
      <c r="C809" s="81"/>
      <c r="D809" s="81"/>
      <c r="E809" s="81"/>
      <c r="F809" s="81"/>
      <c r="G809" s="81"/>
      <c r="H809" s="81"/>
      <c r="I809" s="81"/>
      <c r="J809" s="81"/>
      <c r="K809" s="81"/>
      <c r="L809" s="81"/>
      <c r="M809" s="81"/>
      <c r="N809" s="81"/>
      <c r="O809" s="81"/>
      <c r="P809" s="81"/>
      <c r="Q809" s="81"/>
      <c r="R809" s="81"/>
      <c r="S809" s="81"/>
      <c r="T809" s="81"/>
      <c r="U809" s="81"/>
    </row>
    <row r="810" spans="1:21" ht="8.25" customHeight="1" x14ac:dyDescent="0.2"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</row>
    <row r="811" spans="1:21" ht="11.25" customHeight="1" x14ac:dyDescent="0.2">
      <c r="C811" s="1"/>
      <c r="D811" s="1"/>
      <c r="E811" s="1"/>
      <c r="F811" s="82">
        <f>INDEX('5 tm 12 bkr Data'!E:E,MATCH('5 tm 12 bkr MJV'!B807,'5 tm 12 bkr Data'!D:D,0))</f>
        <v>28</v>
      </c>
      <c r="G811" s="82"/>
      <c r="H811" s="82"/>
      <c r="I811" s="82"/>
      <c r="J811" s="82"/>
      <c r="K811" s="82"/>
      <c r="L811" s="82"/>
      <c r="M811" s="82"/>
      <c r="N811" s="82"/>
      <c r="O811" s="82"/>
      <c r="P811" s="82"/>
      <c r="Q811" s="82"/>
      <c r="R811" s="82"/>
      <c r="S811" s="1"/>
      <c r="T811" s="1"/>
      <c r="U811" s="1"/>
    </row>
    <row r="812" spans="1:21" ht="11.25" customHeight="1" x14ac:dyDescent="0.2">
      <c r="C812" s="1"/>
      <c r="D812" s="1"/>
      <c r="E812" s="1"/>
      <c r="F812" s="82"/>
      <c r="G812" s="82"/>
      <c r="H812" s="82"/>
      <c r="I812" s="82"/>
      <c r="J812" s="82"/>
      <c r="K812" s="82"/>
      <c r="L812" s="82"/>
      <c r="M812" s="82"/>
      <c r="N812" s="82"/>
      <c r="O812" s="82"/>
      <c r="P812" s="82"/>
      <c r="Q812" s="82"/>
      <c r="R812" s="82"/>
      <c r="S812" s="1"/>
      <c r="T812" s="1"/>
      <c r="U812" s="1"/>
    </row>
    <row r="813" spans="1:21" ht="8.25" customHeight="1" x14ac:dyDescent="0.2"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</row>
    <row r="814" spans="1:21" ht="15.75" customHeight="1" x14ac:dyDescent="0.2">
      <c r="C814" s="1"/>
      <c r="D814" s="80" t="s">
        <v>0</v>
      </c>
      <c r="E814" s="80"/>
      <c r="F814" s="80"/>
      <c r="G814" s="80"/>
      <c r="H814" s="80"/>
      <c r="I814" s="80" t="s">
        <v>1</v>
      </c>
      <c r="J814" s="80"/>
      <c r="K814" s="80" t="s">
        <v>2</v>
      </c>
      <c r="L814" s="80"/>
      <c r="M814" s="80" t="s">
        <v>3</v>
      </c>
      <c r="N814" s="80"/>
      <c r="O814" s="80" t="s">
        <v>4</v>
      </c>
      <c r="P814" s="80"/>
      <c r="Q814" s="80" t="s">
        <v>5</v>
      </c>
      <c r="R814" s="80"/>
      <c r="S814" s="80" t="s">
        <v>6</v>
      </c>
      <c r="T814" s="80"/>
      <c r="U814" s="1"/>
    </row>
    <row r="815" spans="1:21" ht="15.75" customHeight="1" x14ac:dyDescent="0.2">
      <c r="A815" t="str">
        <f>CONCATENATE(B807,B815)</f>
        <v>27a</v>
      </c>
      <c r="B815" t="s">
        <v>26</v>
      </c>
      <c r="C815" s="1"/>
      <c r="D815" s="2" t="str">
        <f>INDEX('5 tm 12 bkr Data'!P:P,MATCH('5 tm 12 bkr MJV'!A815,'5 tm 12 bkr Data'!N:N,0))</f>
        <v>a</v>
      </c>
      <c r="E815" s="3"/>
      <c r="F815" s="3"/>
      <c r="G815" s="3"/>
      <c r="H815" s="4"/>
      <c r="I815" s="80"/>
      <c r="J815" s="80"/>
      <c r="K815" s="80"/>
      <c r="L815" s="80"/>
      <c r="M815" s="80"/>
      <c r="N815" s="80"/>
      <c r="O815" s="80"/>
      <c r="P815" s="80"/>
      <c r="Q815" s="80"/>
      <c r="R815" s="80"/>
      <c r="S815" s="80"/>
      <c r="T815" s="80"/>
      <c r="U815" s="1"/>
    </row>
    <row r="816" spans="1:21" ht="15.75" customHeight="1" x14ac:dyDescent="0.2">
      <c r="A816" t="str">
        <f>CONCATENATE(B807,B816)</f>
        <v>27b</v>
      </c>
      <c r="B816" t="s">
        <v>27</v>
      </c>
      <c r="C816" s="1"/>
      <c r="D816" s="2" t="str">
        <f>INDEX('5 tm 12 bkr Data'!P:P,MATCH('5 tm 12 bkr MJV'!A816,'5 tm 12 bkr Data'!N:N,0))</f>
        <v>b</v>
      </c>
      <c r="E816" s="3"/>
      <c r="F816" s="3"/>
      <c r="G816" s="3"/>
      <c r="H816" s="4"/>
      <c r="I816" s="80"/>
      <c r="J816" s="80"/>
      <c r="K816" s="80"/>
      <c r="L816" s="80"/>
      <c r="M816" s="80"/>
      <c r="N816" s="80"/>
      <c r="O816" s="80"/>
      <c r="P816" s="80"/>
      <c r="Q816" s="80"/>
      <c r="R816" s="80"/>
      <c r="S816" s="80"/>
      <c r="T816" s="80"/>
      <c r="U816" s="1"/>
    </row>
    <row r="817" spans="1:21" ht="15.75" customHeight="1" x14ac:dyDescent="0.2">
      <c r="A817" t="str">
        <f>CONCATENATE(B807,B817)</f>
        <v>27c</v>
      </c>
      <c r="B817" t="s">
        <v>28</v>
      </c>
      <c r="C817" s="1"/>
      <c r="D817" s="2" t="str">
        <f>INDEX('5 tm 12 bkr Data'!P:P,MATCH('5 tm 12 bkr MJV'!A817,'5 tm 12 bkr Data'!N:N,0))</f>
        <v>c</v>
      </c>
      <c r="E817" s="3"/>
      <c r="F817" s="3"/>
      <c r="G817" s="3"/>
      <c r="H817" s="4"/>
      <c r="I817" s="80"/>
      <c r="J817" s="80"/>
      <c r="K817" s="80"/>
      <c r="L817" s="80"/>
      <c r="M817" s="80"/>
      <c r="N817" s="80"/>
      <c r="O817" s="80"/>
      <c r="P817" s="80"/>
      <c r="Q817" s="80"/>
      <c r="R817" s="80"/>
      <c r="S817" s="80"/>
      <c r="T817" s="80"/>
      <c r="U817" s="1"/>
    </row>
    <row r="818" spans="1:21" ht="15.75" customHeight="1" x14ac:dyDescent="0.2">
      <c r="A818" t="str">
        <f>CONCATENATE(B807,B818)</f>
        <v>27d</v>
      </c>
      <c r="B818" t="s">
        <v>29</v>
      </c>
      <c r="C818" s="1"/>
      <c r="D818" s="2" t="str">
        <f>INDEX('5 tm 12 bkr Data'!P:P,MATCH('5 tm 12 bkr MJV'!A818,'5 tm 12 bkr Data'!N:N,0))</f>
        <v>d</v>
      </c>
      <c r="E818" s="3"/>
      <c r="F818" s="3"/>
      <c r="G818" s="3"/>
      <c r="H818" s="4"/>
      <c r="I818" s="80"/>
      <c r="J818" s="80"/>
      <c r="K818" s="80"/>
      <c r="L818" s="80"/>
      <c r="M818" s="80"/>
      <c r="N818" s="80"/>
      <c r="O818" s="80"/>
      <c r="P818" s="80"/>
      <c r="Q818" s="80"/>
      <c r="R818" s="80"/>
      <c r="S818" s="80"/>
      <c r="T818" s="80"/>
      <c r="U818" s="1"/>
    </row>
    <row r="819" spans="1:21" ht="15.75" customHeight="1" x14ac:dyDescent="0.2">
      <c r="A819" t="str">
        <f>CONCATENATE(B807,B819)</f>
        <v>27e</v>
      </c>
      <c r="B819" t="s">
        <v>30</v>
      </c>
      <c r="C819" s="1"/>
      <c r="D819" s="2" t="str">
        <f>INDEX('5 tm 12 bkr Data'!P:P,MATCH('5 tm 12 bkr MJV'!A819,'5 tm 12 bkr Data'!N:N,0))</f>
        <v>e</v>
      </c>
      <c r="E819" s="3"/>
      <c r="F819" s="3"/>
      <c r="G819" s="3"/>
      <c r="H819" s="4"/>
      <c r="I819" s="80"/>
      <c r="J819" s="80"/>
      <c r="K819" s="80"/>
      <c r="L819" s="80"/>
      <c r="M819" s="80"/>
      <c r="N819" s="80"/>
      <c r="O819" s="80"/>
      <c r="P819" s="80"/>
      <c r="Q819" s="80"/>
      <c r="R819" s="80"/>
      <c r="S819" s="80"/>
      <c r="T819" s="80"/>
      <c r="U819" s="1"/>
    </row>
    <row r="820" spans="1:21" ht="15.75" customHeight="1" x14ac:dyDescent="0.2">
      <c r="A820" t="str">
        <f>CONCATENATE(B807,B820)</f>
        <v>27f</v>
      </c>
      <c r="B820" t="s">
        <v>31</v>
      </c>
      <c r="C820" s="1"/>
      <c r="D820" s="2" t="str">
        <f>INDEX('5 tm 12 bkr Data'!P:P,MATCH('5 tm 12 bkr MJV'!A820,'5 tm 12 bkr Data'!N:N,0))</f>
        <v>f</v>
      </c>
      <c r="E820" s="3"/>
      <c r="F820" s="3"/>
      <c r="G820" s="3"/>
      <c r="H820" s="4"/>
      <c r="I820" s="80"/>
      <c r="J820" s="80"/>
      <c r="K820" s="80"/>
      <c r="L820" s="80"/>
      <c r="M820" s="80"/>
      <c r="N820" s="80"/>
      <c r="O820" s="80"/>
      <c r="P820" s="80"/>
      <c r="Q820" s="80"/>
      <c r="R820" s="80"/>
      <c r="S820" s="80"/>
      <c r="T820" s="80"/>
      <c r="U820" s="1"/>
    </row>
    <row r="821" spans="1:21" ht="15.75" customHeight="1" x14ac:dyDescent="0.2">
      <c r="A821" t="str">
        <f>CONCATENATE(B807,B821)</f>
        <v>27g</v>
      </c>
      <c r="B821" t="s">
        <v>32</v>
      </c>
      <c r="C821" s="1"/>
      <c r="D821" s="2" t="str">
        <f>INDEX('5 tm 12 bkr Data'!P:P,MATCH('5 tm 12 bkr MJV'!A821,'5 tm 12 bkr Data'!N:N,0))</f>
        <v>g</v>
      </c>
      <c r="E821" s="3"/>
      <c r="F821" s="3"/>
      <c r="G821" s="3"/>
      <c r="H821" s="4"/>
      <c r="I821" s="80"/>
      <c r="J821" s="80"/>
      <c r="K821" s="80"/>
      <c r="L821" s="80"/>
      <c r="M821" s="80"/>
      <c r="N821" s="80"/>
      <c r="O821" s="80"/>
      <c r="P821" s="80"/>
      <c r="Q821" s="80"/>
      <c r="R821" s="80"/>
      <c r="S821" s="80"/>
      <c r="T821" s="80"/>
      <c r="U821" s="1"/>
    </row>
    <row r="822" spans="1:21" ht="15.75" customHeight="1" thickBot="1" x14ac:dyDescent="0.25">
      <c r="A822" t="str">
        <f>CONCATENATE(B807,B822)</f>
        <v>27h</v>
      </c>
      <c r="B822" t="s">
        <v>33</v>
      </c>
      <c r="C822" s="1"/>
      <c r="D822" s="2" t="str">
        <f>INDEX('5 tm 12 bkr Data'!P:P,MATCH('5 tm 12 bkr MJV'!A822,'5 tm 12 bkr Data'!N:N,0))</f>
        <v>h</v>
      </c>
      <c r="E822" s="3"/>
      <c r="F822" s="3"/>
      <c r="G822" s="3"/>
      <c r="H822" s="36"/>
      <c r="I822" s="79"/>
      <c r="J822" s="79"/>
      <c r="K822" s="79"/>
      <c r="L822" s="79"/>
      <c r="M822" s="79"/>
      <c r="N822" s="79"/>
      <c r="O822" s="79"/>
      <c r="P822" s="79"/>
      <c r="Q822" s="79"/>
      <c r="R822" s="79"/>
      <c r="S822" s="79"/>
      <c r="T822" s="79"/>
      <c r="U822" s="1"/>
    </row>
    <row r="823" spans="1:21" ht="15.75" customHeight="1" thickTop="1" x14ac:dyDescent="0.2">
      <c r="C823" s="1"/>
      <c r="D823" s="1"/>
      <c r="E823" s="1"/>
      <c r="F823" s="1"/>
      <c r="G823" s="1"/>
      <c r="H823" s="37" t="s">
        <v>6</v>
      </c>
      <c r="I823" s="77"/>
      <c r="J823" s="78"/>
      <c r="K823" s="77"/>
      <c r="L823" s="78"/>
      <c r="M823" s="77"/>
      <c r="N823" s="78"/>
      <c r="O823" s="77"/>
      <c r="P823" s="78"/>
      <c r="Q823" s="77"/>
      <c r="R823" s="78"/>
      <c r="S823" s="77"/>
      <c r="T823" s="78"/>
      <c r="U823" s="1"/>
    </row>
    <row r="824" spans="1:21" ht="5.25" customHeight="1" x14ac:dyDescent="0.2">
      <c r="C824" s="1"/>
      <c r="D824" s="1"/>
      <c r="E824" s="1"/>
      <c r="F824" s="1"/>
      <c r="G824" s="1"/>
      <c r="H824" s="38"/>
      <c r="I824" s="39"/>
      <c r="J824" s="39"/>
      <c r="K824" s="39"/>
      <c r="L824" s="39"/>
      <c r="M824" s="39"/>
      <c r="N824" s="39"/>
      <c r="O824" s="39"/>
      <c r="P824" s="39"/>
      <c r="Q824" s="39"/>
      <c r="R824" s="39"/>
      <c r="S824" s="39"/>
      <c r="T824" s="40"/>
      <c r="U824" s="1"/>
    </row>
    <row r="825" spans="1:21" ht="15.75" customHeight="1" x14ac:dyDescent="0.2">
      <c r="C825" s="1"/>
      <c r="D825" s="1"/>
      <c r="E825" s="74" t="s">
        <v>0</v>
      </c>
      <c r="F825" s="75"/>
      <c r="G825" s="76"/>
      <c r="H825" s="19" t="s">
        <v>1</v>
      </c>
      <c r="I825" s="19" t="s">
        <v>2</v>
      </c>
      <c r="J825" s="19" t="s">
        <v>3</v>
      </c>
      <c r="K825" s="15" t="s">
        <v>4</v>
      </c>
      <c r="L825" s="16" t="s">
        <v>5</v>
      </c>
      <c r="M825" s="19" t="s">
        <v>7</v>
      </c>
      <c r="N825" s="19" t="s">
        <v>8</v>
      </c>
      <c r="O825" s="15" t="s">
        <v>9</v>
      </c>
      <c r="P825" s="16" t="s">
        <v>10</v>
      </c>
      <c r="Q825" s="19" t="s">
        <v>11</v>
      </c>
      <c r="R825" s="19" t="s">
        <v>12</v>
      </c>
      <c r="S825" s="15" t="s">
        <v>13</v>
      </c>
      <c r="T825" s="1"/>
      <c r="U825" s="1"/>
    </row>
    <row r="826" spans="1:21" ht="15.75" customHeight="1" x14ac:dyDescent="0.2">
      <c r="C826" s="1"/>
      <c r="D826" s="1"/>
      <c r="E826" s="64" t="str">
        <f t="shared" si="12"/>
        <v>a</v>
      </c>
      <c r="F826" s="65"/>
      <c r="G826" s="66"/>
      <c r="H826" s="5"/>
      <c r="I826" s="5"/>
      <c r="J826" s="5"/>
      <c r="K826" s="13"/>
      <c r="L826" s="10"/>
      <c r="M826" s="5"/>
      <c r="N826" s="5"/>
      <c r="O826" s="13"/>
      <c r="P826" s="10"/>
      <c r="Q826" s="5"/>
      <c r="R826" s="5"/>
      <c r="S826" s="13"/>
      <c r="T826" s="1"/>
      <c r="U826" s="1"/>
    </row>
    <row r="827" spans="1:21" ht="15.75" customHeight="1" x14ac:dyDescent="0.2">
      <c r="C827" s="1"/>
      <c r="D827" s="1"/>
      <c r="E827" s="64" t="str">
        <f t="shared" si="12"/>
        <v>b</v>
      </c>
      <c r="F827" s="65"/>
      <c r="G827" s="66"/>
      <c r="H827" s="5"/>
      <c r="I827" s="5"/>
      <c r="J827" s="5"/>
      <c r="K827" s="13"/>
      <c r="L827" s="10"/>
      <c r="M827" s="5"/>
      <c r="N827" s="5"/>
      <c r="O827" s="13"/>
      <c r="P827" s="10"/>
      <c r="Q827" s="5"/>
      <c r="R827" s="5"/>
      <c r="S827" s="13"/>
      <c r="T827" s="1"/>
      <c r="U827" s="1"/>
    </row>
    <row r="828" spans="1:21" ht="15.75" customHeight="1" x14ac:dyDescent="0.2">
      <c r="C828" s="1"/>
      <c r="D828" s="1"/>
      <c r="E828" s="64" t="str">
        <f t="shared" si="12"/>
        <v>c</v>
      </c>
      <c r="F828" s="65"/>
      <c r="G828" s="66"/>
      <c r="H828" s="5"/>
      <c r="I828" s="5"/>
      <c r="J828" s="5"/>
      <c r="K828" s="13"/>
      <c r="L828" s="10"/>
      <c r="M828" s="5"/>
      <c r="N828" s="5"/>
      <c r="O828" s="13"/>
      <c r="P828" s="10"/>
      <c r="Q828" s="5"/>
      <c r="R828" s="5"/>
      <c r="S828" s="13"/>
      <c r="T828" s="1"/>
      <c r="U828" s="1"/>
    </row>
    <row r="829" spans="1:21" ht="15.75" customHeight="1" x14ac:dyDescent="0.2">
      <c r="C829" s="1"/>
      <c r="D829" s="1"/>
      <c r="E829" s="64" t="str">
        <f t="shared" si="12"/>
        <v>d</v>
      </c>
      <c r="F829" s="65"/>
      <c r="G829" s="66"/>
      <c r="H829" s="5"/>
      <c r="I829" s="5"/>
      <c r="J829" s="5"/>
      <c r="K829" s="13"/>
      <c r="L829" s="10"/>
      <c r="M829" s="5"/>
      <c r="N829" s="5"/>
      <c r="O829" s="13"/>
      <c r="P829" s="10"/>
      <c r="Q829" s="5"/>
      <c r="R829" s="5"/>
      <c r="S829" s="13"/>
      <c r="T829" s="1"/>
      <c r="U829" s="1"/>
    </row>
    <row r="830" spans="1:21" ht="15.75" customHeight="1" x14ac:dyDescent="0.2">
      <c r="C830" s="1"/>
      <c r="D830" s="1"/>
      <c r="E830" s="64" t="str">
        <f t="shared" si="12"/>
        <v>e</v>
      </c>
      <c r="F830" s="65"/>
      <c r="G830" s="66"/>
      <c r="H830" s="5"/>
      <c r="I830" s="5"/>
      <c r="J830" s="5"/>
      <c r="K830" s="13"/>
      <c r="L830" s="10"/>
      <c r="M830" s="5"/>
      <c r="N830" s="5"/>
      <c r="O830" s="13"/>
      <c r="P830" s="10"/>
      <c r="Q830" s="5"/>
      <c r="R830" s="5"/>
      <c r="S830" s="13"/>
      <c r="T830" s="1"/>
      <c r="U830" s="1"/>
    </row>
    <row r="831" spans="1:21" ht="15.75" customHeight="1" x14ac:dyDescent="0.2">
      <c r="C831" s="1"/>
      <c r="D831" s="1"/>
      <c r="E831" s="64" t="str">
        <f t="shared" si="12"/>
        <v>f</v>
      </c>
      <c r="F831" s="65"/>
      <c r="G831" s="66"/>
      <c r="H831" s="5"/>
      <c r="I831" s="5"/>
      <c r="J831" s="5"/>
      <c r="K831" s="13"/>
      <c r="L831" s="10"/>
      <c r="M831" s="5"/>
      <c r="N831" s="5"/>
      <c r="O831" s="13"/>
      <c r="P831" s="10"/>
      <c r="Q831" s="5"/>
      <c r="R831" s="5"/>
      <c r="S831" s="13"/>
      <c r="T831" s="1"/>
      <c r="U831" s="1"/>
    </row>
    <row r="832" spans="1:21" ht="15.75" customHeight="1" x14ac:dyDescent="0.2">
      <c r="C832" s="1"/>
      <c r="D832" s="1"/>
      <c r="E832" s="64" t="str">
        <f t="shared" si="12"/>
        <v>g</v>
      </c>
      <c r="F832" s="65"/>
      <c r="G832" s="66"/>
      <c r="H832" s="5"/>
      <c r="I832" s="5"/>
      <c r="J832" s="5"/>
      <c r="K832" s="13"/>
      <c r="L832" s="10"/>
      <c r="M832" s="5"/>
      <c r="N832" s="5"/>
      <c r="O832" s="13"/>
      <c r="P832" s="10"/>
      <c r="Q832" s="5"/>
      <c r="R832" s="5"/>
      <c r="S832" s="13"/>
      <c r="T832" s="1"/>
      <c r="U832" s="1"/>
    </row>
    <row r="833" spans="1:21" ht="15.75" customHeight="1" thickBot="1" x14ac:dyDescent="0.25">
      <c r="C833" s="1"/>
      <c r="D833" s="1"/>
      <c r="E833" s="64" t="str">
        <f t="shared" si="12"/>
        <v>h</v>
      </c>
      <c r="F833" s="65"/>
      <c r="G833" s="66"/>
      <c r="H833" s="6"/>
      <c r="I833" s="6"/>
      <c r="J833" s="6"/>
      <c r="K833" s="14"/>
      <c r="L833" s="11"/>
      <c r="M833" s="6"/>
      <c r="N833" s="6"/>
      <c r="O833" s="14"/>
      <c r="P833" s="11"/>
      <c r="Q833" s="6"/>
      <c r="R833" s="6"/>
      <c r="S833" s="14"/>
      <c r="T833" s="1"/>
      <c r="U833" s="1"/>
    </row>
    <row r="834" spans="1:21" ht="15.75" customHeight="1" thickTop="1" thickBot="1" x14ac:dyDescent="0.25">
      <c r="C834" s="1"/>
      <c r="D834" s="1"/>
      <c r="E834" s="67" t="s">
        <v>14</v>
      </c>
      <c r="F834" s="68"/>
      <c r="G834" s="69"/>
      <c r="H834" s="7"/>
      <c r="I834" s="7"/>
      <c r="J834" s="7"/>
      <c r="K834" s="8"/>
      <c r="L834" s="12"/>
      <c r="M834" s="7"/>
      <c r="N834" s="7"/>
      <c r="O834" s="8"/>
      <c r="P834" s="12"/>
      <c r="Q834" s="7"/>
      <c r="R834" s="7"/>
      <c r="S834" s="8"/>
      <c r="T834" s="1"/>
      <c r="U834" s="1"/>
    </row>
    <row r="835" spans="1:21" ht="15.75" customHeight="1" thickTop="1" thickBot="1" x14ac:dyDescent="0.25">
      <c r="C835" s="1"/>
      <c r="D835" s="1"/>
      <c r="E835" s="70" t="s">
        <v>15</v>
      </c>
      <c r="F835" s="71"/>
      <c r="G835" s="72"/>
      <c r="H835" s="1"/>
      <c r="I835" s="1"/>
      <c r="J835" s="1"/>
      <c r="K835" s="9"/>
      <c r="L835" s="1"/>
      <c r="M835" s="1"/>
      <c r="N835" s="1"/>
      <c r="O835" s="9"/>
      <c r="P835" s="1"/>
      <c r="Q835" s="1"/>
      <c r="R835" s="1"/>
      <c r="S835" s="9"/>
      <c r="T835" s="1"/>
      <c r="U835" s="1"/>
    </row>
    <row r="836" spans="1:21" ht="11.25" customHeight="1" x14ac:dyDescent="0.2">
      <c r="C836" s="1"/>
      <c r="D836" s="1"/>
      <c r="E836" s="1"/>
      <c r="F836" s="1"/>
      <c r="G836" s="1"/>
      <c r="H836" s="73" t="s">
        <v>34</v>
      </c>
      <c r="I836" s="73"/>
      <c r="J836" s="73"/>
      <c r="K836" s="73"/>
      <c r="L836" s="73"/>
      <c r="M836" s="73"/>
      <c r="N836" s="73"/>
      <c r="O836" s="73"/>
      <c r="P836" s="73"/>
      <c r="Q836" s="73"/>
      <c r="R836" s="73"/>
      <c r="S836" s="1"/>
      <c r="T836" s="1"/>
      <c r="U836" s="1"/>
    </row>
    <row r="837" spans="1:21" ht="11.25" customHeight="1" x14ac:dyDescent="0.2">
      <c r="C837" s="1"/>
      <c r="D837" s="1"/>
      <c r="E837" s="1"/>
      <c r="F837" s="1"/>
      <c r="G837" s="1"/>
      <c r="H837" s="73"/>
      <c r="I837" s="73"/>
      <c r="J837" s="73"/>
      <c r="K837" s="73"/>
      <c r="L837" s="73"/>
      <c r="M837" s="73"/>
      <c r="N837" s="73"/>
      <c r="O837" s="73"/>
      <c r="P837" s="73"/>
      <c r="Q837" s="73"/>
      <c r="R837" s="73"/>
      <c r="S837" s="1"/>
      <c r="T837" s="1"/>
      <c r="U837" s="1"/>
    </row>
    <row r="838" spans="1:21" ht="10.5" customHeight="1" x14ac:dyDescent="0.15">
      <c r="A838" t="s">
        <v>35</v>
      </c>
      <c r="B838">
        <v>28</v>
      </c>
      <c r="C838" s="81" t="str">
        <f>'5 tm 12 bkr Data'!$A$2</f>
        <v>Jayhawk Collegiate Challenge</v>
      </c>
      <c r="D838" s="81"/>
      <c r="E838" s="81"/>
      <c r="F838" s="81"/>
      <c r="G838" s="81"/>
      <c r="H838" s="81"/>
      <c r="I838" s="81"/>
      <c r="J838" s="81"/>
      <c r="K838" s="81"/>
      <c r="L838" s="81"/>
      <c r="M838" s="81"/>
      <c r="N838" s="81"/>
      <c r="O838" s="81"/>
      <c r="P838" s="81"/>
      <c r="Q838" s="81"/>
      <c r="R838" s="81"/>
      <c r="S838" s="81"/>
      <c r="T838" s="81"/>
      <c r="U838" s="81"/>
    </row>
    <row r="839" spans="1:21" ht="10.5" customHeight="1" x14ac:dyDescent="0.15">
      <c r="C839" s="81"/>
      <c r="D839" s="81"/>
      <c r="E839" s="81"/>
      <c r="F839" s="81"/>
      <c r="G839" s="81"/>
      <c r="H839" s="81"/>
      <c r="I839" s="81"/>
      <c r="J839" s="81"/>
      <c r="K839" s="81"/>
      <c r="L839" s="81"/>
      <c r="M839" s="81"/>
      <c r="N839" s="81"/>
      <c r="O839" s="81"/>
      <c r="P839" s="81"/>
      <c r="Q839" s="81"/>
      <c r="R839" s="81"/>
      <c r="S839" s="81"/>
      <c r="T839" s="81"/>
      <c r="U839" s="81"/>
    </row>
    <row r="840" spans="1:21" ht="10.5" customHeight="1" x14ac:dyDescent="0.15">
      <c r="C840" s="81"/>
      <c r="D840" s="81"/>
      <c r="E840" s="81"/>
      <c r="F840" s="81"/>
      <c r="G840" s="81"/>
      <c r="H840" s="81"/>
      <c r="I840" s="81"/>
      <c r="J840" s="81"/>
      <c r="K840" s="81"/>
      <c r="L840" s="81"/>
      <c r="M840" s="81"/>
      <c r="N840" s="81"/>
      <c r="O840" s="81"/>
      <c r="P840" s="81"/>
      <c r="Q840" s="81"/>
      <c r="R840" s="81"/>
      <c r="S840" s="81"/>
      <c r="T840" s="81"/>
      <c r="U840" s="81"/>
    </row>
    <row r="841" spans="1:21" ht="8.25" customHeight="1" x14ac:dyDescent="0.2"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</row>
    <row r="842" spans="1:21" ht="11.25" customHeight="1" x14ac:dyDescent="0.2">
      <c r="C842" s="1"/>
      <c r="D842" s="1"/>
      <c r="E842" s="1"/>
      <c r="F842" s="82">
        <f>INDEX('5 tm 12 bkr Data'!E:E,MATCH('5 tm 12 bkr MJV'!B838,'5 tm 12 bkr Data'!D:D,0))</f>
        <v>29</v>
      </c>
      <c r="G842" s="82"/>
      <c r="H842" s="82"/>
      <c r="I842" s="82"/>
      <c r="J842" s="82"/>
      <c r="K842" s="82"/>
      <c r="L842" s="82"/>
      <c r="M842" s="82"/>
      <c r="N842" s="82"/>
      <c r="O842" s="82"/>
      <c r="P842" s="82"/>
      <c r="Q842" s="82"/>
      <c r="R842" s="82"/>
      <c r="S842" s="1"/>
      <c r="T842" s="1"/>
      <c r="U842" s="1"/>
    </row>
    <row r="843" spans="1:21" ht="11.25" customHeight="1" x14ac:dyDescent="0.2">
      <c r="C843" s="1"/>
      <c r="D843" s="1"/>
      <c r="E843" s="1"/>
      <c r="F843" s="82"/>
      <c r="G843" s="82"/>
      <c r="H843" s="82"/>
      <c r="I843" s="82"/>
      <c r="J843" s="82"/>
      <c r="K843" s="82"/>
      <c r="L843" s="82"/>
      <c r="M843" s="82"/>
      <c r="N843" s="82"/>
      <c r="O843" s="82"/>
      <c r="P843" s="82"/>
      <c r="Q843" s="82"/>
      <c r="R843" s="82"/>
      <c r="S843" s="1"/>
      <c r="T843" s="1"/>
      <c r="U843" s="1"/>
    </row>
    <row r="844" spans="1:21" ht="8.25" customHeight="1" x14ac:dyDescent="0.2"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</row>
    <row r="845" spans="1:21" ht="15.75" customHeight="1" x14ac:dyDescent="0.2">
      <c r="C845" s="1"/>
      <c r="D845" s="80" t="s">
        <v>0</v>
      </c>
      <c r="E845" s="80"/>
      <c r="F845" s="80"/>
      <c r="G845" s="80"/>
      <c r="H845" s="80"/>
      <c r="I845" s="80" t="s">
        <v>1</v>
      </c>
      <c r="J845" s="80"/>
      <c r="K845" s="80" t="s">
        <v>2</v>
      </c>
      <c r="L845" s="80"/>
      <c r="M845" s="80" t="s">
        <v>3</v>
      </c>
      <c r="N845" s="80"/>
      <c r="O845" s="80" t="s">
        <v>4</v>
      </c>
      <c r="P845" s="80"/>
      <c r="Q845" s="80" t="s">
        <v>5</v>
      </c>
      <c r="R845" s="80"/>
      <c r="S845" s="80" t="s">
        <v>6</v>
      </c>
      <c r="T845" s="80"/>
      <c r="U845" s="1"/>
    </row>
    <row r="846" spans="1:21" ht="15.75" customHeight="1" x14ac:dyDescent="0.2">
      <c r="A846" t="str">
        <f>CONCATENATE(B838,B846)</f>
        <v>28a</v>
      </c>
      <c r="B846" t="s">
        <v>26</v>
      </c>
      <c r="C846" s="1"/>
      <c r="D846" s="2" t="str">
        <f>INDEX('5 tm 12 bkr Data'!P:P,MATCH('5 tm 12 bkr MJV'!A846,'5 tm 12 bkr Data'!N:N,0))</f>
        <v>a</v>
      </c>
      <c r="E846" s="3"/>
      <c r="F846" s="3"/>
      <c r="G846" s="3"/>
      <c r="H846" s="4"/>
      <c r="I846" s="80"/>
      <c r="J846" s="80"/>
      <c r="K846" s="80"/>
      <c r="L846" s="80"/>
      <c r="M846" s="80"/>
      <c r="N846" s="80"/>
      <c r="O846" s="80"/>
      <c r="P846" s="80"/>
      <c r="Q846" s="80"/>
      <c r="R846" s="80"/>
      <c r="S846" s="80"/>
      <c r="T846" s="80"/>
      <c r="U846" s="1"/>
    </row>
    <row r="847" spans="1:21" ht="15.75" customHeight="1" x14ac:dyDescent="0.2">
      <c r="A847" t="str">
        <f>CONCATENATE(B838,B847)</f>
        <v>28b</v>
      </c>
      <c r="B847" t="s">
        <v>27</v>
      </c>
      <c r="C847" s="1"/>
      <c r="D847" s="2" t="str">
        <f>INDEX('5 tm 12 bkr Data'!P:P,MATCH('5 tm 12 bkr MJV'!A847,'5 tm 12 bkr Data'!N:N,0))</f>
        <v>b</v>
      </c>
      <c r="E847" s="3"/>
      <c r="F847" s="3"/>
      <c r="G847" s="3"/>
      <c r="H847" s="4"/>
      <c r="I847" s="80"/>
      <c r="J847" s="80"/>
      <c r="K847" s="80"/>
      <c r="L847" s="80"/>
      <c r="M847" s="80"/>
      <c r="N847" s="80"/>
      <c r="O847" s="80"/>
      <c r="P847" s="80"/>
      <c r="Q847" s="80"/>
      <c r="R847" s="80"/>
      <c r="S847" s="80"/>
      <c r="T847" s="80"/>
      <c r="U847" s="1"/>
    </row>
    <row r="848" spans="1:21" ht="15.75" customHeight="1" x14ac:dyDescent="0.2">
      <c r="A848" t="str">
        <f>CONCATENATE(B838,B848)</f>
        <v>28c</v>
      </c>
      <c r="B848" t="s">
        <v>28</v>
      </c>
      <c r="C848" s="1"/>
      <c r="D848" s="2" t="str">
        <f>INDEX('5 tm 12 bkr Data'!P:P,MATCH('5 tm 12 bkr MJV'!A848,'5 tm 12 bkr Data'!N:N,0))</f>
        <v>c</v>
      </c>
      <c r="E848" s="3"/>
      <c r="F848" s="3"/>
      <c r="G848" s="3"/>
      <c r="H848" s="4"/>
      <c r="I848" s="80"/>
      <c r="J848" s="80"/>
      <c r="K848" s="80"/>
      <c r="L848" s="80"/>
      <c r="M848" s="80"/>
      <c r="N848" s="80"/>
      <c r="O848" s="80"/>
      <c r="P848" s="80"/>
      <c r="Q848" s="80"/>
      <c r="R848" s="80"/>
      <c r="S848" s="80"/>
      <c r="T848" s="80"/>
      <c r="U848" s="1"/>
    </row>
    <row r="849" spans="1:21" ht="15.75" customHeight="1" x14ac:dyDescent="0.2">
      <c r="A849" t="str">
        <f>CONCATENATE(B838,B849)</f>
        <v>28d</v>
      </c>
      <c r="B849" t="s">
        <v>29</v>
      </c>
      <c r="C849" s="1"/>
      <c r="D849" s="2" t="str">
        <f>INDEX('5 tm 12 bkr Data'!P:P,MATCH('5 tm 12 bkr MJV'!A849,'5 tm 12 bkr Data'!N:N,0))</f>
        <v>d</v>
      </c>
      <c r="E849" s="3"/>
      <c r="F849" s="3"/>
      <c r="G849" s="3"/>
      <c r="H849" s="4"/>
      <c r="I849" s="80"/>
      <c r="J849" s="80"/>
      <c r="K849" s="80"/>
      <c r="L849" s="80"/>
      <c r="M849" s="80"/>
      <c r="N849" s="80"/>
      <c r="O849" s="80"/>
      <c r="P849" s="80"/>
      <c r="Q849" s="80"/>
      <c r="R849" s="80"/>
      <c r="S849" s="80"/>
      <c r="T849" s="80"/>
      <c r="U849" s="1"/>
    </row>
    <row r="850" spans="1:21" ht="15.75" customHeight="1" x14ac:dyDescent="0.2">
      <c r="A850" t="str">
        <f>CONCATENATE(B838,B850)</f>
        <v>28e</v>
      </c>
      <c r="B850" t="s">
        <v>30</v>
      </c>
      <c r="C850" s="1"/>
      <c r="D850" s="2" t="str">
        <f>INDEX('5 tm 12 bkr Data'!P:P,MATCH('5 tm 12 bkr MJV'!A850,'5 tm 12 bkr Data'!N:N,0))</f>
        <v>e</v>
      </c>
      <c r="E850" s="3"/>
      <c r="F850" s="3"/>
      <c r="G850" s="3"/>
      <c r="H850" s="4"/>
      <c r="I850" s="80"/>
      <c r="J850" s="80"/>
      <c r="K850" s="80"/>
      <c r="L850" s="80"/>
      <c r="M850" s="80"/>
      <c r="N850" s="80"/>
      <c r="O850" s="80"/>
      <c r="P850" s="80"/>
      <c r="Q850" s="80"/>
      <c r="R850" s="80"/>
      <c r="S850" s="80"/>
      <c r="T850" s="80"/>
      <c r="U850" s="1"/>
    </row>
    <row r="851" spans="1:21" ht="15.75" customHeight="1" x14ac:dyDescent="0.2">
      <c r="A851" t="str">
        <f>CONCATENATE(B838,B851)</f>
        <v>28f</v>
      </c>
      <c r="B851" t="s">
        <v>31</v>
      </c>
      <c r="C851" s="1"/>
      <c r="D851" s="2" t="str">
        <f>INDEX('5 tm 12 bkr Data'!P:P,MATCH('5 tm 12 bkr MJV'!A851,'5 tm 12 bkr Data'!N:N,0))</f>
        <v>f</v>
      </c>
      <c r="E851" s="3"/>
      <c r="F851" s="3"/>
      <c r="G851" s="3"/>
      <c r="H851" s="4"/>
      <c r="I851" s="80"/>
      <c r="J851" s="80"/>
      <c r="K851" s="80"/>
      <c r="L851" s="80"/>
      <c r="M851" s="80"/>
      <c r="N851" s="80"/>
      <c r="O851" s="80"/>
      <c r="P851" s="80"/>
      <c r="Q851" s="80"/>
      <c r="R851" s="80"/>
      <c r="S851" s="80"/>
      <c r="T851" s="80"/>
      <c r="U851" s="1"/>
    </row>
    <row r="852" spans="1:21" ht="15.75" customHeight="1" x14ac:dyDescent="0.2">
      <c r="A852" t="str">
        <f>CONCATENATE(B838,B852)</f>
        <v>28g</v>
      </c>
      <c r="B852" t="s">
        <v>32</v>
      </c>
      <c r="C852" s="1"/>
      <c r="D852" s="2" t="str">
        <f>INDEX('5 tm 12 bkr Data'!P:P,MATCH('5 tm 12 bkr MJV'!A852,'5 tm 12 bkr Data'!N:N,0))</f>
        <v>g</v>
      </c>
      <c r="E852" s="3"/>
      <c r="F852" s="3"/>
      <c r="G852" s="3"/>
      <c r="H852" s="4"/>
      <c r="I852" s="80"/>
      <c r="J852" s="80"/>
      <c r="K852" s="80"/>
      <c r="L852" s="80"/>
      <c r="M852" s="80"/>
      <c r="N852" s="80"/>
      <c r="O852" s="80"/>
      <c r="P852" s="80"/>
      <c r="Q852" s="80"/>
      <c r="R852" s="80"/>
      <c r="S852" s="80"/>
      <c r="T852" s="80"/>
      <c r="U852" s="1"/>
    </row>
    <row r="853" spans="1:21" ht="15.75" customHeight="1" thickBot="1" x14ac:dyDescent="0.25">
      <c r="A853" t="str">
        <f>CONCATENATE(B838,B853)</f>
        <v>28h</v>
      </c>
      <c r="B853" t="s">
        <v>33</v>
      </c>
      <c r="C853" s="1"/>
      <c r="D853" s="2" t="str">
        <f>INDEX('5 tm 12 bkr Data'!P:P,MATCH('5 tm 12 bkr MJV'!A853,'5 tm 12 bkr Data'!N:N,0))</f>
        <v>h</v>
      </c>
      <c r="E853" s="3"/>
      <c r="F853" s="3"/>
      <c r="G853" s="3"/>
      <c r="H853" s="36"/>
      <c r="I853" s="79"/>
      <c r="J853" s="79"/>
      <c r="K853" s="79"/>
      <c r="L853" s="79"/>
      <c r="M853" s="79"/>
      <c r="N853" s="79"/>
      <c r="O853" s="79"/>
      <c r="P853" s="79"/>
      <c r="Q853" s="79"/>
      <c r="R853" s="79"/>
      <c r="S853" s="79"/>
      <c r="T853" s="79"/>
      <c r="U853" s="1"/>
    </row>
    <row r="854" spans="1:21" ht="15.75" customHeight="1" thickTop="1" x14ac:dyDescent="0.2">
      <c r="C854" s="1"/>
      <c r="D854" s="1"/>
      <c r="E854" s="1"/>
      <c r="F854" s="1"/>
      <c r="G854" s="1"/>
      <c r="H854" s="37" t="s">
        <v>6</v>
      </c>
      <c r="I854" s="77"/>
      <c r="J854" s="78"/>
      <c r="K854" s="77"/>
      <c r="L854" s="78"/>
      <c r="M854" s="77"/>
      <c r="N854" s="78"/>
      <c r="O854" s="77"/>
      <c r="P854" s="78"/>
      <c r="Q854" s="77"/>
      <c r="R854" s="78"/>
      <c r="S854" s="77"/>
      <c r="T854" s="78"/>
      <c r="U854" s="1"/>
    </row>
    <row r="855" spans="1:21" ht="5.25" customHeight="1" x14ac:dyDescent="0.2">
      <c r="C855" s="1"/>
      <c r="D855" s="1"/>
      <c r="E855" s="1"/>
      <c r="F855" s="1"/>
      <c r="G855" s="1"/>
      <c r="H855" s="38"/>
      <c r="I855" s="39"/>
      <c r="J855" s="39"/>
      <c r="K855" s="39"/>
      <c r="L855" s="39"/>
      <c r="M855" s="39"/>
      <c r="N855" s="39"/>
      <c r="O855" s="39"/>
      <c r="P855" s="39"/>
      <c r="Q855" s="39"/>
      <c r="R855" s="39"/>
      <c r="S855" s="39"/>
      <c r="T855" s="40"/>
      <c r="U855" s="1"/>
    </row>
    <row r="856" spans="1:21" ht="15.75" customHeight="1" x14ac:dyDescent="0.2">
      <c r="C856" s="1"/>
      <c r="D856" s="1"/>
      <c r="E856" s="74" t="s">
        <v>0</v>
      </c>
      <c r="F856" s="75"/>
      <c r="G856" s="76"/>
      <c r="H856" s="19" t="s">
        <v>1</v>
      </c>
      <c r="I856" s="19" t="s">
        <v>2</v>
      </c>
      <c r="J856" s="19" t="s">
        <v>3</v>
      </c>
      <c r="K856" s="15" t="s">
        <v>4</v>
      </c>
      <c r="L856" s="16" t="s">
        <v>5</v>
      </c>
      <c r="M856" s="19" t="s">
        <v>7</v>
      </c>
      <c r="N856" s="19" t="s">
        <v>8</v>
      </c>
      <c r="O856" s="15" t="s">
        <v>9</v>
      </c>
      <c r="P856" s="16" t="s">
        <v>10</v>
      </c>
      <c r="Q856" s="19" t="s">
        <v>11</v>
      </c>
      <c r="R856" s="19" t="s">
        <v>12</v>
      </c>
      <c r="S856" s="15" t="s">
        <v>13</v>
      </c>
      <c r="T856" s="1"/>
      <c r="U856" s="1"/>
    </row>
    <row r="857" spans="1:21" ht="15.75" customHeight="1" x14ac:dyDescent="0.2">
      <c r="C857" s="1"/>
      <c r="D857" s="1"/>
      <c r="E857" s="64" t="str">
        <f t="shared" si="12"/>
        <v>a</v>
      </c>
      <c r="F857" s="65"/>
      <c r="G857" s="66"/>
      <c r="H857" s="5"/>
      <c r="I857" s="5"/>
      <c r="J857" s="5"/>
      <c r="K857" s="13"/>
      <c r="L857" s="10"/>
      <c r="M857" s="5"/>
      <c r="N857" s="5"/>
      <c r="O857" s="13"/>
      <c r="P857" s="10"/>
      <c r="Q857" s="5"/>
      <c r="R857" s="5"/>
      <c r="S857" s="13"/>
      <c r="T857" s="1"/>
      <c r="U857" s="1"/>
    </row>
    <row r="858" spans="1:21" ht="15.75" customHeight="1" x14ac:dyDescent="0.2">
      <c r="C858" s="1"/>
      <c r="D858" s="1"/>
      <c r="E858" s="64" t="str">
        <f t="shared" si="12"/>
        <v>b</v>
      </c>
      <c r="F858" s="65"/>
      <c r="G858" s="66"/>
      <c r="H858" s="5"/>
      <c r="I858" s="5"/>
      <c r="J858" s="5"/>
      <c r="K858" s="13"/>
      <c r="L858" s="10"/>
      <c r="M858" s="5"/>
      <c r="N858" s="5"/>
      <c r="O858" s="13"/>
      <c r="P858" s="10"/>
      <c r="Q858" s="5"/>
      <c r="R858" s="5"/>
      <c r="S858" s="13"/>
      <c r="T858" s="1"/>
      <c r="U858" s="1"/>
    </row>
    <row r="859" spans="1:21" ht="15.75" customHeight="1" x14ac:dyDescent="0.2">
      <c r="C859" s="1"/>
      <c r="D859" s="1"/>
      <c r="E859" s="64" t="str">
        <f t="shared" si="12"/>
        <v>c</v>
      </c>
      <c r="F859" s="65"/>
      <c r="G859" s="66"/>
      <c r="H859" s="5"/>
      <c r="I859" s="5"/>
      <c r="J859" s="5"/>
      <c r="K859" s="13"/>
      <c r="L859" s="10"/>
      <c r="M859" s="5"/>
      <c r="N859" s="5"/>
      <c r="O859" s="13"/>
      <c r="P859" s="10"/>
      <c r="Q859" s="5"/>
      <c r="R859" s="5"/>
      <c r="S859" s="13"/>
      <c r="T859" s="1"/>
      <c r="U859" s="1"/>
    </row>
    <row r="860" spans="1:21" ht="15.75" customHeight="1" x14ac:dyDescent="0.2">
      <c r="C860" s="1"/>
      <c r="D860" s="1"/>
      <c r="E860" s="64" t="str">
        <f t="shared" si="12"/>
        <v>d</v>
      </c>
      <c r="F860" s="65"/>
      <c r="G860" s="66"/>
      <c r="H860" s="5"/>
      <c r="I860" s="5"/>
      <c r="J860" s="5"/>
      <c r="K860" s="13"/>
      <c r="L860" s="10"/>
      <c r="M860" s="5"/>
      <c r="N860" s="5"/>
      <c r="O860" s="13"/>
      <c r="P860" s="10"/>
      <c r="Q860" s="5"/>
      <c r="R860" s="5"/>
      <c r="S860" s="13"/>
      <c r="T860" s="1"/>
      <c r="U860" s="1"/>
    </row>
    <row r="861" spans="1:21" ht="15.75" customHeight="1" x14ac:dyDescent="0.2">
      <c r="C861" s="1"/>
      <c r="D861" s="1"/>
      <c r="E861" s="64" t="str">
        <f t="shared" si="12"/>
        <v>e</v>
      </c>
      <c r="F861" s="65"/>
      <c r="G861" s="66"/>
      <c r="H861" s="5"/>
      <c r="I861" s="5"/>
      <c r="J861" s="5"/>
      <c r="K861" s="13"/>
      <c r="L861" s="10"/>
      <c r="M861" s="5"/>
      <c r="N861" s="5"/>
      <c r="O861" s="13"/>
      <c r="P861" s="10"/>
      <c r="Q861" s="5"/>
      <c r="R861" s="5"/>
      <c r="S861" s="13"/>
      <c r="T861" s="1"/>
      <c r="U861" s="1"/>
    </row>
    <row r="862" spans="1:21" ht="15.75" customHeight="1" x14ac:dyDescent="0.2">
      <c r="C862" s="1"/>
      <c r="D862" s="1"/>
      <c r="E862" s="64" t="str">
        <f t="shared" si="12"/>
        <v>f</v>
      </c>
      <c r="F862" s="65"/>
      <c r="G862" s="66"/>
      <c r="H862" s="5"/>
      <c r="I862" s="5"/>
      <c r="J862" s="5"/>
      <c r="K862" s="13"/>
      <c r="L862" s="10"/>
      <c r="M862" s="5"/>
      <c r="N862" s="5"/>
      <c r="O862" s="13"/>
      <c r="P862" s="10"/>
      <c r="Q862" s="5"/>
      <c r="R862" s="5"/>
      <c r="S862" s="13"/>
      <c r="T862" s="1"/>
      <c r="U862" s="1"/>
    </row>
    <row r="863" spans="1:21" ht="15.75" customHeight="1" x14ac:dyDescent="0.2">
      <c r="C863" s="1"/>
      <c r="D863" s="1"/>
      <c r="E863" s="64" t="str">
        <f t="shared" si="12"/>
        <v>g</v>
      </c>
      <c r="F863" s="65"/>
      <c r="G863" s="66"/>
      <c r="H863" s="5"/>
      <c r="I863" s="5"/>
      <c r="J863" s="5"/>
      <c r="K863" s="13"/>
      <c r="L863" s="10"/>
      <c r="M863" s="5"/>
      <c r="N863" s="5"/>
      <c r="O863" s="13"/>
      <c r="P863" s="10"/>
      <c r="Q863" s="5"/>
      <c r="R863" s="5"/>
      <c r="S863" s="13"/>
      <c r="T863" s="1"/>
      <c r="U863" s="1"/>
    </row>
    <row r="864" spans="1:21" ht="15.75" customHeight="1" thickBot="1" x14ac:dyDescent="0.25">
      <c r="C864" s="1"/>
      <c r="D864" s="1"/>
      <c r="E864" s="64" t="str">
        <f t="shared" si="12"/>
        <v>h</v>
      </c>
      <c r="F864" s="65"/>
      <c r="G864" s="66"/>
      <c r="H864" s="6"/>
      <c r="I864" s="6"/>
      <c r="J864" s="6"/>
      <c r="K864" s="14"/>
      <c r="L864" s="11"/>
      <c r="M864" s="6"/>
      <c r="N864" s="6"/>
      <c r="O864" s="14"/>
      <c r="P864" s="11"/>
      <c r="Q864" s="6"/>
      <c r="R864" s="6"/>
      <c r="S864" s="14"/>
      <c r="T864" s="1"/>
      <c r="U864" s="1"/>
    </row>
    <row r="865" spans="1:21" ht="15.75" customHeight="1" thickTop="1" thickBot="1" x14ac:dyDescent="0.25">
      <c r="C865" s="1"/>
      <c r="D865" s="1"/>
      <c r="E865" s="67" t="s">
        <v>14</v>
      </c>
      <c r="F865" s="68"/>
      <c r="G865" s="69"/>
      <c r="H865" s="7"/>
      <c r="I865" s="7"/>
      <c r="J865" s="7"/>
      <c r="K865" s="8"/>
      <c r="L865" s="12"/>
      <c r="M865" s="7"/>
      <c r="N865" s="7"/>
      <c r="O865" s="8"/>
      <c r="P865" s="12"/>
      <c r="Q865" s="7"/>
      <c r="R865" s="7"/>
      <c r="S865" s="8"/>
      <c r="T865" s="1"/>
      <c r="U865" s="1"/>
    </row>
    <row r="866" spans="1:21" ht="15.75" customHeight="1" thickTop="1" thickBot="1" x14ac:dyDescent="0.25">
      <c r="C866" s="1"/>
      <c r="D866" s="1"/>
      <c r="E866" s="70" t="s">
        <v>15</v>
      </c>
      <c r="F866" s="71"/>
      <c r="G866" s="72"/>
      <c r="H866" s="1"/>
      <c r="I866" s="1"/>
      <c r="J866" s="1"/>
      <c r="K866" s="9"/>
      <c r="L866" s="1"/>
      <c r="M866" s="1"/>
      <c r="N866" s="1"/>
      <c r="O866" s="9"/>
      <c r="P866" s="1"/>
      <c r="Q866" s="1"/>
      <c r="R866" s="1"/>
      <c r="S866" s="9"/>
      <c r="T866" s="1"/>
      <c r="U866" s="1"/>
    </row>
    <row r="867" spans="1:21" ht="11.25" customHeight="1" x14ac:dyDescent="0.2">
      <c r="C867" s="1"/>
      <c r="D867" s="1"/>
      <c r="E867" s="1"/>
      <c r="F867" s="1"/>
      <c r="G867" s="1"/>
      <c r="H867" s="73" t="s">
        <v>34</v>
      </c>
      <c r="I867" s="73"/>
      <c r="J867" s="73"/>
      <c r="K867" s="73"/>
      <c r="L867" s="73"/>
      <c r="M867" s="73"/>
      <c r="N867" s="73"/>
      <c r="O867" s="73"/>
      <c r="P867" s="73"/>
      <c r="Q867" s="73"/>
      <c r="R867" s="73"/>
      <c r="S867" s="1"/>
      <c r="T867" s="1"/>
      <c r="U867" s="1"/>
    </row>
    <row r="868" spans="1:21" ht="11.25" customHeight="1" x14ac:dyDescent="0.2">
      <c r="C868" s="1"/>
      <c r="D868" s="1"/>
      <c r="E868" s="1"/>
      <c r="F868" s="1"/>
      <c r="G868" s="1"/>
      <c r="H868" s="73"/>
      <c r="I868" s="73"/>
      <c r="J868" s="73"/>
      <c r="K868" s="73"/>
      <c r="L868" s="73"/>
      <c r="M868" s="73"/>
      <c r="N868" s="73"/>
      <c r="O868" s="73"/>
      <c r="P868" s="73"/>
      <c r="Q868" s="73"/>
      <c r="R868" s="73"/>
      <c r="S868" s="1"/>
      <c r="T868" s="1"/>
      <c r="U868" s="1"/>
    </row>
    <row r="869" spans="1:21" ht="10.5" customHeight="1" x14ac:dyDescent="0.15">
      <c r="A869" t="s">
        <v>35</v>
      </c>
      <c r="B869">
        <v>29</v>
      </c>
      <c r="C869" s="81" t="str">
        <f>'5 tm 12 bkr Data'!$A$2</f>
        <v>Jayhawk Collegiate Challenge</v>
      </c>
      <c r="D869" s="81"/>
      <c r="E869" s="81"/>
      <c r="F869" s="81"/>
      <c r="G869" s="81"/>
      <c r="H869" s="81"/>
      <c r="I869" s="81"/>
      <c r="J869" s="81"/>
      <c r="K869" s="81"/>
      <c r="L869" s="81"/>
      <c r="M869" s="81"/>
      <c r="N869" s="81"/>
      <c r="O869" s="81"/>
      <c r="P869" s="81"/>
      <c r="Q869" s="81"/>
      <c r="R869" s="81"/>
      <c r="S869" s="81"/>
      <c r="T869" s="81"/>
      <c r="U869" s="81"/>
    </row>
    <row r="870" spans="1:21" ht="10.5" customHeight="1" x14ac:dyDescent="0.15">
      <c r="C870" s="81"/>
      <c r="D870" s="81"/>
      <c r="E870" s="81"/>
      <c r="F870" s="81"/>
      <c r="G870" s="81"/>
      <c r="H870" s="81"/>
      <c r="I870" s="81"/>
      <c r="J870" s="81"/>
      <c r="K870" s="81"/>
      <c r="L870" s="81"/>
      <c r="M870" s="81"/>
      <c r="N870" s="81"/>
      <c r="O870" s="81"/>
      <c r="P870" s="81"/>
      <c r="Q870" s="81"/>
      <c r="R870" s="81"/>
      <c r="S870" s="81"/>
      <c r="T870" s="81"/>
      <c r="U870" s="81"/>
    </row>
    <row r="871" spans="1:21" ht="10.5" customHeight="1" x14ac:dyDescent="0.15">
      <c r="C871" s="81"/>
      <c r="D871" s="81"/>
      <c r="E871" s="81"/>
      <c r="F871" s="81"/>
      <c r="G871" s="81"/>
      <c r="H871" s="81"/>
      <c r="I871" s="81"/>
      <c r="J871" s="81"/>
      <c r="K871" s="81"/>
      <c r="L871" s="81"/>
      <c r="M871" s="81"/>
      <c r="N871" s="81"/>
      <c r="O871" s="81"/>
      <c r="P871" s="81"/>
      <c r="Q871" s="81"/>
      <c r="R871" s="81"/>
      <c r="S871" s="81"/>
      <c r="T871" s="81"/>
      <c r="U871" s="81"/>
    </row>
    <row r="872" spans="1:21" ht="8.25" customHeight="1" x14ac:dyDescent="0.2"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</row>
    <row r="873" spans="1:21" ht="11.25" customHeight="1" x14ac:dyDescent="0.2">
      <c r="C873" s="1"/>
      <c r="D873" s="1"/>
      <c r="E873" s="1"/>
      <c r="F873" s="82">
        <f>INDEX('5 tm 12 bkr Data'!E:E,MATCH('5 tm 12 bkr MJV'!B869,'5 tm 12 bkr Data'!D:D,0))</f>
        <v>30</v>
      </c>
      <c r="G873" s="82"/>
      <c r="H873" s="82"/>
      <c r="I873" s="82"/>
      <c r="J873" s="82"/>
      <c r="K873" s="82"/>
      <c r="L873" s="82"/>
      <c r="M873" s="82"/>
      <c r="N873" s="82"/>
      <c r="O873" s="82"/>
      <c r="P873" s="82"/>
      <c r="Q873" s="82"/>
      <c r="R873" s="82"/>
      <c r="S873" s="1"/>
      <c r="T873" s="1"/>
      <c r="U873" s="1"/>
    </row>
    <row r="874" spans="1:21" ht="11.25" customHeight="1" x14ac:dyDescent="0.2">
      <c r="C874" s="1"/>
      <c r="D874" s="1"/>
      <c r="E874" s="1"/>
      <c r="F874" s="82"/>
      <c r="G874" s="82"/>
      <c r="H874" s="82"/>
      <c r="I874" s="82"/>
      <c r="J874" s="82"/>
      <c r="K874" s="82"/>
      <c r="L874" s="82"/>
      <c r="M874" s="82"/>
      <c r="N874" s="82"/>
      <c r="O874" s="82"/>
      <c r="P874" s="82"/>
      <c r="Q874" s="82"/>
      <c r="R874" s="82"/>
      <c r="S874" s="1"/>
      <c r="T874" s="1"/>
      <c r="U874" s="1"/>
    </row>
    <row r="875" spans="1:21" ht="8.25" customHeight="1" x14ac:dyDescent="0.2"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</row>
    <row r="876" spans="1:21" ht="15.75" customHeight="1" x14ac:dyDescent="0.2">
      <c r="C876" s="1"/>
      <c r="D876" s="80" t="s">
        <v>0</v>
      </c>
      <c r="E876" s="80"/>
      <c r="F876" s="80"/>
      <c r="G876" s="80"/>
      <c r="H876" s="80"/>
      <c r="I876" s="80" t="s">
        <v>1</v>
      </c>
      <c r="J876" s="80"/>
      <c r="K876" s="80" t="s">
        <v>2</v>
      </c>
      <c r="L876" s="80"/>
      <c r="M876" s="80" t="s">
        <v>3</v>
      </c>
      <c r="N876" s="80"/>
      <c r="O876" s="80" t="s">
        <v>4</v>
      </c>
      <c r="P876" s="80"/>
      <c r="Q876" s="80" t="s">
        <v>5</v>
      </c>
      <c r="R876" s="80"/>
      <c r="S876" s="80" t="s">
        <v>6</v>
      </c>
      <c r="T876" s="80"/>
      <c r="U876" s="1"/>
    </row>
    <row r="877" spans="1:21" ht="15.75" customHeight="1" x14ac:dyDescent="0.2">
      <c r="A877" t="str">
        <f>CONCATENATE(B869,B877)</f>
        <v>29a</v>
      </c>
      <c r="B877" t="s">
        <v>26</v>
      </c>
      <c r="C877" s="1"/>
      <c r="D877" s="2" t="str">
        <f>INDEX('5 tm 12 bkr Data'!P:P,MATCH('5 tm 12 bkr MJV'!A877,'5 tm 12 bkr Data'!N:N,0))</f>
        <v>a</v>
      </c>
      <c r="E877" s="3"/>
      <c r="F877" s="3"/>
      <c r="G877" s="3"/>
      <c r="H877" s="4"/>
      <c r="I877" s="80"/>
      <c r="J877" s="80"/>
      <c r="K877" s="80"/>
      <c r="L877" s="80"/>
      <c r="M877" s="80"/>
      <c r="N877" s="80"/>
      <c r="O877" s="80"/>
      <c r="P877" s="80"/>
      <c r="Q877" s="80"/>
      <c r="R877" s="80"/>
      <c r="S877" s="80"/>
      <c r="T877" s="80"/>
      <c r="U877" s="1"/>
    </row>
    <row r="878" spans="1:21" ht="15.75" customHeight="1" x14ac:dyDescent="0.2">
      <c r="A878" t="str">
        <f>CONCATENATE(B869,B878)</f>
        <v>29b</v>
      </c>
      <c r="B878" t="s">
        <v>27</v>
      </c>
      <c r="C878" s="1"/>
      <c r="D878" s="2" t="str">
        <f>INDEX('5 tm 12 bkr Data'!P:P,MATCH('5 tm 12 bkr MJV'!A878,'5 tm 12 bkr Data'!N:N,0))</f>
        <v>b</v>
      </c>
      <c r="E878" s="3"/>
      <c r="F878" s="3"/>
      <c r="G878" s="3"/>
      <c r="H878" s="4"/>
      <c r="I878" s="80"/>
      <c r="J878" s="80"/>
      <c r="K878" s="80"/>
      <c r="L878" s="80"/>
      <c r="M878" s="80"/>
      <c r="N878" s="80"/>
      <c r="O878" s="80"/>
      <c r="P878" s="80"/>
      <c r="Q878" s="80"/>
      <c r="R878" s="80"/>
      <c r="S878" s="80"/>
      <c r="T878" s="80"/>
      <c r="U878" s="1"/>
    </row>
    <row r="879" spans="1:21" ht="15.75" customHeight="1" x14ac:dyDescent="0.2">
      <c r="A879" t="str">
        <f>CONCATENATE(B869,B879)</f>
        <v>29c</v>
      </c>
      <c r="B879" t="s">
        <v>28</v>
      </c>
      <c r="C879" s="1"/>
      <c r="D879" s="2" t="str">
        <f>INDEX('5 tm 12 bkr Data'!P:P,MATCH('5 tm 12 bkr MJV'!A879,'5 tm 12 bkr Data'!N:N,0))</f>
        <v>c</v>
      </c>
      <c r="E879" s="3"/>
      <c r="F879" s="3"/>
      <c r="G879" s="3"/>
      <c r="H879" s="4"/>
      <c r="I879" s="80"/>
      <c r="J879" s="80"/>
      <c r="K879" s="80"/>
      <c r="L879" s="80"/>
      <c r="M879" s="80"/>
      <c r="N879" s="80"/>
      <c r="O879" s="80"/>
      <c r="P879" s="80"/>
      <c r="Q879" s="80"/>
      <c r="R879" s="80"/>
      <c r="S879" s="80"/>
      <c r="T879" s="80"/>
      <c r="U879" s="1"/>
    </row>
    <row r="880" spans="1:21" ht="15.75" customHeight="1" x14ac:dyDescent="0.2">
      <c r="A880" t="str">
        <f>CONCATENATE(B869,B880)</f>
        <v>29d</v>
      </c>
      <c r="B880" t="s">
        <v>29</v>
      </c>
      <c r="C880" s="1"/>
      <c r="D880" s="2" t="str">
        <f>INDEX('5 tm 12 bkr Data'!P:P,MATCH('5 tm 12 bkr MJV'!A880,'5 tm 12 bkr Data'!N:N,0))</f>
        <v>d</v>
      </c>
      <c r="E880" s="3"/>
      <c r="F880" s="3"/>
      <c r="G880" s="3"/>
      <c r="H880" s="4"/>
      <c r="I880" s="80"/>
      <c r="J880" s="80"/>
      <c r="K880" s="80"/>
      <c r="L880" s="80"/>
      <c r="M880" s="80"/>
      <c r="N880" s="80"/>
      <c r="O880" s="80"/>
      <c r="P880" s="80"/>
      <c r="Q880" s="80"/>
      <c r="R880" s="80"/>
      <c r="S880" s="80"/>
      <c r="T880" s="80"/>
      <c r="U880" s="1"/>
    </row>
    <row r="881" spans="1:21" ht="15.75" customHeight="1" x14ac:dyDescent="0.2">
      <c r="A881" t="str">
        <f>CONCATENATE(B869,B881)</f>
        <v>29e</v>
      </c>
      <c r="B881" t="s">
        <v>30</v>
      </c>
      <c r="C881" s="1"/>
      <c r="D881" s="2" t="str">
        <f>INDEX('5 tm 12 bkr Data'!P:P,MATCH('5 tm 12 bkr MJV'!A881,'5 tm 12 bkr Data'!N:N,0))</f>
        <v>e</v>
      </c>
      <c r="E881" s="3"/>
      <c r="F881" s="3"/>
      <c r="G881" s="3"/>
      <c r="H881" s="4"/>
      <c r="I881" s="80"/>
      <c r="J881" s="80"/>
      <c r="K881" s="80"/>
      <c r="L881" s="80"/>
      <c r="M881" s="80"/>
      <c r="N881" s="80"/>
      <c r="O881" s="80"/>
      <c r="P881" s="80"/>
      <c r="Q881" s="80"/>
      <c r="R881" s="80"/>
      <c r="S881" s="80"/>
      <c r="T881" s="80"/>
      <c r="U881" s="1"/>
    </row>
    <row r="882" spans="1:21" ht="15.75" customHeight="1" x14ac:dyDescent="0.2">
      <c r="A882" t="str">
        <f>CONCATENATE(B869,B882)</f>
        <v>29f</v>
      </c>
      <c r="B882" t="s">
        <v>31</v>
      </c>
      <c r="C882" s="1"/>
      <c r="D882" s="2" t="str">
        <f>INDEX('5 tm 12 bkr Data'!P:P,MATCH('5 tm 12 bkr MJV'!A882,'5 tm 12 bkr Data'!N:N,0))</f>
        <v>f</v>
      </c>
      <c r="E882" s="3"/>
      <c r="F882" s="3"/>
      <c r="G882" s="3"/>
      <c r="H882" s="4"/>
      <c r="I882" s="80"/>
      <c r="J882" s="80"/>
      <c r="K882" s="80"/>
      <c r="L882" s="80"/>
      <c r="M882" s="80"/>
      <c r="N882" s="80"/>
      <c r="O882" s="80"/>
      <c r="P882" s="80"/>
      <c r="Q882" s="80"/>
      <c r="R882" s="80"/>
      <c r="S882" s="80"/>
      <c r="T882" s="80"/>
      <c r="U882" s="1"/>
    </row>
    <row r="883" spans="1:21" ht="15.75" customHeight="1" x14ac:dyDescent="0.2">
      <c r="A883" t="str">
        <f>CONCATENATE(B869,B883)</f>
        <v>29g</v>
      </c>
      <c r="B883" t="s">
        <v>32</v>
      </c>
      <c r="C883" s="1"/>
      <c r="D883" s="2" t="str">
        <f>INDEX('5 tm 12 bkr Data'!P:P,MATCH('5 tm 12 bkr MJV'!A883,'5 tm 12 bkr Data'!N:N,0))</f>
        <v>g</v>
      </c>
      <c r="E883" s="3"/>
      <c r="F883" s="3"/>
      <c r="G883" s="3"/>
      <c r="H883" s="4"/>
      <c r="I883" s="80"/>
      <c r="J883" s="80"/>
      <c r="K883" s="80"/>
      <c r="L883" s="80"/>
      <c r="M883" s="80"/>
      <c r="N883" s="80"/>
      <c r="O883" s="80"/>
      <c r="P883" s="80"/>
      <c r="Q883" s="80"/>
      <c r="R883" s="80"/>
      <c r="S883" s="80"/>
      <c r="T883" s="80"/>
      <c r="U883" s="1"/>
    </row>
    <row r="884" spans="1:21" ht="15.75" customHeight="1" thickBot="1" x14ac:dyDescent="0.25">
      <c r="A884" t="str">
        <f>CONCATENATE(B869,B884)</f>
        <v>29h</v>
      </c>
      <c r="B884" t="s">
        <v>33</v>
      </c>
      <c r="C884" s="1"/>
      <c r="D884" s="2" t="str">
        <f>INDEX('5 tm 12 bkr Data'!P:P,MATCH('5 tm 12 bkr MJV'!A884,'5 tm 12 bkr Data'!N:N,0))</f>
        <v>h</v>
      </c>
      <c r="E884" s="3"/>
      <c r="F884" s="3"/>
      <c r="G884" s="3"/>
      <c r="H884" s="36"/>
      <c r="I884" s="79"/>
      <c r="J884" s="79"/>
      <c r="K884" s="79"/>
      <c r="L884" s="79"/>
      <c r="M884" s="79"/>
      <c r="N884" s="79"/>
      <c r="O884" s="79"/>
      <c r="P884" s="79"/>
      <c r="Q884" s="79"/>
      <c r="R884" s="79"/>
      <c r="S884" s="79"/>
      <c r="T884" s="79"/>
      <c r="U884" s="1"/>
    </row>
    <row r="885" spans="1:21" ht="15.75" customHeight="1" thickTop="1" x14ac:dyDescent="0.2">
      <c r="C885" s="1"/>
      <c r="D885" s="1"/>
      <c r="E885" s="1"/>
      <c r="F885" s="1"/>
      <c r="G885" s="1"/>
      <c r="H885" s="37" t="s">
        <v>6</v>
      </c>
      <c r="I885" s="77"/>
      <c r="J885" s="78"/>
      <c r="K885" s="77"/>
      <c r="L885" s="78"/>
      <c r="M885" s="77"/>
      <c r="N885" s="78"/>
      <c r="O885" s="77"/>
      <c r="P885" s="78"/>
      <c r="Q885" s="77"/>
      <c r="R885" s="78"/>
      <c r="S885" s="77"/>
      <c r="T885" s="78"/>
      <c r="U885" s="1"/>
    </row>
    <row r="886" spans="1:21" ht="5.25" customHeight="1" x14ac:dyDescent="0.2">
      <c r="C886" s="1"/>
      <c r="D886" s="1"/>
      <c r="E886" s="1"/>
      <c r="F886" s="1"/>
      <c r="G886" s="1"/>
      <c r="H886" s="38"/>
      <c r="I886" s="39"/>
      <c r="J886" s="39"/>
      <c r="K886" s="39"/>
      <c r="L886" s="39"/>
      <c r="M886" s="39"/>
      <c r="N886" s="39"/>
      <c r="O886" s="39"/>
      <c r="P886" s="39"/>
      <c r="Q886" s="39"/>
      <c r="R886" s="39"/>
      <c r="S886" s="39"/>
      <c r="T886" s="40"/>
      <c r="U886" s="1"/>
    </row>
    <row r="887" spans="1:21" ht="15.75" customHeight="1" x14ac:dyDescent="0.2">
      <c r="C887" s="1"/>
      <c r="D887" s="1"/>
      <c r="E887" s="74" t="s">
        <v>0</v>
      </c>
      <c r="F887" s="75"/>
      <c r="G887" s="76"/>
      <c r="H887" s="19" t="s">
        <v>1</v>
      </c>
      <c r="I887" s="19" t="s">
        <v>2</v>
      </c>
      <c r="J887" s="19" t="s">
        <v>3</v>
      </c>
      <c r="K887" s="15" t="s">
        <v>4</v>
      </c>
      <c r="L887" s="16" t="s">
        <v>5</v>
      </c>
      <c r="M887" s="19" t="s">
        <v>7</v>
      </c>
      <c r="N887" s="19" t="s">
        <v>8</v>
      </c>
      <c r="O887" s="15" t="s">
        <v>9</v>
      </c>
      <c r="P887" s="16" t="s">
        <v>10</v>
      </c>
      <c r="Q887" s="19" t="s">
        <v>11</v>
      </c>
      <c r="R887" s="19" t="s">
        <v>12</v>
      </c>
      <c r="S887" s="15" t="s">
        <v>13</v>
      </c>
      <c r="T887" s="1"/>
      <c r="U887" s="1"/>
    </row>
    <row r="888" spans="1:21" ht="15.75" customHeight="1" x14ac:dyDescent="0.2">
      <c r="C888" s="1"/>
      <c r="D888" s="1"/>
      <c r="E888" s="64" t="str">
        <f t="shared" ref="E888:E951" si="13">IF(D877&gt;0,D877,"")</f>
        <v>a</v>
      </c>
      <c r="F888" s="65"/>
      <c r="G888" s="66"/>
      <c r="H888" s="5"/>
      <c r="I888" s="5"/>
      <c r="J888" s="5"/>
      <c r="K888" s="13"/>
      <c r="L888" s="10"/>
      <c r="M888" s="5"/>
      <c r="N888" s="5"/>
      <c r="O888" s="13"/>
      <c r="P888" s="10"/>
      <c r="Q888" s="5"/>
      <c r="R888" s="5"/>
      <c r="S888" s="13"/>
      <c r="T888" s="1"/>
      <c r="U888" s="1"/>
    </row>
    <row r="889" spans="1:21" ht="15.75" customHeight="1" x14ac:dyDescent="0.2">
      <c r="C889" s="1"/>
      <c r="D889" s="1"/>
      <c r="E889" s="64" t="str">
        <f t="shared" si="13"/>
        <v>b</v>
      </c>
      <c r="F889" s="65"/>
      <c r="G889" s="66"/>
      <c r="H889" s="5"/>
      <c r="I889" s="5"/>
      <c r="J889" s="5"/>
      <c r="K889" s="13"/>
      <c r="L889" s="10"/>
      <c r="M889" s="5"/>
      <c r="N889" s="5"/>
      <c r="O889" s="13"/>
      <c r="P889" s="10"/>
      <c r="Q889" s="5"/>
      <c r="R889" s="5"/>
      <c r="S889" s="13"/>
      <c r="T889" s="1"/>
      <c r="U889" s="1"/>
    </row>
    <row r="890" spans="1:21" ht="15.75" customHeight="1" x14ac:dyDescent="0.2">
      <c r="C890" s="1"/>
      <c r="D890" s="1"/>
      <c r="E890" s="64" t="str">
        <f t="shared" si="13"/>
        <v>c</v>
      </c>
      <c r="F890" s="65"/>
      <c r="G890" s="66"/>
      <c r="H890" s="5"/>
      <c r="I890" s="5"/>
      <c r="J890" s="5"/>
      <c r="K890" s="13"/>
      <c r="L890" s="10"/>
      <c r="M890" s="5"/>
      <c r="N890" s="5"/>
      <c r="O890" s="13"/>
      <c r="P890" s="10"/>
      <c r="Q890" s="5"/>
      <c r="R890" s="5"/>
      <c r="S890" s="13"/>
      <c r="T890" s="1"/>
      <c r="U890" s="1"/>
    </row>
    <row r="891" spans="1:21" ht="15.75" customHeight="1" x14ac:dyDescent="0.2">
      <c r="C891" s="1"/>
      <c r="D891" s="1"/>
      <c r="E891" s="64" t="str">
        <f t="shared" si="13"/>
        <v>d</v>
      </c>
      <c r="F891" s="65"/>
      <c r="G891" s="66"/>
      <c r="H891" s="5"/>
      <c r="I891" s="5"/>
      <c r="J891" s="5"/>
      <c r="K891" s="13"/>
      <c r="L891" s="10"/>
      <c r="M891" s="5"/>
      <c r="N891" s="5"/>
      <c r="O891" s="13"/>
      <c r="P891" s="10"/>
      <c r="Q891" s="5"/>
      <c r="R891" s="5"/>
      <c r="S891" s="13"/>
      <c r="T891" s="1"/>
      <c r="U891" s="1"/>
    </row>
    <row r="892" spans="1:21" ht="15.75" customHeight="1" x14ac:dyDescent="0.2">
      <c r="C892" s="1"/>
      <c r="D892" s="1"/>
      <c r="E892" s="64" t="str">
        <f t="shared" si="13"/>
        <v>e</v>
      </c>
      <c r="F892" s="65"/>
      <c r="G892" s="66"/>
      <c r="H892" s="5"/>
      <c r="I892" s="5"/>
      <c r="J892" s="5"/>
      <c r="K892" s="13"/>
      <c r="L892" s="10"/>
      <c r="M892" s="5"/>
      <c r="N892" s="5"/>
      <c r="O892" s="13"/>
      <c r="P892" s="10"/>
      <c r="Q892" s="5"/>
      <c r="R892" s="5"/>
      <c r="S892" s="13"/>
      <c r="T892" s="1"/>
      <c r="U892" s="1"/>
    </row>
    <row r="893" spans="1:21" ht="15.75" customHeight="1" x14ac:dyDescent="0.2">
      <c r="C893" s="1"/>
      <c r="D893" s="1"/>
      <c r="E893" s="64" t="str">
        <f t="shared" si="13"/>
        <v>f</v>
      </c>
      <c r="F893" s="65"/>
      <c r="G893" s="66"/>
      <c r="H893" s="5"/>
      <c r="I893" s="5"/>
      <c r="J893" s="5"/>
      <c r="K893" s="13"/>
      <c r="L893" s="10"/>
      <c r="M893" s="5"/>
      <c r="N893" s="5"/>
      <c r="O893" s="13"/>
      <c r="P893" s="10"/>
      <c r="Q893" s="5"/>
      <c r="R893" s="5"/>
      <c r="S893" s="13"/>
      <c r="T893" s="1"/>
      <c r="U893" s="1"/>
    </row>
    <row r="894" spans="1:21" ht="15.75" customHeight="1" x14ac:dyDescent="0.2">
      <c r="C894" s="1"/>
      <c r="D894" s="1"/>
      <c r="E894" s="64" t="str">
        <f t="shared" si="13"/>
        <v>g</v>
      </c>
      <c r="F894" s="65"/>
      <c r="G894" s="66"/>
      <c r="H894" s="5"/>
      <c r="I894" s="5"/>
      <c r="J894" s="5"/>
      <c r="K894" s="13"/>
      <c r="L894" s="10"/>
      <c r="M894" s="5"/>
      <c r="N894" s="5"/>
      <c r="O894" s="13"/>
      <c r="P894" s="10"/>
      <c r="Q894" s="5"/>
      <c r="R894" s="5"/>
      <c r="S894" s="13"/>
      <c r="T894" s="1"/>
      <c r="U894" s="1"/>
    </row>
    <row r="895" spans="1:21" ht="15.75" customHeight="1" thickBot="1" x14ac:dyDescent="0.25">
      <c r="C895" s="1"/>
      <c r="D895" s="1"/>
      <c r="E895" s="64" t="str">
        <f t="shared" si="13"/>
        <v>h</v>
      </c>
      <c r="F895" s="65"/>
      <c r="G895" s="66"/>
      <c r="H895" s="6"/>
      <c r="I895" s="6"/>
      <c r="J895" s="6"/>
      <c r="K895" s="14"/>
      <c r="L895" s="11"/>
      <c r="M895" s="6"/>
      <c r="N895" s="6"/>
      <c r="O895" s="14"/>
      <c r="P895" s="11"/>
      <c r="Q895" s="6"/>
      <c r="R895" s="6"/>
      <c r="S895" s="14"/>
      <c r="T895" s="1"/>
      <c r="U895" s="1"/>
    </row>
    <row r="896" spans="1:21" ht="15.75" customHeight="1" thickTop="1" thickBot="1" x14ac:dyDescent="0.25">
      <c r="C896" s="1"/>
      <c r="D896" s="1"/>
      <c r="E896" s="67" t="s">
        <v>14</v>
      </c>
      <c r="F896" s="68"/>
      <c r="G896" s="69"/>
      <c r="H896" s="7"/>
      <c r="I896" s="7"/>
      <c r="J896" s="7"/>
      <c r="K896" s="8"/>
      <c r="L896" s="12"/>
      <c r="M896" s="7"/>
      <c r="N896" s="7"/>
      <c r="O896" s="8"/>
      <c r="P896" s="12"/>
      <c r="Q896" s="7"/>
      <c r="R896" s="7"/>
      <c r="S896" s="8"/>
      <c r="T896" s="1"/>
      <c r="U896" s="1"/>
    </row>
    <row r="897" spans="1:21" ht="15.75" customHeight="1" thickTop="1" thickBot="1" x14ac:dyDescent="0.25">
      <c r="C897" s="1"/>
      <c r="D897" s="1"/>
      <c r="E897" s="70" t="s">
        <v>15</v>
      </c>
      <c r="F897" s="71"/>
      <c r="G897" s="72"/>
      <c r="H897" s="1"/>
      <c r="I897" s="1"/>
      <c r="J897" s="1"/>
      <c r="K897" s="9"/>
      <c r="L897" s="1"/>
      <c r="M897" s="1"/>
      <c r="N897" s="1"/>
      <c r="O897" s="9"/>
      <c r="P897" s="1"/>
      <c r="Q897" s="1"/>
      <c r="R897" s="1"/>
      <c r="S897" s="9"/>
      <c r="T897" s="1"/>
      <c r="U897" s="1"/>
    </row>
    <row r="898" spans="1:21" ht="11.25" customHeight="1" x14ac:dyDescent="0.2">
      <c r="C898" s="1"/>
      <c r="D898" s="1"/>
      <c r="E898" s="1"/>
      <c r="F898" s="1"/>
      <c r="G898" s="1"/>
      <c r="H898" s="73" t="s">
        <v>34</v>
      </c>
      <c r="I898" s="73"/>
      <c r="J898" s="73"/>
      <c r="K898" s="73"/>
      <c r="L898" s="73"/>
      <c r="M898" s="73"/>
      <c r="N898" s="73"/>
      <c r="O898" s="73"/>
      <c r="P898" s="73"/>
      <c r="Q898" s="73"/>
      <c r="R898" s="73"/>
      <c r="S898" s="1"/>
      <c r="T898" s="1"/>
      <c r="U898" s="1"/>
    </row>
    <row r="899" spans="1:21" ht="11.25" customHeight="1" x14ac:dyDescent="0.2">
      <c r="C899" s="1"/>
      <c r="D899" s="1"/>
      <c r="E899" s="1"/>
      <c r="F899" s="1"/>
      <c r="G899" s="1"/>
      <c r="H899" s="73"/>
      <c r="I899" s="73"/>
      <c r="J899" s="73"/>
      <c r="K899" s="73"/>
      <c r="L899" s="73"/>
      <c r="M899" s="73"/>
      <c r="N899" s="73"/>
      <c r="O899" s="73"/>
      <c r="P899" s="73"/>
      <c r="Q899" s="73"/>
      <c r="R899" s="73"/>
      <c r="S899" s="1"/>
      <c r="T899" s="1"/>
      <c r="U899" s="1"/>
    </row>
    <row r="900" spans="1:21" ht="10.5" customHeight="1" x14ac:dyDescent="0.15">
      <c r="A900" t="s">
        <v>35</v>
      </c>
      <c r="B900">
        <v>30</v>
      </c>
      <c r="C900" s="81" t="str">
        <f>'5 tm 12 bkr Data'!$A$2</f>
        <v>Jayhawk Collegiate Challenge</v>
      </c>
      <c r="D900" s="81"/>
      <c r="E900" s="81"/>
      <c r="F900" s="81"/>
      <c r="G900" s="81"/>
      <c r="H900" s="81"/>
      <c r="I900" s="81"/>
      <c r="J900" s="81"/>
      <c r="K900" s="81"/>
      <c r="L900" s="81"/>
      <c r="M900" s="81"/>
      <c r="N900" s="81"/>
      <c r="O900" s="81"/>
      <c r="P900" s="81"/>
      <c r="Q900" s="81"/>
      <c r="R900" s="81"/>
      <c r="S900" s="81"/>
      <c r="T900" s="81"/>
      <c r="U900" s="81"/>
    </row>
    <row r="901" spans="1:21" ht="10.5" customHeight="1" x14ac:dyDescent="0.15">
      <c r="C901" s="81"/>
      <c r="D901" s="81"/>
      <c r="E901" s="81"/>
      <c r="F901" s="81"/>
      <c r="G901" s="81"/>
      <c r="H901" s="81"/>
      <c r="I901" s="81"/>
      <c r="J901" s="81"/>
      <c r="K901" s="81"/>
      <c r="L901" s="81"/>
      <c r="M901" s="81"/>
      <c r="N901" s="81"/>
      <c r="O901" s="81"/>
      <c r="P901" s="81"/>
      <c r="Q901" s="81"/>
      <c r="R901" s="81"/>
      <c r="S901" s="81"/>
      <c r="T901" s="81"/>
      <c r="U901" s="81"/>
    </row>
    <row r="902" spans="1:21" ht="10.5" customHeight="1" x14ac:dyDescent="0.15">
      <c r="C902" s="81"/>
      <c r="D902" s="81"/>
      <c r="E902" s="81"/>
      <c r="F902" s="81"/>
      <c r="G902" s="81"/>
      <c r="H902" s="81"/>
      <c r="I902" s="81"/>
      <c r="J902" s="81"/>
      <c r="K902" s="81"/>
      <c r="L902" s="81"/>
      <c r="M902" s="81"/>
      <c r="N902" s="81"/>
      <c r="O902" s="81"/>
      <c r="P902" s="81"/>
      <c r="Q902" s="81"/>
      <c r="R902" s="81"/>
      <c r="S902" s="81"/>
      <c r="T902" s="81"/>
      <c r="U902" s="81"/>
    </row>
    <row r="903" spans="1:21" ht="8.25" customHeight="1" x14ac:dyDescent="0.2"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</row>
    <row r="904" spans="1:21" ht="11.25" customHeight="1" x14ac:dyDescent="0.2">
      <c r="C904" s="1"/>
      <c r="D904" s="1"/>
      <c r="E904" s="1"/>
      <c r="F904" s="82">
        <f>INDEX('5 tm 12 bkr Data'!E:E,MATCH('5 tm 12 bkr MJV'!B900,'5 tm 12 bkr Data'!D:D,0))</f>
        <v>31</v>
      </c>
      <c r="G904" s="82"/>
      <c r="H904" s="82"/>
      <c r="I904" s="82"/>
      <c r="J904" s="82"/>
      <c r="K904" s="82"/>
      <c r="L904" s="82"/>
      <c r="M904" s="82"/>
      <c r="N904" s="82"/>
      <c r="O904" s="82"/>
      <c r="P904" s="82"/>
      <c r="Q904" s="82"/>
      <c r="R904" s="82"/>
      <c r="S904" s="1"/>
      <c r="T904" s="1"/>
      <c r="U904" s="1"/>
    </row>
    <row r="905" spans="1:21" ht="11.25" customHeight="1" x14ac:dyDescent="0.2">
      <c r="C905" s="1"/>
      <c r="D905" s="1"/>
      <c r="E905" s="1"/>
      <c r="F905" s="82"/>
      <c r="G905" s="82"/>
      <c r="H905" s="82"/>
      <c r="I905" s="82"/>
      <c r="J905" s="82"/>
      <c r="K905" s="82"/>
      <c r="L905" s="82"/>
      <c r="M905" s="82"/>
      <c r="N905" s="82"/>
      <c r="O905" s="82"/>
      <c r="P905" s="82"/>
      <c r="Q905" s="82"/>
      <c r="R905" s="82"/>
      <c r="S905" s="1"/>
      <c r="T905" s="1"/>
      <c r="U905" s="1"/>
    </row>
    <row r="906" spans="1:21" ht="8.25" customHeight="1" x14ac:dyDescent="0.2"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</row>
    <row r="907" spans="1:21" ht="15.75" customHeight="1" x14ac:dyDescent="0.2">
      <c r="C907" s="1"/>
      <c r="D907" s="80" t="s">
        <v>0</v>
      </c>
      <c r="E907" s="80"/>
      <c r="F907" s="80"/>
      <c r="G907" s="80"/>
      <c r="H907" s="80"/>
      <c r="I907" s="80" t="s">
        <v>1</v>
      </c>
      <c r="J907" s="80"/>
      <c r="K907" s="80" t="s">
        <v>2</v>
      </c>
      <c r="L907" s="80"/>
      <c r="M907" s="80" t="s">
        <v>3</v>
      </c>
      <c r="N907" s="80"/>
      <c r="O907" s="80" t="s">
        <v>4</v>
      </c>
      <c r="P907" s="80"/>
      <c r="Q907" s="80" t="s">
        <v>5</v>
      </c>
      <c r="R907" s="80"/>
      <c r="S907" s="80" t="s">
        <v>6</v>
      </c>
      <c r="T907" s="80"/>
      <c r="U907" s="1"/>
    </row>
    <row r="908" spans="1:21" ht="15.75" customHeight="1" x14ac:dyDescent="0.2">
      <c r="A908" t="str">
        <f>CONCATENATE(B900,B908)</f>
        <v>30a</v>
      </c>
      <c r="B908" t="s">
        <v>26</v>
      </c>
      <c r="C908" s="1"/>
      <c r="D908" s="2" t="str">
        <f>INDEX('5 tm 12 bkr Data'!P:P,MATCH('5 tm 12 bkr MJV'!A908,'5 tm 12 bkr Data'!N:N,0))</f>
        <v>a</v>
      </c>
      <c r="E908" s="3"/>
      <c r="F908" s="3"/>
      <c r="G908" s="3"/>
      <c r="H908" s="4"/>
      <c r="I908" s="80"/>
      <c r="J908" s="80"/>
      <c r="K908" s="80"/>
      <c r="L908" s="80"/>
      <c r="M908" s="80"/>
      <c r="N908" s="80"/>
      <c r="O908" s="80"/>
      <c r="P908" s="80"/>
      <c r="Q908" s="80"/>
      <c r="R908" s="80"/>
      <c r="S908" s="80"/>
      <c r="T908" s="80"/>
      <c r="U908" s="1"/>
    </row>
    <row r="909" spans="1:21" ht="15.75" customHeight="1" x14ac:dyDescent="0.2">
      <c r="A909" t="str">
        <f>CONCATENATE(B900,B909)</f>
        <v>30b</v>
      </c>
      <c r="B909" t="s">
        <v>27</v>
      </c>
      <c r="C909" s="1"/>
      <c r="D909" s="2" t="str">
        <f>INDEX('5 tm 12 bkr Data'!P:P,MATCH('5 tm 12 bkr MJV'!A909,'5 tm 12 bkr Data'!N:N,0))</f>
        <v>b</v>
      </c>
      <c r="E909" s="3"/>
      <c r="F909" s="3"/>
      <c r="G909" s="3"/>
      <c r="H909" s="4"/>
      <c r="I909" s="80"/>
      <c r="J909" s="80"/>
      <c r="K909" s="80"/>
      <c r="L909" s="80"/>
      <c r="M909" s="80"/>
      <c r="N909" s="80"/>
      <c r="O909" s="80"/>
      <c r="P909" s="80"/>
      <c r="Q909" s="80"/>
      <c r="R909" s="80"/>
      <c r="S909" s="80"/>
      <c r="T909" s="80"/>
      <c r="U909" s="1"/>
    </row>
    <row r="910" spans="1:21" ht="15.75" customHeight="1" x14ac:dyDescent="0.2">
      <c r="A910" t="str">
        <f>CONCATENATE(B900,B910)</f>
        <v>30c</v>
      </c>
      <c r="B910" t="s">
        <v>28</v>
      </c>
      <c r="C910" s="1"/>
      <c r="D910" s="2" t="str">
        <f>INDEX('5 tm 12 bkr Data'!P:P,MATCH('5 tm 12 bkr MJV'!A910,'5 tm 12 bkr Data'!N:N,0))</f>
        <v>c</v>
      </c>
      <c r="E910" s="3"/>
      <c r="F910" s="3"/>
      <c r="G910" s="3"/>
      <c r="H910" s="4"/>
      <c r="I910" s="80"/>
      <c r="J910" s="80"/>
      <c r="K910" s="80"/>
      <c r="L910" s="80"/>
      <c r="M910" s="80"/>
      <c r="N910" s="80"/>
      <c r="O910" s="80"/>
      <c r="P910" s="80"/>
      <c r="Q910" s="80"/>
      <c r="R910" s="80"/>
      <c r="S910" s="80"/>
      <c r="T910" s="80"/>
      <c r="U910" s="1"/>
    </row>
    <row r="911" spans="1:21" ht="15.75" customHeight="1" x14ac:dyDescent="0.2">
      <c r="A911" t="str">
        <f>CONCATENATE(B900,B911)</f>
        <v>30d</v>
      </c>
      <c r="B911" t="s">
        <v>29</v>
      </c>
      <c r="C911" s="1"/>
      <c r="D911" s="2" t="str">
        <f>INDEX('5 tm 12 bkr Data'!P:P,MATCH('5 tm 12 bkr MJV'!A911,'5 tm 12 bkr Data'!N:N,0))</f>
        <v>d</v>
      </c>
      <c r="E911" s="3"/>
      <c r="F911" s="3"/>
      <c r="G911" s="3"/>
      <c r="H911" s="4"/>
      <c r="I911" s="80"/>
      <c r="J911" s="80"/>
      <c r="K911" s="80"/>
      <c r="L911" s="80"/>
      <c r="M911" s="80"/>
      <c r="N911" s="80"/>
      <c r="O911" s="80"/>
      <c r="P911" s="80"/>
      <c r="Q911" s="80"/>
      <c r="R911" s="80"/>
      <c r="S911" s="80"/>
      <c r="T911" s="80"/>
      <c r="U911" s="1"/>
    </row>
    <row r="912" spans="1:21" ht="15.75" customHeight="1" x14ac:dyDescent="0.2">
      <c r="A912" t="str">
        <f>CONCATENATE(B900,B912)</f>
        <v>30e</v>
      </c>
      <c r="B912" t="s">
        <v>30</v>
      </c>
      <c r="C912" s="1"/>
      <c r="D912" s="2" t="str">
        <f>INDEX('5 tm 12 bkr Data'!P:P,MATCH('5 tm 12 bkr MJV'!A912,'5 tm 12 bkr Data'!N:N,0))</f>
        <v>e</v>
      </c>
      <c r="E912" s="3"/>
      <c r="F912" s="3"/>
      <c r="G912" s="3"/>
      <c r="H912" s="4"/>
      <c r="I912" s="80"/>
      <c r="J912" s="80"/>
      <c r="K912" s="80"/>
      <c r="L912" s="80"/>
      <c r="M912" s="80"/>
      <c r="N912" s="80"/>
      <c r="O912" s="80"/>
      <c r="P912" s="80"/>
      <c r="Q912" s="80"/>
      <c r="R912" s="80"/>
      <c r="S912" s="80"/>
      <c r="T912" s="80"/>
      <c r="U912" s="1"/>
    </row>
    <row r="913" spans="1:21" ht="15.75" customHeight="1" x14ac:dyDescent="0.2">
      <c r="A913" t="str">
        <f>CONCATENATE(B900,B913)</f>
        <v>30f</v>
      </c>
      <c r="B913" t="s">
        <v>31</v>
      </c>
      <c r="C913" s="1"/>
      <c r="D913" s="2" t="str">
        <f>INDEX('5 tm 12 bkr Data'!P:P,MATCH('5 tm 12 bkr MJV'!A913,'5 tm 12 bkr Data'!N:N,0))</f>
        <v>f</v>
      </c>
      <c r="E913" s="3"/>
      <c r="F913" s="3"/>
      <c r="G913" s="3"/>
      <c r="H913" s="4"/>
      <c r="I913" s="80"/>
      <c r="J913" s="80"/>
      <c r="K913" s="80"/>
      <c r="L913" s="80"/>
      <c r="M913" s="80"/>
      <c r="N913" s="80"/>
      <c r="O913" s="80"/>
      <c r="P913" s="80"/>
      <c r="Q913" s="80"/>
      <c r="R913" s="80"/>
      <c r="S913" s="80"/>
      <c r="T913" s="80"/>
      <c r="U913" s="1"/>
    </row>
    <row r="914" spans="1:21" ht="15.75" customHeight="1" x14ac:dyDescent="0.2">
      <c r="A914" t="str">
        <f>CONCATENATE(B900,B914)</f>
        <v>30g</v>
      </c>
      <c r="B914" t="s">
        <v>32</v>
      </c>
      <c r="C914" s="1"/>
      <c r="D914" s="2" t="str">
        <f>INDEX('5 tm 12 bkr Data'!P:P,MATCH('5 tm 12 bkr MJV'!A914,'5 tm 12 bkr Data'!N:N,0))</f>
        <v>g</v>
      </c>
      <c r="E914" s="3"/>
      <c r="F914" s="3"/>
      <c r="G914" s="3"/>
      <c r="H914" s="4"/>
      <c r="I914" s="80"/>
      <c r="J914" s="80"/>
      <c r="K914" s="80"/>
      <c r="L914" s="80"/>
      <c r="M914" s="80"/>
      <c r="N914" s="80"/>
      <c r="O914" s="80"/>
      <c r="P914" s="80"/>
      <c r="Q914" s="80"/>
      <c r="R914" s="80"/>
      <c r="S914" s="80"/>
      <c r="T914" s="80"/>
      <c r="U914" s="1"/>
    </row>
    <row r="915" spans="1:21" ht="15.75" customHeight="1" thickBot="1" x14ac:dyDescent="0.25">
      <c r="A915" t="str">
        <f>CONCATENATE(B900,B915)</f>
        <v>30h</v>
      </c>
      <c r="B915" t="s">
        <v>33</v>
      </c>
      <c r="C915" s="1"/>
      <c r="D915" s="2" t="str">
        <f>INDEX('5 tm 12 bkr Data'!P:P,MATCH('5 tm 12 bkr MJV'!A915,'5 tm 12 bkr Data'!N:N,0))</f>
        <v>h</v>
      </c>
      <c r="E915" s="3"/>
      <c r="F915" s="3"/>
      <c r="G915" s="3"/>
      <c r="H915" s="36"/>
      <c r="I915" s="79"/>
      <c r="J915" s="79"/>
      <c r="K915" s="79"/>
      <c r="L915" s="79"/>
      <c r="M915" s="79"/>
      <c r="N915" s="79"/>
      <c r="O915" s="79"/>
      <c r="P915" s="79"/>
      <c r="Q915" s="79"/>
      <c r="R915" s="79"/>
      <c r="S915" s="79"/>
      <c r="T915" s="79"/>
      <c r="U915" s="1"/>
    </row>
    <row r="916" spans="1:21" ht="15.75" customHeight="1" thickTop="1" x14ac:dyDescent="0.2">
      <c r="C916" s="1"/>
      <c r="D916" s="1"/>
      <c r="E916" s="1"/>
      <c r="F916" s="1"/>
      <c r="G916" s="1"/>
      <c r="H916" s="37" t="s">
        <v>6</v>
      </c>
      <c r="I916" s="77"/>
      <c r="J916" s="78"/>
      <c r="K916" s="77"/>
      <c r="L916" s="78"/>
      <c r="M916" s="77"/>
      <c r="N916" s="78"/>
      <c r="O916" s="77"/>
      <c r="P916" s="78"/>
      <c r="Q916" s="77"/>
      <c r="R916" s="78"/>
      <c r="S916" s="77"/>
      <c r="T916" s="78"/>
      <c r="U916" s="1"/>
    </row>
    <row r="917" spans="1:21" ht="5.25" customHeight="1" x14ac:dyDescent="0.2">
      <c r="C917" s="1"/>
      <c r="D917" s="1"/>
      <c r="E917" s="1"/>
      <c r="F917" s="1"/>
      <c r="G917" s="1"/>
      <c r="H917" s="38"/>
      <c r="I917" s="39"/>
      <c r="J917" s="39"/>
      <c r="K917" s="39"/>
      <c r="L917" s="39"/>
      <c r="M917" s="39"/>
      <c r="N917" s="39"/>
      <c r="O917" s="39"/>
      <c r="P917" s="39"/>
      <c r="Q917" s="39"/>
      <c r="R917" s="39"/>
      <c r="S917" s="39"/>
      <c r="T917" s="40"/>
      <c r="U917" s="1"/>
    </row>
    <row r="918" spans="1:21" ht="15.75" customHeight="1" x14ac:dyDescent="0.2">
      <c r="C918" s="1"/>
      <c r="D918" s="1"/>
      <c r="E918" s="74" t="s">
        <v>0</v>
      </c>
      <c r="F918" s="75"/>
      <c r="G918" s="76"/>
      <c r="H918" s="19" t="s">
        <v>1</v>
      </c>
      <c r="I918" s="19" t="s">
        <v>2</v>
      </c>
      <c r="J918" s="19" t="s">
        <v>3</v>
      </c>
      <c r="K918" s="15" t="s">
        <v>4</v>
      </c>
      <c r="L918" s="16" t="s">
        <v>5</v>
      </c>
      <c r="M918" s="19" t="s">
        <v>7</v>
      </c>
      <c r="N918" s="19" t="s">
        <v>8</v>
      </c>
      <c r="O918" s="15" t="s">
        <v>9</v>
      </c>
      <c r="P918" s="16" t="s">
        <v>10</v>
      </c>
      <c r="Q918" s="19" t="s">
        <v>11</v>
      </c>
      <c r="R918" s="19" t="s">
        <v>12</v>
      </c>
      <c r="S918" s="15" t="s">
        <v>13</v>
      </c>
      <c r="T918" s="1"/>
      <c r="U918" s="1"/>
    </row>
    <row r="919" spans="1:21" ht="15.75" customHeight="1" x14ac:dyDescent="0.2">
      <c r="C919" s="1"/>
      <c r="D919" s="1"/>
      <c r="E919" s="64" t="str">
        <f t="shared" si="13"/>
        <v>a</v>
      </c>
      <c r="F919" s="65"/>
      <c r="G919" s="66"/>
      <c r="H919" s="5"/>
      <c r="I919" s="5"/>
      <c r="J919" s="5"/>
      <c r="K919" s="13"/>
      <c r="L919" s="10"/>
      <c r="M919" s="5"/>
      <c r="N919" s="5"/>
      <c r="O919" s="13"/>
      <c r="P919" s="10"/>
      <c r="Q919" s="5"/>
      <c r="R919" s="5"/>
      <c r="S919" s="13"/>
      <c r="T919" s="1"/>
      <c r="U919" s="1"/>
    </row>
    <row r="920" spans="1:21" ht="15.75" customHeight="1" x14ac:dyDescent="0.2">
      <c r="C920" s="1"/>
      <c r="D920" s="1"/>
      <c r="E920" s="64" t="str">
        <f t="shared" si="13"/>
        <v>b</v>
      </c>
      <c r="F920" s="65"/>
      <c r="G920" s="66"/>
      <c r="H920" s="5"/>
      <c r="I920" s="5"/>
      <c r="J920" s="5"/>
      <c r="K920" s="13"/>
      <c r="L920" s="10"/>
      <c r="M920" s="5"/>
      <c r="N920" s="5"/>
      <c r="O920" s="13"/>
      <c r="P920" s="10"/>
      <c r="Q920" s="5"/>
      <c r="R920" s="5"/>
      <c r="S920" s="13"/>
      <c r="T920" s="1"/>
      <c r="U920" s="1"/>
    </row>
    <row r="921" spans="1:21" ht="15.75" customHeight="1" x14ac:dyDescent="0.2">
      <c r="C921" s="1"/>
      <c r="D921" s="1"/>
      <c r="E921" s="64" t="str">
        <f t="shared" si="13"/>
        <v>c</v>
      </c>
      <c r="F921" s="65"/>
      <c r="G921" s="66"/>
      <c r="H921" s="5"/>
      <c r="I921" s="5"/>
      <c r="J921" s="5"/>
      <c r="K921" s="13"/>
      <c r="L921" s="10"/>
      <c r="M921" s="5"/>
      <c r="N921" s="5"/>
      <c r="O921" s="13"/>
      <c r="P921" s="10"/>
      <c r="Q921" s="5"/>
      <c r="R921" s="5"/>
      <c r="S921" s="13"/>
      <c r="T921" s="1"/>
      <c r="U921" s="1"/>
    </row>
    <row r="922" spans="1:21" ht="15.75" customHeight="1" x14ac:dyDescent="0.2">
      <c r="C922" s="1"/>
      <c r="D922" s="1"/>
      <c r="E922" s="64" t="str">
        <f t="shared" si="13"/>
        <v>d</v>
      </c>
      <c r="F922" s="65"/>
      <c r="G922" s="66"/>
      <c r="H922" s="5"/>
      <c r="I922" s="5"/>
      <c r="J922" s="5"/>
      <c r="K922" s="13"/>
      <c r="L922" s="10"/>
      <c r="M922" s="5"/>
      <c r="N922" s="5"/>
      <c r="O922" s="13"/>
      <c r="P922" s="10"/>
      <c r="Q922" s="5"/>
      <c r="R922" s="5"/>
      <c r="S922" s="13"/>
      <c r="T922" s="1"/>
      <c r="U922" s="1"/>
    </row>
    <row r="923" spans="1:21" ht="15.75" customHeight="1" x14ac:dyDescent="0.2">
      <c r="C923" s="1"/>
      <c r="D923" s="1"/>
      <c r="E923" s="64" t="str">
        <f t="shared" si="13"/>
        <v>e</v>
      </c>
      <c r="F923" s="65"/>
      <c r="G923" s="66"/>
      <c r="H923" s="5"/>
      <c r="I923" s="5"/>
      <c r="J923" s="5"/>
      <c r="K923" s="13"/>
      <c r="L923" s="10"/>
      <c r="M923" s="5"/>
      <c r="N923" s="5"/>
      <c r="O923" s="13"/>
      <c r="P923" s="10"/>
      <c r="Q923" s="5"/>
      <c r="R923" s="5"/>
      <c r="S923" s="13"/>
      <c r="T923" s="1"/>
      <c r="U923" s="1"/>
    </row>
    <row r="924" spans="1:21" ht="15.75" customHeight="1" x14ac:dyDescent="0.2">
      <c r="C924" s="1"/>
      <c r="D924" s="1"/>
      <c r="E924" s="64" t="str">
        <f t="shared" si="13"/>
        <v>f</v>
      </c>
      <c r="F924" s="65"/>
      <c r="G924" s="66"/>
      <c r="H924" s="5"/>
      <c r="I924" s="5"/>
      <c r="J924" s="5"/>
      <c r="K924" s="13"/>
      <c r="L924" s="10"/>
      <c r="M924" s="5"/>
      <c r="N924" s="5"/>
      <c r="O924" s="13"/>
      <c r="P924" s="10"/>
      <c r="Q924" s="5"/>
      <c r="R924" s="5"/>
      <c r="S924" s="13"/>
      <c r="T924" s="1"/>
      <c r="U924" s="1"/>
    </row>
    <row r="925" spans="1:21" ht="15.75" customHeight="1" x14ac:dyDescent="0.2">
      <c r="C925" s="1"/>
      <c r="D925" s="1"/>
      <c r="E925" s="64" t="str">
        <f t="shared" si="13"/>
        <v>g</v>
      </c>
      <c r="F925" s="65"/>
      <c r="G925" s="66"/>
      <c r="H925" s="5"/>
      <c r="I925" s="5"/>
      <c r="J925" s="5"/>
      <c r="K925" s="13"/>
      <c r="L925" s="10"/>
      <c r="M925" s="5"/>
      <c r="N925" s="5"/>
      <c r="O925" s="13"/>
      <c r="P925" s="10"/>
      <c r="Q925" s="5"/>
      <c r="R925" s="5"/>
      <c r="S925" s="13"/>
      <c r="T925" s="1"/>
      <c r="U925" s="1"/>
    </row>
    <row r="926" spans="1:21" ht="15.75" customHeight="1" thickBot="1" x14ac:dyDescent="0.25">
      <c r="C926" s="1"/>
      <c r="D926" s="1"/>
      <c r="E926" s="64" t="str">
        <f t="shared" si="13"/>
        <v>h</v>
      </c>
      <c r="F926" s="65"/>
      <c r="G926" s="66"/>
      <c r="H926" s="6"/>
      <c r="I926" s="6"/>
      <c r="J926" s="6"/>
      <c r="K926" s="14"/>
      <c r="L926" s="11"/>
      <c r="M926" s="6"/>
      <c r="N926" s="6"/>
      <c r="O926" s="14"/>
      <c r="P926" s="11"/>
      <c r="Q926" s="6"/>
      <c r="R926" s="6"/>
      <c r="S926" s="14"/>
      <c r="T926" s="1"/>
      <c r="U926" s="1"/>
    </row>
    <row r="927" spans="1:21" ht="15.75" customHeight="1" thickTop="1" thickBot="1" x14ac:dyDescent="0.25">
      <c r="C927" s="1"/>
      <c r="D927" s="1"/>
      <c r="E927" s="67" t="s">
        <v>14</v>
      </c>
      <c r="F927" s="68"/>
      <c r="G927" s="69"/>
      <c r="H927" s="7"/>
      <c r="I927" s="7"/>
      <c r="J927" s="7"/>
      <c r="K927" s="8"/>
      <c r="L927" s="12"/>
      <c r="M927" s="7"/>
      <c r="N927" s="7"/>
      <c r="O927" s="8"/>
      <c r="P927" s="12"/>
      <c r="Q927" s="7"/>
      <c r="R927" s="7"/>
      <c r="S927" s="8"/>
      <c r="T927" s="1"/>
      <c r="U927" s="1"/>
    </row>
    <row r="928" spans="1:21" ht="15.75" customHeight="1" thickTop="1" thickBot="1" x14ac:dyDescent="0.25">
      <c r="C928" s="1"/>
      <c r="D928" s="1"/>
      <c r="E928" s="70" t="s">
        <v>15</v>
      </c>
      <c r="F928" s="71"/>
      <c r="G928" s="72"/>
      <c r="H928" s="1"/>
      <c r="I928" s="1"/>
      <c r="J928" s="1"/>
      <c r="K928" s="9"/>
      <c r="L928" s="1"/>
      <c r="M928" s="1"/>
      <c r="N928" s="1"/>
      <c r="O928" s="9"/>
      <c r="P928" s="1"/>
      <c r="Q928" s="1"/>
      <c r="R928" s="1"/>
      <c r="S928" s="9"/>
      <c r="T928" s="1"/>
      <c r="U928" s="1"/>
    </row>
    <row r="929" spans="1:21" ht="11.25" customHeight="1" x14ac:dyDescent="0.2">
      <c r="C929" s="1"/>
      <c r="D929" s="1"/>
      <c r="E929" s="1"/>
      <c r="F929" s="1"/>
      <c r="G929" s="1"/>
      <c r="H929" s="73" t="s">
        <v>34</v>
      </c>
      <c r="I929" s="73"/>
      <c r="J929" s="73"/>
      <c r="K929" s="73"/>
      <c r="L929" s="73"/>
      <c r="M929" s="73"/>
      <c r="N929" s="73"/>
      <c r="O929" s="73"/>
      <c r="P929" s="73"/>
      <c r="Q929" s="73"/>
      <c r="R929" s="73"/>
      <c r="S929" s="1"/>
      <c r="T929" s="1"/>
      <c r="U929" s="1"/>
    </row>
    <row r="930" spans="1:21" ht="11.25" customHeight="1" x14ac:dyDescent="0.2">
      <c r="C930" s="1"/>
      <c r="D930" s="1"/>
      <c r="E930" s="1"/>
      <c r="F930" s="1"/>
      <c r="G930" s="1"/>
      <c r="H930" s="73"/>
      <c r="I930" s="73"/>
      <c r="J930" s="73"/>
      <c r="K930" s="73"/>
      <c r="L930" s="73"/>
      <c r="M930" s="73"/>
      <c r="N930" s="73"/>
      <c r="O930" s="73"/>
      <c r="P930" s="73"/>
      <c r="Q930" s="73"/>
      <c r="R930" s="73"/>
      <c r="S930" s="1"/>
      <c r="T930" s="1"/>
      <c r="U930" s="1"/>
    </row>
    <row r="931" spans="1:21" ht="10.5" customHeight="1" x14ac:dyDescent="0.15">
      <c r="A931" t="s">
        <v>35</v>
      </c>
      <c r="B931">
        <v>31</v>
      </c>
      <c r="C931" s="81" t="str">
        <f>'5 tm 12 bkr Data'!$A$2</f>
        <v>Jayhawk Collegiate Challenge</v>
      </c>
      <c r="D931" s="81"/>
      <c r="E931" s="81"/>
      <c r="F931" s="81"/>
      <c r="G931" s="81"/>
      <c r="H931" s="81"/>
      <c r="I931" s="81"/>
      <c r="J931" s="81"/>
      <c r="K931" s="81"/>
      <c r="L931" s="81"/>
      <c r="M931" s="81"/>
      <c r="N931" s="81"/>
      <c r="O931" s="81"/>
      <c r="P931" s="81"/>
      <c r="Q931" s="81"/>
      <c r="R931" s="81"/>
      <c r="S931" s="81"/>
      <c r="T931" s="81"/>
      <c r="U931" s="81"/>
    </row>
    <row r="932" spans="1:21" ht="10.5" customHeight="1" x14ac:dyDescent="0.15">
      <c r="C932" s="81"/>
      <c r="D932" s="81"/>
      <c r="E932" s="81"/>
      <c r="F932" s="81"/>
      <c r="G932" s="81"/>
      <c r="H932" s="81"/>
      <c r="I932" s="81"/>
      <c r="J932" s="81"/>
      <c r="K932" s="81"/>
      <c r="L932" s="81"/>
      <c r="M932" s="81"/>
      <c r="N932" s="81"/>
      <c r="O932" s="81"/>
      <c r="P932" s="81"/>
      <c r="Q932" s="81"/>
      <c r="R932" s="81"/>
      <c r="S932" s="81"/>
      <c r="T932" s="81"/>
      <c r="U932" s="81"/>
    </row>
    <row r="933" spans="1:21" ht="10.5" customHeight="1" x14ac:dyDescent="0.15">
      <c r="C933" s="81"/>
      <c r="D933" s="81"/>
      <c r="E933" s="81"/>
      <c r="F933" s="81"/>
      <c r="G933" s="81"/>
      <c r="H933" s="81"/>
      <c r="I933" s="81"/>
      <c r="J933" s="81"/>
      <c r="K933" s="81"/>
      <c r="L933" s="81"/>
      <c r="M933" s="81"/>
      <c r="N933" s="81"/>
      <c r="O933" s="81"/>
      <c r="P933" s="81"/>
      <c r="Q933" s="81"/>
      <c r="R933" s="81"/>
      <c r="S933" s="81"/>
      <c r="T933" s="81"/>
      <c r="U933" s="81"/>
    </row>
    <row r="934" spans="1:21" ht="8.25" customHeight="1" x14ac:dyDescent="0.2"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</row>
    <row r="935" spans="1:21" ht="11.25" customHeight="1" x14ac:dyDescent="0.2">
      <c r="C935" s="1"/>
      <c r="D935" s="1"/>
      <c r="E935" s="1"/>
      <c r="F935" s="82">
        <f>INDEX('5 tm 12 bkr Data'!E:E,MATCH('5 tm 12 bkr MJV'!B931,'5 tm 12 bkr Data'!D:D,0))</f>
        <v>32</v>
      </c>
      <c r="G935" s="82"/>
      <c r="H935" s="82"/>
      <c r="I935" s="82"/>
      <c r="J935" s="82"/>
      <c r="K935" s="82"/>
      <c r="L935" s="82"/>
      <c r="M935" s="82"/>
      <c r="N935" s="82"/>
      <c r="O935" s="82"/>
      <c r="P935" s="82"/>
      <c r="Q935" s="82"/>
      <c r="R935" s="82"/>
      <c r="S935" s="1"/>
      <c r="T935" s="1"/>
      <c r="U935" s="1"/>
    </row>
    <row r="936" spans="1:21" ht="11.25" customHeight="1" x14ac:dyDescent="0.2">
      <c r="C936" s="1"/>
      <c r="D936" s="1"/>
      <c r="E936" s="1"/>
      <c r="F936" s="82"/>
      <c r="G936" s="82"/>
      <c r="H936" s="82"/>
      <c r="I936" s="82"/>
      <c r="J936" s="82"/>
      <c r="K936" s="82"/>
      <c r="L936" s="82"/>
      <c r="M936" s="82"/>
      <c r="N936" s="82"/>
      <c r="O936" s="82"/>
      <c r="P936" s="82"/>
      <c r="Q936" s="82"/>
      <c r="R936" s="82"/>
      <c r="S936" s="1"/>
      <c r="T936" s="1"/>
      <c r="U936" s="1"/>
    </row>
    <row r="937" spans="1:21" ht="8.25" customHeight="1" x14ac:dyDescent="0.2"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</row>
    <row r="938" spans="1:21" ht="15.75" customHeight="1" x14ac:dyDescent="0.2">
      <c r="C938" s="1"/>
      <c r="D938" s="80" t="s">
        <v>0</v>
      </c>
      <c r="E938" s="80"/>
      <c r="F938" s="80"/>
      <c r="G938" s="80"/>
      <c r="H938" s="80"/>
      <c r="I938" s="80" t="s">
        <v>1</v>
      </c>
      <c r="J938" s="80"/>
      <c r="K938" s="80" t="s">
        <v>2</v>
      </c>
      <c r="L938" s="80"/>
      <c r="M938" s="80" t="s">
        <v>3</v>
      </c>
      <c r="N938" s="80"/>
      <c r="O938" s="80" t="s">
        <v>4</v>
      </c>
      <c r="P938" s="80"/>
      <c r="Q938" s="80" t="s">
        <v>5</v>
      </c>
      <c r="R938" s="80"/>
      <c r="S938" s="80" t="s">
        <v>6</v>
      </c>
      <c r="T938" s="80"/>
      <c r="U938" s="1"/>
    </row>
    <row r="939" spans="1:21" ht="15.75" customHeight="1" x14ac:dyDescent="0.2">
      <c r="A939" t="str">
        <f>CONCATENATE(B931,B939)</f>
        <v>31a</v>
      </c>
      <c r="B939" t="s">
        <v>26</v>
      </c>
      <c r="C939" s="1"/>
      <c r="D939" s="2" t="str">
        <f>INDEX('5 tm 12 bkr Data'!P:P,MATCH('5 tm 12 bkr MJV'!A939,'5 tm 12 bkr Data'!N:N,0))</f>
        <v>a</v>
      </c>
      <c r="E939" s="3"/>
      <c r="F939" s="3"/>
      <c r="G939" s="3"/>
      <c r="H939" s="4"/>
      <c r="I939" s="80"/>
      <c r="J939" s="80"/>
      <c r="K939" s="80"/>
      <c r="L939" s="80"/>
      <c r="M939" s="80"/>
      <c r="N939" s="80"/>
      <c r="O939" s="80"/>
      <c r="P939" s="80"/>
      <c r="Q939" s="80"/>
      <c r="R939" s="80"/>
      <c r="S939" s="80"/>
      <c r="T939" s="80"/>
      <c r="U939" s="1"/>
    </row>
    <row r="940" spans="1:21" ht="15.75" customHeight="1" x14ac:dyDescent="0.2">
      <c r="A940" t="str">
        <f>CONCATENATE(B931,B940)</f>
        <v>31b</v>
      </c>
      <c r="B940" t="s">
        <v>27</v>
      </c>
      <c r="C940" s="1"/>
      <c r="D940" s="2" t="str">
        <f>INDEX('5 tm 12 bkr Data'!P:P,MATCH('5 tm 12 bkr MJV'!A940,'5 tm 12 bkr Data'!N:N,0))</f>
        <v>b</v>
      </c>
      <c r="E940" s="3"/>
      <c r="F940" s="3"/>
      <c r="G940" s="3"/>
      <c r="H940" s="4"/>
      <c r="I940" s="80"/>
      <c r="J940" s="80"/>
      <c r="K940" s="80"/>
      <c r="L940" s="80"/>
      <c r="M940" s="80"/>
      <c r="N940" s="80"/>
      <c r="O940" s="80"/>
      <c r="P940" s="80"/>
      <c r="Q940" s="80"/>
      <c r="R940" s="80"/>
      <c r="S940" s="80"/>
      <c r="T940" s="80"/>
      <c r="U940" s="1"/>
    </row>
    <row r="941" spans="1:21" ht="15.75" customHeight="1" x14ac:dyDescent="0.2">
      <c r="A941" t="str">
        <f>CONCATENATE(B931,B941)</f>
        <v>31c</v>
      </c>
      <c r="B941" t="s">
        <v>28</v>
      </c>
      <c r="C941" s="1"/>
      <c r="D941" s="2" t="str">
        <f>INDEX('5 tm 12 bkr Data'!P:P,MATCH('5 tm 12 bkr MJV'!A941,'5 tm 12 bkr Data'!N:N,0))</f>
        <v>c</v>
      </c>
      <c r="E941" s="3"/>
      <c r="F941" s="3"/>
      <c r="G941" s="3"/>
      <c r="H941" s="4"/>
      <c r="I941" s="80"/>
      <c r="J941" s="80"/>
      <c r="K941" s="80"/>
      <c r="L941" s="80"/>
      <c r="M941" s="80"/>
      <c r="N941" s="80"/>
      <c r="O941" s="80"/>
      <c r="P941" s="80"/>
      <c r="Q941" s="80"/>
      <c r="R941" s="80"/>
      <c r="S941" s="80"/>
      <c r="T941" s="80"/>
      <c r="U941" s="1"/>
    </row>
    <row r="942" spans="1:21" ht="15.75" customHeight="1" x14ac:dyDescent="0.2">
      <c r="A942" t="str">
        <f>CONCATENATE(B931,B942)</f>
        <v>31d</v>
      </c>
      <c r="B942" t="s">
        <v>29</v>
      </c>
      <c r="C942" s="1"/>
      <c r="D942" s="2" t="str">
        <f>INDEX('5 tm 12 bkr Data'!P:P,MATCH('5 tm 12 bkr MJV'!A942,'5 tm 12 bkr Data'!N:N,0))</f>
        <v>d</v>
      </c>
      <c r="E942" s="3"/>
      <c r="F942" s="3"/>
      <c r="G942" s="3"/>
      <c r="H942" s="4"/>
      <c r="I942" s="80"/>
      <c r="J942" s="80"/>
      <c r="K942" s="80"/>
      <c r="L942" s="80"/>
      <c r="M942" s="80"/>
      <c r="N942" s="80"/>
      <c r="O942" s="80"/>
      <c r="P942" s="80"/>
      <c r="Q942" s="80"/>
      <c r="R942" s="80"/>
      <c r="S942" s="80"/>
      <c r="T942" s="80"/>
      <c r="U942" s="1"/>
    </row>
    <row r="943" spans="1:21" ht="15.75" customHeight="1" x14ac:dyDescent="0.2">
      <c r="A943" t="str">
        <f>CONCATENATE(B931,B943)</f>
        <v>31e</v>
      </c>
      <c r="B943" t="s">
        <v>30</v>
      </c>
      <c r="C943" s="1"/>
      <c r="D943" s="2" t="str">
        <f>INDEX('5 tm 12 bkr Data'!P:P,MATCH('5 tm 12 bkr MJV'!A943,'5 tm 12 bkr Data'!N:N,0))</f>
        <v>e</v>
      </c>
      <c r="E943" s="3"/>
      <c r="F943" s="3"/>
      <c r="G943" s="3"/>
      <c r="H943" s="4"/>
      <c r="I943" s="80"/>
      <c r="J943" s="80"/>
      <c r="K943" s="80"/>
      <c r="L943" s="80"/>
      <c r="M943" s="80"/>
      <c r="N943" s="80"/>
      <c r="O943" s="80"/>
      <c r="P943" s="80"/>
      <c r="Q943" s="80"/>
      <c r="R943" s="80"/>
      <c r="S943" s="80"/>
      <c r="T943" s="80"/>
      <c r="U943" s="1"/>
    </row>
    <row r="944" spans="1:21" ht="15.75" customHeight="1" x14ac:dyDescent="0.2">
      <c r="A944" t="str">
        <f>CONCATENATE(B931,B944)</f>
        <v>31f</v>
      </c>
      <c r="B944" t="s">
        <v>31</v>
      </c>
      <c r="C944" s="1"/>
      <c r="D944" s="2" t="str">
        <f>INDEX('5 tm 12 bkr Data'!P:P,MATCH('5 tm 12 bkr MJV'!A944,'5 tm 12 bkr Data'!N:N,0))</f>
        <v>f</v>
      </c>
      <c r="E944" s="3"/>
      <c r="F944" s="3"/>
      <c r="G944" s="3"/>
      <c r="H944" s="4"/>
      <c r="I944" s="80"/>
      <c r="J944" s="80"/>
      <c r="K944" s="80"/>
      <c r="L944" s="80"/>
      <c r="M944" s="80"/>
      <c r="N944" s="80"/>
      <c r="O944" s="80"/>
      <c r="P944" s="80"/>
      <c r="Q944" s="80"/>
      <c r="R944" s="80"/>
      <c r="S944" s="80"/>
      <c r="T944" s="80"/>
      <c r="U944" s="1"/>
    </row>
    <row r="945" spans="1:21" ht="15.75" customHeight="1" x14ac:dyDescent="0.2">
      <c r="A945" t="str">
        <f>CONCATENATE(B931,B945)</f>
        <v>31g</v>
      </c>
      <c r="B945" t="s">
        <v>32</v>
      </c>
      <c r="C945" s="1"/>
      <c r="D945" s="2" t="str">
        <f>INDEX('5 tm 12 bkr Data'!P:P,MATCH('5 tm 12 bkr MJV'!A945,'5 tm 12 bkr Data'!N:N,0))</f>
        <v>g</v>
      </c>
      <c r="E945" s="3"/>
      <c r="F945" s="3"/>
      <c r="G945" s="3"/>
      <c r="H945" s="4"/>
      <c r="I945" s="80"/>
      <c r="J945" s="80"/>
      <c r="K945" s="80"/>
      <c r="L945" s="80"/>
      <c r="M945" s="80"/>
      <c r="N945" s="80"/>
      <c r="O945" s="80"/>
      <c r="P945" s="80"/>
      <c r="Q945" s="80"/>
      <c r="R945" s="80"/>
      <c r="S945" s="80"/>
      <c r="T945" s="80"/>
      <c r="U945" s="1"/>
    </row>
    <row r="946" spans="1:21" ht="15.75" customHeight="1" thickBot="1" x14ac:dyDescent="0.25">
      <c r="A946" t="str">
        <f>CONCATENATE(B931,B946)</f>
        <v>31h</v>
      </c>
      <c r="B946" t="s">
        <v>33</v>
      </c>
      <c r="C946" s="1"/>
      <c r="D946" s="2" t="str">
        <f>INDEX('5 tm 12 bkr Data'!P:P,MATCH('5 tm 12 bkr MJV'!A946,'5 tm 12 bkr Data'!N:N,0))</f>
        <v>h</v>
      </c>
      <c r="E946" s="3"/>
      <c r="F946" s="3"/>
      <c r="G946" s="3"/>
      <c r="H946" s="36"/>
      <c r="I946" s="79"/>
      <c r="J946" s="79"/>
      <c r="K946" s="79"/>
      <c r="L946" s="79"/>
      <c r="M946" s="79"/>
      <c r="N946" s="79"/>
      <c r="O946" s="79"/>
      <c r="P946" s="79"/>
      <c r="Q946" s="79"/>
      <c r="R946" s="79"/>
      <c r="S946" s="79"/>
      <c r="T946" s="79"/>
      <c r="U946" s="1"/>
    </row>
    <row r="947" spans="1:21" ht="15.75" customHeight="1" thickTop="1" x14ac:dyDescent="0.2">
      <c r="C947" s="1"/>
      <c r="D947" s="1"/>
      <c r="E947" s="1"/>
      <c r="F947" s="1"/>
      <c r="G947" s="1"/>
      <c r="H947" s="37" t="s">
        <v>6</v>
      </c>
      <c r="I947" s="77"/>
      <c r="J947" s="78"/>
      <c r="K947" s="77"/>
      <c r="L947" s="78"/>
      <c r="M947" s="77"/>
      <c r="N947" s="78"/>
      <c r="O947" s="77"/>
      <c r="P947" s="78"/>
      <c r="Q947" s="77"/>
      <c r="R947" s="78"/>
      <c r="S947" s="77"/>
      <c r="T947" s="78"/>
      <c r="U947" s="1"/>
    </row>
    <row r="948" spans="1:21" ht="5.25" customHeight="1" x14ac:dyDescent="0.2">
      <c r="C948" s="1"/>
      <c r="D948" s="1"/>
      <c r="E948" s="1"/>
      <c r="F948" s="1"/>
      <c r="G948" s="1"/>
      <c r="H948" s="38"/>
      <c r="I948" s="39"/>
      <c r="J948" s="39"/>
      <c r="K948" s="39"/>
      <c r="L948" s="39"/>
      <c r="M948" s="39"/>
      <c r="N948" s="39"/>
      <c r="O948" s="39"/>
      <c r="P948" s="39"/>
      <c r="Q948" s="39"/>
      <c r="R948" s="39"/>
      <c r="S948" s="39"/>
      <c r="T948" s="40"/>
      <c r="U948" s="1"/>
    </row>
    <row r="949" spans="1:21" ht="15.75" customHeight="1" x14ac:dyDescent="0.2">
      <c r="C949" s="1"/>
      <c r="D949" s="1"/>
      <c r="E949" s="74" t="s">
        <v>0</v>
      </c>
      <c r="F949" s="75"/>
      <c r="G949" s="76"/>
      <c r="H949" s="19" t="s">
        <v>1</v>
      </c>
      <c r="I949" s="19" t="s">
        <v>2</v>
      </c>
      <c r="J949" s="19" t="s">
        <v>3</v>
      </c>
      <c r="K949" s="15" t="s">
        <v>4</v>
      </c>
      <c r="L949" s="16" t="s">
        <v>5</v>
      </c>
      <c r="M949" s="19" t="s">
        <v>7</v>
      </c>
      <c r="N949" s="19" t="s">
        <v>8</v>
      </c>
      <c r="O949" s="15" t="s">
        <v>9</v>
      </c>
      <c r="P949" s="16" t="s">
        <v>10</v>
      </c>
      <c r="Q949" s="19" t="s">
        <v>11</v>
      </c>
      <c r="R949" s="19" t="s">
        <v>12</v>
      </c>
      <c r="S949" s="15" t="s">
        <v>13</v>
      </c>
      <c r="T949" s="1"/>
      <c r="U949" s="1"/>
    </row>
    <row r="950" spans="1:21" ht="15.75" customHeight="1" x14ac:dyDescent="0.2">
      <c r="C950" s="1"/>
      <c r="D950" s="1"/>
      <c r="E950" s="64" t="str">
        <f t="shared" si="13"/>
        <v>a</v>
      </c>
      <c r="F950" s="65"/>
      <c r="G950" s="66"/>
      <c r="H950" s="5"/>
      <c r="I950" s="5"/>
      <c r="J950" s="5"/>
      <c r="K950" s="13"/>
      <c r="L950" s="10"/>
      <c r="M950" s="5"/>
      <c r="N950" s="5"/>
      <c r="O950" s="13"/>
      <c r="P950" s="10"/>
      <c r="Q950" s="5"/>
      <c r="R950" s="5"/>
      <c r="S950" s="13"/>
      <c r="T950" s="1"/>
      <c r="U950" s="1"/>
    </row>
    <row r="951" spans="1:21" ht="15.75" customHeight="1" x14ac:dyDescent="0.2">
      <c r="C951" s="1"/>
      <c r="D951" s="1"/>
      <c r="E951" s="64" t="str">
        <f t="shared" si="13"/>
        <v>b</v>
      </c>
      <c r="F951" s="65"/>
      <c r="G951" s="66"/>
      <c r="H951" s="5"/>
      <c r="I951" s="5"/>
      <c r="J951" s="5"/>
      <c r="K951" s="13"/>
      <c r="L951" s="10"/>
      <c r="M951" s="5"/>
      <c r="N951" s="5"/>
      <c r="O951" s="13"/>
      <c r="P951" s="10"/>
      <c r="Q951" s="5"/>
      <c r="R951" s="5"/>
      <c r="S951" s="13"/>
      <c r="T951" s="1"/>
      <c r="U951" s="1"/>
    </row>
    <row r="952" spans="1:21" ht="15.75" customHeight="1" x14ac:dyDescent="0.2">
      <c r="C952" s="1"/>
      <c r="D952" s="1"/>
      <c r="E952" s="64" t="str">
        <f t="shared" ref="E952:E1015" si="14">IF(D941&gt;0,D941,"")</f>
        <v>c</v>
      </c>
      <c r="F952" s="65"/>
      <c r="G952" s="66"/>
      <c r="H952" s="5"/>
      <c r="I952" s="5"/>
      <c r="J952" s="5"/>
      <c r="K952" s="13"/>
      <c r="L952" s="10"/>
      <c r="M952" s="5"/>
      <c r="N952" s="5"/>
      <c r="O952" s="13"/>
      <c r="P952" s="10"/>
      <c r="Q952" s="5"/>
      <c r="R952" s="5"/>
      <c r="S952" s="13"/>
      <c r="T952" s="1"/>
      <c r="U952" s="1"/>
    </row>
    <row r="953" spans="1:21" ht="15.75" customHeight="1" x14ac:dyDescent="0.2">
      <c r="C953" s="1"/>
      <c r="D953" s="1"/>
      <c r="E953" s="64" t="str">
        <f t="shared" si="14"/>
        <v>d</v>
      </c>
      <c r="F953" s="65"/>
      <c r="G953" s="66"/>
      <c r="H953" s="5"/>
      <c r="I953" s="5"/>
      <c r="J953" s="5"/>
      <c r="K953" s="13"/>
      <c r="L953" s="10"/>
      <c r="M953" s="5"/>
      <c r="N953" s="5"/>
      <c r="O953" s="13"/>
      <c r="P953" s="10"/>
      <c r="Q953" s="5"/>
      <c r="R953" s="5"/>
      <c r="S953" s="13"/>
      <c r="T953" s="1"/>
      <c r="U953" s="1"/>
    </row>
    <row r="954" spans="1:21" ht="15.75" customHeight="1" x14ac:dyDescent="0.2">
      <c r="C954" s="1"/>
      <c r="D954" s="1"/>
      <c r="E954" s="64" t="str">
        <f t="shared" si="14"/>
        <v>e</v>
      </c>
      <c r="F954" s="65"/>
      <c r="G954" s="66"/>
      <c r="H954" s="5"/>
      <c r="I954" s="5"/>
      <c r="J954" s="5"/>
      <c r="K954" s="13"/>
      <c r="L954" s="10"/>
      <c r="M954" s="5"/>
      <c r="N954" s="5"/>
      <c r="O954" s="13"/>
      <c r="P954" s="10"/>
      <c r="Q954" s="5"/>
      <c r="R954" s="5"/>
      <c r="S954" s="13"/>
      <c r="T954" s="1"/>
      <c r="U954" s="1"/>
    </row>
    <row r="955" spans="1:21" ht="15.75" customHeight="1" x14ac:dyDescent="0.2">
      <c r="C955" s="1"/>
      <c r="D955" s="1"/>
      <c r="E955" s="64" t="str">
        <f t="shared" si="14"/>
        <v>f</v>
      </c>
      <c r="F955" s="65"/>
      <c r="G955" s="66"/>
      <c r="H955" s="5"/>
      <c r="I955" s="5"/>
      <c r="J955" s="5"/>
      <c r="K955" s="13"/>
      <c r="L955" s="10"/>
      <c r="M955" s="5"/>
      <c r="N955" s="5"/>
      <c r="O955" s="13"/>
      <c r="P955" s="10"/>
      <c r="Q955" s="5"/>
      <c r="R955" s="5"/>
      <c r="S955" s="13"/>
      <c r="T955" s="1"/>
      <c r="U955" s="1"/>
    </row>
    <row r="956" spans="1:21" ht="15.75" customHeight="1" x14ac:dyDescent="0.2">
      <c r="C956" s="1"/>
      <c r="D956" s="1"/>
      <c r="E956" s="64" t="str">
        <f t="shared" si="14"/>
        <v>g</v>
      </c>
      <c r="F956" s="65"/>
      <c r="G956" s="66"/>
      <c r="H956" s="5"/>
      <c r="I956" s="5"/>
      <c r="J956" s="5"/>
      <c r="K956" s="13"/>
      <c r="L956" s="10"/>
      <c r="M956" s="5"/>
      <c r="N956" s="5"/>
      <c r="O956" s="13"/>
      <c r="P956" s="10"/>
      <c r="Q956" s="5"/>
      <c r="R956" s="5"/>
      <c r="S956" s="13"/>
      <c r="T956" s="1"/>
      <c r="U956" s="1"/>
    </row>
    <row r="957" spans="1:21" ht="15.75" customHeight="1" thickBot="1" x14ac:dyDescent="0.25">
      <c r="C957" s="1"/>
      <c r="D957" s="1"/>
      <c r="E957" s="64" t="str">
        <f t="shared" si="14"/>
        <v>h</v>
      </c>
      <c r="F957" s="65"/>
      <c r="G957" s="66"/>
      <c r="H957" s="6"/>
      <c r="I957" s="6"/>
      <c r="J957" s="6"/>
      <c r="K957" s="14"/>
      <c r="L957" s="11"/>
      <c r="M957" s="6"/>
      <c r="N957" s="6"/>
      <c r="O957" s="14"/>
      <c r="P957" s="11"/>
      <c r="Q957" s="6"/>
      <c r="R957" s="6"/>
      <c r="S957" s="14"/>
      <c r="T957" s="1"/>
      <c r="U957" s="1"/>
    </row>
    <row r="958" spans="1:21" ht="15.75" customHeight="1" thickTop="1" thickBot="1" x14ac:dyDescent="0.25">
      <c r="C958" s="1"/>
      <c r="D958" s="1"/>
      <c r="E958" s="67" t="s">
        <v>14</v>
      </c>
      <c r="F958" s="68"/>
      <c r="G958" s="69"/>
      <c r="H958" s="7"/>
      <c r="I958" s="7"/>
      <c r="J958" s="7"/>
      <c r="K958" s="8"/>
      <c r="L958" s="12"/>
      <c r="M958" s="7"/>
      <c r="N958" s="7"/>
      <c r="O958" s="8"/>
      <c r="P958" s="12"/>
      <c r="Q958" s="7"/>
      <c r="R958" s="7"/>
      <c r="S958" s="8"/>
      <c r="T958" s="1"/>
      <c r="U958" s="1"/>
    </row>
    <row r="959" spans="1:21" ht="15.75" customHeight="1" thickTop="1" thickBot="1" x14ac:dyDescent="0.25">
      <c r="C959" s="1"/>
      <c r="D959" s="1"/>
      <c r="E959" s="70" t="s">
        <v>15</v>
      </c>
      <c r="F959" s="71"/>
      <c r="G959" s="72"/>
      <c r="H959" s="1"/>
      <c r="I959" s="1"/>
      <c r="J959" s="1"/>
      <c r="K959" s="9"/>
      <c r="L959" s="1"/>
      <c r="M959" s="1"/>
      <c r="N959" s="1"/>
      <c r="O959" s="9"/>
      <c r="P959" s="1"/>
      <c r="Q959" s="1"/>
      <c r="R959" s="1"/>
      <c r="S959" s="9"/>
      <c r="T959" s="1"/>
      <c r="U959" s="1"/>
    </row>
    <row r="960" spans="1:21" ht="11.25" customHeight="1" x14ac:dyDescent="0.2">
      <c r="C960" s="1"/>
      <c r="D960" s="1"/>
      <c r="E960" s="1"/>
      <c r="F960" s="1"/>
      <c r="G960" s="1"/>
      <c r="H960" s="73" t="s">
        <v>34</v>
      </c>
      <c r="I960" s="73"/>
      <c r="J960" s="73"/>
      <c r="K960" s="73"/>
      <c r="L960" s="73"/>
      <c r="M960" s="73"/>
      <c r="N960" s="73"/>
      <c r="O960" s="73"/>
      <c r="P960" s="73"/>
      <c r="Q960" s="73"/>
      <c r="R960" s="73"/>
      <c r="S960" s="1"/>
      <c r="T960" s="1"/>
      <c r="U960" s="1"/>
    </row>
    <row r="961" spans="1:21" ht="11.25" customHeight="1" x14ac:dyDescent="0.2">
      <c r="C961" s="1"/>
      <c r="D961" s="1"/>
      <c r="E961" s="1"/>
      <c r="F961" s="1"/>
      <c r="G961" s="1"/>
      <c r="H961" s="73"/>
      <c r="I961" s="73"/>
      <c r="J961" s="73"/>
      <c r="K961" s="73"/>
      <c r="L961" s="73"/>
      <c r="M961" s="73"/>
      <c r="N961" s="73"/>
      <c r="O961" s="73"/>
      <c r="P961" s="73"/>
      <c r="Q961" s="73"/>
      <c r="R961" s="73"/>
      <c r="S961" s="1"/>
      <c r="T961" s="1"/>
      <c r="U961" s="1"/>
    </row>
    <row r="962" spans="1:21" ht="10.5" customHeight="1" x14ac:dyDescent="0.15">
      <c r="A962" t="s">
        <v>35</v>
      </c>
      <c r="B962">
        <v>32</v>
      </c>
      <c r="C962" s="81" t="str">
        <f>'5 tm 12 bkr Data'!$A$2</f>
        <v>Jayhawk Collegiate Challenge</v>
      </c>
      <c r="D962" s="81"/>
      <c r="E962" s="81"/>
      <c r="F962" s="81"/>
      <c r="G962" s="81"/>
      <c r="H962" s="81"/>
      <c r="I962" s="81"/>
      <c r="J962" s="81"/>
      <c r="K962" s="81"/>
      <c r="L962" s="81"/>
      <c r="M962" s="81"/>
      <c r="N962" s="81"/>
      <c r="O962" s="81"/>
      <c r="P962" s="81"/>
      <c r="Q962" s="81"/>
      <c r="R962" s="81"/>
      <c r="S962" s="81"/>
      <c r="T962" s="81"/>
      <c r="U962" s="81"/>
    </row>
    <row r="963" spans="1:21" ht="10.5" customHeight="1" x14ac:dyDescent="0.15">
      <c r="C963" s="81"/>
      <c r="D963" s="81"/>
      <c r="E963" s="81"/>
      <c r="F963" s="81"/>
      <c r="G963" s="81"/>
      <c r="H963" s="81"/>
      <c r="I963" s="81"/>
      <c r="J963" s="81"/>
      <c r="K963" s="81"/>
      <c r="L963" s="81"/>
      <c r="M963" s="81"/>
      <c r="N963" s="81"/>
      <c r="O963" s="81"/>
      <c r="P963" s="81"/>
      <c r="Q963" s="81"/>
      <c r="R963" s="81"/>
      <c r="S963" s="81"/>
      <c r="T963" s="81"/>
      <c r="U963" s="81"/>
    </row>
    <row r="964" spans="1:21" ht="10.5" customHeight="1" x14ac:dyDescent="0.15">
      <c r="C964" s="81"/>
      <c r="D964" s="81"/>
      <c r="E964" s="81"/>
      <c r="F964" s="81"/>
      <c r="G964" s="81"/>
      <c r="H964" s="81"/>
      <c r="I964" s="81"/>
      <c r="J964" s="81"/>
      <c r="K964" s="81"/>
      <c r="L964" s="81"/>
      <c r="M964" s="81"/>
      <c r="N964" s="81"/>
      <c r="O964" s="81"/>
      <c r="P964" s="81"/>
      <c r="Q964" s="81"/>
      <c r="R964" s="81"/>
      <c r="S964" s="81"/>
      <c r="T964" s="81"/>
      <c r="U964" s="81"/>
    </row>
    <row r="965" spans="1:21" ht="8.25" customHeight="1" x14ac:dyDescent="0.2"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</row>
    <row r="966" spans="1:21" ht="11.25" customHeight="1" x14ac:dyDescent="0.2">
      <c r="C966" s="1"/>
      <c r="D966" s="1"/>
      <c r="E966" s="1"/>
      <c r="F966" s="82">
        <f>INDEX('5 tm 12 bkr Data'!E:E,MATCH('5 tm 12 bkr MJV'!B962,'5 tm 12 bkr Data'!D:D,0))</f>
        <v>33</v>
      </c>
      <c r="G966" s="82"/>
      <c r="H966" s="82"/>
      <c r="I966" s="82"/>
      <c r="J966" s="82"/>
      <c r="K966" s="82"/>
      <c r="L966" s="82"/>
      <c r="M966" s="82"/>
      <c r="N966" s="82"/>
      <c r="O966" s="82"/>
      <c r="P966" s="82"/>
      <c r="Q966" s="82"/>
      <c r="R966" s="82"/>
      <c r="S966" s="1"/>
      <c r="T966" s="1"/>
      <c r="U966" s="1"/>
    </row>
    <row r="967" spans="1:21" ht="11.25" customHeight="1" x14ac:dyDescent="0.2">
      <c r="C967" s="1"/>
      <c r="D967" s="1"/>
      <c r="E967" s="1"/>
      <c r="F967" s="82"/>
      <c r="G967" s="82"/>
      <c r="H967" s="82"/>
      <c r="I967" s="82"/>
      <c r="J967" s="82"/>
      <c r="K967" s="82"/>
      <c r="L967" s="82"/>
      <c r="M967" s="82"/>
      <c r="N967" s="82"/>
      <c r="O967" s="82"/>
      <c r="P967" s="82"/>
      <c r="Q967" s="82"/>
      <c r="R967" s="82"/>
      <c r="S967" s="1"/>
      <c r="T967" s="1"/>
      <c r="U967" s="1"/>
    </row>
    <row r="968" spans="1:21" ht="8.25" customHeight="1" x14ac:dyDescent="0.2"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</row>
    <row r="969" spans="1:21" ht="15.75" customHeight="1" x14ac:dyDescent="0.2">
      <c r="C969" s="1"/>
      <c r="D969" s="80" t="s">
        <v>0</v>
      </c>
      <c r="E969" s="80"/>
      <c r="F969" s="80"/>
      <c r="G969" s="80"/>
      <c r="H969" s="80"/>
      <c r="I969" s="80" t="s">
        <v>1</v>
      </c>
      <c r="J969" s="80"/>
      <c r="K969" s="80" t="s">
        <v>2</v>
      </c>
      <c r="L969" s="80"/>
      <c r="M969" s="80" t="s">
        <v>3</v>
      </c>
      <c r="N969" s="80"/>
      <c r="O969" s="80" t="s">
        <v>4</v>
      </c>
      <c r="P969" s="80"/>
      <c r="Q969" s="80" t="s">
        <v>5</v>
      </c>
      <c r="R969" s="80"/>
      <c r="S969" s="80" t="s">
        <v>6</v>
      </c>
      <c r="T969" s="80"/>
      <c r="U969" s="1"/>
    </row>
    <row r="970" spans="1:21" ht="15.75" customHeight="1" x14ac:dyDescent="0.2">
      <c r="A970" t="str">
        <f>CONCATENATE(B962,B970)</f>
        <v>32a</v>
      </c>
      <c r="B970" t="s">
        <v>26</v>
      </c>
      <c r="C970" s="1"/>
      <c r="D970" s="2" t="str">
        <f>INDEX('5 tm 12 bkr Data'!P:P,MATCH('5 tm 12 bkr MJV'!A970,'5 tm 12 bkr Data'!N:N,0))</f>
        <v>a</v>
      </c>
      <c r="E970" s="3"/>
      <c r="F970" s="3"/>
      <c r="G970" s="3"/>
      <c r="H970" s="4"/>
      <c r="I970" s="80"/>
      <c r="J970" s="80"/>
      <c r="K970" s="80"/>
      <c r="L970" s="80"/>
      <c r="M970" s="80"/>
      <c r="N970" s="80"/>
      <c r="O970" s="80"/>
      <c r="P970" s="80"/>
      <c r="Q970" s="80"/>
      <c r="R970" s="80"/>
      <c r="S970" s="80"/>
      <c r="T970" s="80"/>
      <c r="U970" s="1"/>
    </row>
    <row r="971" spans="1:21" ht="15.75" customHeight="1" x14ac:dyDescent="0.2">
      <c r="A971" t="str">
        <f>CONCATENATE(B962,B971)</f>
        <v>32b</v>
      </c>
      <c r="B971" t="s">
        <v>27</v>
      </c>
      <c r="C971" s="1"/>
      <c r="D971" s="2" t="str">
        <f>INDEX('5 tm 12 bkr Data'!P:P,MATCH('5 tm 12 bkr MJV'!A971,'5 tm 12 bkr Data'!N:N,0))</f>
        <v>b</v>
      </c>
      <c r="E971" s="3"/>
      <c r="F971" s="3"/>
      <c r="G971" s="3"/>
      <c r="H971" s="4"/>
      <c r="I971" s="80"/>
      <c r="J971" s="80"/>
      <c r="K971" s="80"/>
      <c r="L971" s="80"/>
      <c r="M971" s="80"/>
      <c r="N971" s="80"/>
      <c r="O971" s="80"/>
      <c r="P971" s="80"/>
      <c r="Q971" s="80"/>
      <c r="R971" s="80"/>
      <c r="S971" s="80"/>
      <c r="T971" s="80"/>
      <c r="U971" s="1"/>
    </row>
    <row r="972" spans="1:21" ht="15.75" customHeight="1" x14ac:dyDescent="0.2">
      <c r="A972" t="str">
        <f>CONCATENATE(B962,B972)</f>
        <v>32c</v>
      </c>
      <c r="B972" t="s">
        <v>28</v>
      </c>
      <c r="C972" s="1"/>
      <c r="D972" s="2" t="str">
        <f>INDEX('5 tm 12 bkr Data'!P:P,MATCH('5 tm 12 bkr MJV'!A972,'5 tm 12 bkr Data'!N:N,0))</f>
        <v>c</v>
      </c>
      <c r="E972" s="3"/>
      <c r="F972" s="3"/>
      <c r="G972" s="3"/>
      <c r="H972" s="4"/>
      <c r="I972" s="80"/>
      <c r="J972" s="80"/>
      <c r="K972" s="80"/>
      <c r="L972" s="80"/>
      <c r="M972" s="80"/>
      <c r="N972" s="80"/>
      <c r="O972" s="80"/>
      <c r="P972" s="80"/>
      <c r="Q972" s="80"/>
      <c r="R972" s="80"/>
      <c r="S972" s="80"/>
      <c r="T972" s="80"/>
      <c r="U972" s="1"/>
    </row>
    <row r="973" spans="1:21" ht="15.75" customHeight="1" x14ac:dyDescent="0.2">
      <c r="A973" t="str">
        <f>CONCATENATE(B962,B973)</f>
        <v>32d</v>
      </c>
      <c r="B973" t="s">
        <v>29</v>
      </c>
      <c r="C973" s="1"/>
      <c r="D973" s="2" t="str">
        <f>INDEX('5 tm 12 bkr Data'!P:P,MATCH('5 tm 12 bkr MJV'!A973,'5 tm 12 bkr Data'!N:N,0))</f>
        <v>d</v>
      </c>
      <c r="E973" s="3"/>
      <c r="F973" s="3"/>
      <c r="G973" s="3"/>
      <c r="H973" s="4"/>
      <c r="I973" s="80"/>
      <c r="J973" s="80"/>
      <c r="K973" s="80"/>
      <c r="L973" s="80"/>
      <c r="M973" s="80"/>
      <c r="N973" s="80"/>
      <c r="O973" s="80"/>
      <c r="P973" s="80"/>
      <c r="Q973" s="80"/>
      <c r="R973" s="80"/>
      <c r="S973" s="80"/>
      <c r="T973" s="80"/>
      <c r="U973" s="1"/>
    </row>
    <row r="974" spans="1:21" ht="15.75" customHeight="1" x14ac:dyDescent="0.2">
      <c r="A974" t="str">
        <f>CONCATENATE(B962,B974)</f>
        <v>32e</v>
      </c>
      <c r="B974" t="s">
        <v>30</v>
      </c>
      <c r="C974" s="1"/>
      <c r="D974" s="2" t="str">
        <f>INDEX('5 tm 12 bkr Data'!P:P,MATCH('5 tm 12 bkr MJV'!A974,'5 tm 12 bkr Data'!N:N,0))</f>
        <v>e</v>
      </c>
      <c r="E974" s="3"/>
      <c r="F974" s="3"/>
      <c r="G974" s="3"/>
      <c r="H974" s="4"/>
      <c r="I974" s="80"/>
      <c r="J974" s="80"/>
      <c r="K974" s="80"/>
      <c r="L974" s="80"/>
      <c r="M974" s="80"/>
      <c r="N974" s="80"/>
      <c r="O974" s="80"/>
      <c r="P974" s="80"/>
      <c r="Q974" s="80"/>
      <c r="R974" s="80"/>
      <c r="S974" s="80"/>
      <c r="T974" s="80"/>
      <c r="U974" s="1"/>
    </row>
    <row r="975" spans="1:21" ht="15.75" customHeight="1" x14ac:dyDescent="0.2">
      <c r="A975" t="str">
        <f>CONCATENATE(B962,B975)</f>
        <v>32f</v>
      </c>
      <c r="B975" t="s">
        <v>31</v>
      </c>
      <c r="C975" s="1"/>
      <c r="D975" s="2" t="str">
        <f>INDEX('5 tm 12 bkr Data'!P:P,MATCH('5 tm 12 bkr MJV'!A975,'5 tm 12 bkr Data'!N:N,0))</f>
        <v>f</v>
      </c>
      <c r="E975" s="3"/>
      <c r="F975" s="3"/>
      <c r="G975" s="3"/>
      <c r="H975" s="4"/>
      <c r="I975" s="80"/>
      <c r="J975" s="80"/>
      <c r="K975" s="80"/>
      <c r="L975" s="80"/>
      <c r="M975" s="80"/>
      <c r="N975" s="80"/>
      <c r="O975" s="80"/>
      <c r="P975" s="80"/>
      <c r="Q975" s="80"/>
      <c r="R975" s="80"/>
      <c r="S975" s="80"/>
      <c r="T975" s="80"/>
      <c r="U975" s="1"/>
    </row>
    <row r="976" spans="1:21" ht="15.75" customHeight="1" x14ac:dyDescent="0.2">
      <c r="A976" t="str">
        <f>CONCATENATE(B962,B976)</f>
        <v>32g</v>
      </c>
      <c r="B976" t="s">
        <v>32</v>
      </c>
      <c r="C976" s="1"/>
      <c r="D976" s="2" t="str">
        <f>INDEX('5 tm 12 bkr Data'!P:P,MATCH('5 tm 12 bkr MJV'!A976,'5 tm 12 bkr Data'!N:N,0))</f>
        <v>g</v>
      </c>
      <c r="E976" s="3"/>
      <c r="F976" s="3"/>
      <c r="G976" s="3"/>
      <c r="H976" s="4"/>
      <c r="I976" s="80"/>
      <c r="J976" s="80"/>
      <c r="K976" s="80"/>
      <c r="L976" s="80"/>
      <c r="M976" s="80"/>
      <c r="N976" s="80"/>
      <c r="O976" s="80"/>
      <c r="P976" s="80"/>
      <c r="Q976" s="80"/>
      <c r="R976" s="80"/>
      <c r="S976" s="80"/>
      <c r="T976" s="80"/>
      <c r="U976" s="1"/>
    </row>
    <row r="977" spans="1:21" ht="15.75" customHeight="1" thickBot="1" x14ac:dyDescent="0.25">
      <c r="A977" t="str">
        <f>CONCATENATE(B962,B977)</f>
        <v>32h</v>
      </c>
      <c r="B977" t="s">
        <v>33</v>
      </c>
      <c r="C977" s="1"/>
      <c r="D977" s="2" t="str">
        <f>INDEX('5 tm 12 bkr Data'!P:P,MATCH('5 tm 12 bkr MJV'!A977,'5 tm 12 bkr Data'!N:N,0))</f>
        <v>h</v>
      </c>
      <c r="E977" s="3"/>
      <c r="F977" s="3"/>
      <c r="G977" s="3"/>
      <c r="H977" s="36"/>
      <c r="I977" s="79"/>
      <c r="J977" s="79"/>
      <c r="K977" s="79"/>
      <c r="L977" s="79"/>
      <c r="M977" s="79"/>
      <c r="N977" s="79"/>
      <c r="O977" s="79"/>
      <c r="P977" s="79"/>
      <c r="Q977" s="79"/>
      <c r="R977" s="79"/>
      <c r="S977" s="79"/>
      <c r="T977" s="79"/>
      <c r="U977" s="1"/>
    </row>
    <row r="978" spans="1:21" ht="15.75" customHeight="1" thickTop="1" x14ac:dyDescent="0.2">
      <c r="C978" s="1"/>
      <c r="D978" s="1"/>
      <c r="E978" s="1"/>
      <c r="F978" s="1"/>
      <c r="G978" s="1"/>
      <c r="H978" s="37" t="s">
        <v>6</v>
      </c>
      <c r="I978" s="77"/>
      <c r="J978" s="78"/>
      <c r="K978" s="77"/>
      <c r="L978" s="78"/>
      <c r="M978" s="77"/>
      <c r="N978" s="78"/>
      <c r="O978" s="77"/>
      <c r="P978" s="78"/>
      <c r="Q978" s="77"/>
      <c r="R978" s="78"/>
      <c r="S978" s="77"/>
      <c r="T978" s="78"/>
      <c r="U978" s="1"/>
    </row>
    <row r="979" spans="1:21" ht="5.25" customHeight="1" x14ac:dyDescent="0.2">
      <c r="C979" s="1"/>
      <c r="D979" s="1"/>
      <c r="E979" s="1"/>
      <c r="F979" s="1"/>
      <c r="G979" s="1"/>
      <c r="H979" s="38"/>
      <c r="I979" s="39"/>
      <c r="J979" s="39"/>
      <c r="K979" s="39"/>
      <c r="L979" s="39"/>
      <c r="M979" s="39"/>
      <c r="N979" s="39"/>
      <c r="O979" s="39"/>
      <c r="P979" s="39"/>
      <c r="Q979" s="39"/>
      <c r="R979" s="39"/>
      <c r="S979" s="39"/>
      <c r="T979" s="40"/>
      <c r="U979" s="1"/>
    </row>
    <row r="980" spans="1:21" ht="15.75" customHeight="1" x14ac:dyDescent="0.2">
      <c r="C980" s="1"/>
      <c r="D980" s="1"/>
      <c r="E980" s="74" t="s">
        <v>0</v>
      </c>
      <c r="F980" s="75"/>
      <c r="G980" s="76"/>
      <c r="H980" s="19" t="s">
        <v>1</v>
      </c>
      <c r="I980" s="19" t="s">
        <v>2</v>
      </c>
      <c r="J980" s="19" t="s">
        <v>3</v>
      </c>
      <c r="K980" s="15" t="s">
        <v>4</v>
      </c>
      <c r="L980" s="16" t="s">
        <v>5</v>
      </c>
      <c r="M980" s="19" t="s">
        <v>7</v>
      </c>
      <c r="N980" s="19" t="s">
        <v>8</v>
      </c>
      <c r="O980" s="15" t="s">
        <v>9</v>
      </c>
      <c r="P980" s="16" t="s">
        <v>10</v>
      </c>
      <c r="Q980" s="19" t="s">
        <v>11</v>
      </c>
      <c r="R980" s="19" t="s">
        <v>12</v>
      </c>
      <c r="S980" s="15" t="s">
        <v>13</v>
      </c>
      <c r="T980" s="1"/>
      <c r="U980" s="1"/>
    </row>
    <row r="981" spans="1:21" ht="15.75" customHeight="1" x14ac:dyDescent="0.2">
      <c r="C981" s="1"/>
      <c r="D981" s="1"/>
      <c r="E981" s="64" t="str">
        <f t="shared" si="14"/>
        <v>a</v>
      </c>
      <c r="F981" s="65"/>
      <c r="G981" s="66"/>
      <c r="H981" s="5"/>
      <c r="I981" s="5"/>
      <c r="J981" s="5"/>
      <c r="K981" s="13"/>
      <c r="L981" s="10"/>
      <c r="M981" s="5"/>
      <c r="N981" s="5"/>
      <c r="O981" s="13"/>
      <c r="P981" s="10"/>
      <c r="Q981" s="5"/>
      <c r="R981" s="5"/>
      <c r="S981" s="13"/>
      <c r="T981" s="1"/>
      <c r="U981" s="1"/>
    </row>
    <row r="982" spans="1:21" ht="15.75" customHeight="1" x14ac:dyDescent="0.2">
      <c r="C982" s="1"/>
      <c r="D982" s="1"/>
      <c r="E982" s="64" t="str">
        <f t="shared" si="14"/>
        <v>b</v>
      </c>
      <c r="F982" s="65"/>
      <c r="G982" s="66"/>
      <c r="H982" s="5"/>
      <c r="I982" s="5"/>
      <c r="J982" s="5"/>
      <c r="K982" s="13"/>
      <c r="L982" s="10"/>
      <c r="M982" s="5"/>
      <c r="N982" s="5"/>
      <c r="O982" s="13"/>
      <c r="P982" s="10"/>
      <c r="Q982" s="5"/>
      <c r="R982" s="5"/>
      <c r="S982" s="13"/>
      <c r="T982" s="1"/>
      <c r="U982" s="1"/>
    </row>
    <row r="983" spans="1:21" ht="15.75" customHeight="1" x14ac:dyDescent="0.2">
      <c r="C983" s="1"/>
      <c r="D983" s="1"/>
      <c r="E983" s="64" t="str">
        <f t="shared" si="14"/>
        <v>c</v>
      </c>
      <c r="F983" s="65"/>
      <c r="G983" s="66"/>
      <c r="H983" s="5"/>
      <c r="I983" s="5"/>
      <c r="J983" s="5"/>
      <c r="K983" s="13"/>
      <c r="L983" s="10"/>
      <c r="M983" s="5"/>
      <c r="N983" s="5"/>
      <c r="O983" s="13"/>
      <c r="P983" s="10"/>
      <c r="Q983" s="5"/>
      <c r="R983" s="5"/>
      <c r="S983" s="13"/>
      <c r="T983" s="1"/>
      <c r="U983" s="1"/>
    </row>
    <row r="984" spans="1:21" ht="15.75" customHeight="1" x14ac:dyDescent="0.2">
      <c r="C984" s="1"/>
      <c r="D984" s="1"/>
      <c r="E984" s="64" t="str">
        <f t="shared" si="14"/>
        <v>d</v>
      </c>
      <c r="F984" s="65"/>
      <c r="G984" s="66"/>
      <c r="H984" s="5"/>
      <c r="I984" s="5"/>
      <c r="J984" s="5"/>
      <c r="K984" s="13"/>
      <c r="L984" s="10"/>
      <c r="M984" s="5"/>
      <c r="N984" s="5"/>
      <c r="O984" s="13"/>
      <c r="P984" s="10"/>
      <c r="Q984" s="5"/>
      <c r="R984" s="5"/>
      <c r="S984" s="13"/>
      <c r="T984" s="1"/>
      <c r="U984" s="1"/>
    </row>
    <row r="985" spans="1:21" ht="15.75" customHeight="1" x14ac:dyDescent="0.2">
      <c r="C985" s="1"/>
      <c r="D985" s="1"/>
      <c r="E985" s="64" t="str">
        <f t="shared" si="14"/>
        <v>e</v>
      </c>
      <c r="F985" s="65"/>
      <c r="G985" s="66"/>
      <c r="H985" s="5"/>
      <c r="I985" s="5"/>
      <c r="J985" s="5"/>
      <c r="K985" s="13"/>
      <c r="L985" s="10"/>
      <c r="M985" s="5"/>
      <c r="N985" s="5"/>
      <c r="O985" s="13"/>
      <c r="P985" s="10"/>
      <c r="Q985" s="5"/>
      <c r="R985" s="5"/>
      <c r="S985" s="13"/>
      <c r="T985" s="1"/>
      <c r="U985" s="1"/>
    </row>
    <row r="986" spans="1:21" ht="15.75" customHeight="1" x14ac:dyDescent="0.2">
      <c r="C986" s="1"/>
      <c r="D986" s="1"/>
      <c r="E986" s="64" t="str">
        <f t="shared" si="14"/>
        <v>f</v>
      </c>
      <c r="F986" s="65"/>
      <c r="G986" s="66"/>
      <c r="H986" s="5"/>
      <c r="I986" s="5"/>
      <c r="J986" s="5"/>
      <c r="K986" s="13"/>
      <c r="L986" s="10"/>
      <c r="M986" s="5"/>
      <c r="N986" s="5"/>
      <c r="O986" s="13"/>
      <c r="P986" s="10"/>
      <c r="Q986" s="5"/>
      <c r="R986" s="5"/>
      <c r="S986" s="13"/>
      <c r="T986" s="1"/>
      <c r="U986" s="1"/>
    </row>
    <row r="987" spans="1:21" ht="15.75" customHeight="1" x14ac:dyDescent="0.2">
      <c r="C987" s="1"/>
      <c r="D987" s="1"/>
      <c r="E987" s="64" t="str">
        <f t="shared" si="14"/>
        <v>g</v>
      </c>
      <c r="F987" s="65"/>
      <c r="G987" s="66"/>
      <c r="H987" s="5"/>
      <c r="I987" s="5"/>
      <c r="J987" s="5"/>
      <c r="K987" s="13"/>
      <c r="L987" s="10"/>
      <c r="M987" s="5"/>
      <c r="N987" s="5"/>
      <c r="O987" s="13"/>
      <c r="P987" s="10"/>
      <c r="Q987" s="5"/>
      <c r="R987" s="5"/>
      <c r="S987" s="13"/>
      <c r="T987" s="1"/>
      <c r="U987" s="1"/>
    </row>
    <row r="988" spans="1:21" ht="15.75" customHeight="1" thickBot="1" x14ac:dyDescent="0.25">
      <c r="C988" s="1"/>
      <c r="D988" s="1"/>
      <c r="E988" s="64" t="str">
        <f t="shared" si="14"/>
        <v>h</v>
      </c>
      <c r="F988" s="65"/>
      <c r="G988" s="66"/>
      <c r="H988" s="6"/>
      <c r="I988" s="6"/>
      <c r="J988" s="6"/>
      <c r="K988" s="14"/>
      <c r="L988" s="11"/>
      <c r="M988" s="6"/>
      <c r="N988" s="6"/>
      <c r="O988" s="14"/>
      <c r="P988" s="11"/>
      <c r="Q988" s="6"/>
      <c r="R988" s="6"/>
      <c r="S988" s="14"/>
      <c r="T988" s="1"/>
      <c r="U988" s="1"/>
    </row>
    <row r="989" spans="1:21" ht="15.75" customHeight="1" thickTop="1" thickBot="1" x14ac:dyDescent="0.25">
      <c r="C989" s="1"/>
      <c r="D989" s="1"/>
      <c r="E989" s="67" t="s">
        <v>14</v>
      </c>
      <c r="F989" s="68"/>
      <c r="G989" s="69"/>
      <c r="H989" s="7"/>
      <c r="I989" s="7"/>
      <c r="J989" s="7"/>
      <c r="K989" s="8"/>
      <c r="L989" s="12"/>
      <c r="M989" s="7"/>
      <c r="N989" s="7"/>
      <c r="O989" s="8"/>
      <c r="P989" s="12"/>
      <c r="Q989" s="7"/>
      <c r="R989" s="7"/>
      <c r="S989" s="8"/>
      <c r="T989" s="1"/>
      <c r="U989" s="1"/>
    </row>
    <row r="990" spans="1:21" ht="15.75" customHeight="1" thickTop="1" thickBot="1" x14ac:dyDescent="0.25">
      <c r="C990" s="1"/>
      <c r="D990" s="1"/>
      <c r="E990" s="70" t="s">
        <v>15</v>
      </c>
      <c r="F990" s="71"/>
      <c r="G990" s="72"/>
      <c r="H990" s="1"/>
      <c r="I990" s="1"/>
      <c r="J990" s="1"/>
      <c r="K990" s="9"/>
      <c r="L990" s="1"/>
      <c r="M990" s="1"/>
      <c r="N990" s="1"/>
      <c r="O990" s="9"/>
      <c r="P990" s="1"/>
      <c r="Q990" s="1"/>
      <c r="R990" s="1"/>
      <c r="S990" s="9"/>
      <c r="T990" s="1"/>
      <c r="U990" s="1"/>
    </row>
    <row r="991" spans="1:21" ht="11.25" customHeight="1" x14ac:dyDescent="0.2">
      <c r="C991" s="1"/>
      <c r="D991" s="1"/>
      <c r="E991" s="1"/>
      <c r="F991" s="1"/>
      <c r="G991" s="1"/>
      <c r="H991" s="73" t="s">
        <v>34</v>
      </c>
      <c r="I991" s="73"/>
      <c r="J991" s="73"/>
      <c r="K991" s="73"/>
      <c r="L991" s="73"/>
      <c r="M991" s="73"/>
      <c r="N991" s="73"/>
      <c r="O991" s="73"/>
      <c r="P991" s="73"/>
      <c r="Q991" s="73"/>
      <c r="R991" s="73"/>
      <c r="S991" s="1"/>
      <c r="T991" s="1"/>
      <c r="U991" s="1"/>
    </row>
    <row r="992" spans="1:21" ht="11.25" customHeight="1" x14ac:dyDescent="0.2">
      <c r="C992" s="1"/>
      <c r="D992" s="1"/>
      <c r="E992" s="1"/>
      <c r="F992" s="1"/>
      <c r="G992" s="1"/>
      <c r="H992" s="73"/>
      <c r="I992" s="73"/>
      <c r="J992" s="73"/>
      <c r="K992" s="73"/>
      <c r="L992" s="73"/>
      <c r="M992" s="73"/>
      <c r="N992" s="73"/>
      <c r="O992" s="73"/>
      <c r="P992" s="73"/>
      <c r="Q992" s="73"/>
      <c r="R992" s="73"/>
      <c r="S992" s="1"/>
      <c r="T992" s="1"/>
      <c r="U992" s="1"/>
    </row>
    <row r="993" spans="1:21" ht="10.5" customHeight="1" x14ac:dyDescent="0.15">
      <c r="A993" t="s">
        <v>35</v>
      </c>
      <c r="B993">
        <v>33</v>
      </c>
      <c r="C993" s="81" t="str">
        <f>'5 tm 12 bkr Data'!$A$2</f>
        <v>Jayhawk Collegiate Challenge</v>
      </c>
      <c r="D993" s="81"/>
      <c r="E993" s="81"/>
      <c r="F993" s="81"/>
      <c r="G993" s="81"/>
      <c r="H993" s="81"/>
      <c r="I993" s="81"/>
      <c r="J993" s="81"/>
      <c r="K993" s="81"/>
      <c r="L993" s="81"/>
      <c r="M993" s="81"/>
      <c r="N993" s="81"/>
      <c r="O993" s="81"/>
      <c r="P993" s="81"/>
      <c r="Q993" s="81"/>
      <c r="R993" s="81"/>
      <c r="S993" s="81"/>
      <c r="T993" s="81"/>
      <c r="U993" s="81"/>
    </row>
    <row r="994" spans="1:21" ht="10.5" customHeight="1" x14ac:dyDescent="0.15">
      <c r="C994" s="81"/>
      <c r="D994" s="81"/>
      <c r="E994" s="81"/>
      <c r="F994" s="81"/>
      <c r="G994" s="81"/>
      <c r="H994" s="81"/>
      <c r="I994" s="81"/>
      <c r="J994" s="81"/>
      <c r="K994" s="81"/>
      <c r="L994" s="81"/>
      <c r="M994" s="81"/>
      <c r="N994" s="81"/>
      <c r="O994" s="81"/>
      <c r="P994" s="81"/>
      <c r="Q994" s="81"/>
      <c r="R994" s="81"/>
      <c r="S994" s="81"/>
      <c r="T994" s="81"/>
      <c r="U994" s="81"/>
    </row>
    <row r="995" spans="1:21" ht="10.5" customHeight="1" x14ac:dyDescent="0.15">
      <c r="C995" s="81"/>
      <c r="D995" s="81"/>
      <c r="E995" s="81"/>
      <c r="F995" s="81"/>
      <c r="G995" s="81"/>
      <c r="H995" s="81"/>
      <c r="I995" s="81"/>
      <c r="J995" s="81"/>
      <c r="K995" s="81"/>
      <c r="L995" s="81"/>
      <c r="M995" s="81"/>
      <c r="N995" s="81"/>
      <c r="O995" s="81"/>
      <c r="P995" s="81"/>
      <c r="Q995" s="81"/>
      <c r="R995" s="81"/>
      <c r="S995" s="81"/>
      <c r="T995" s="81"/>
      <c r="U995" s="81"/>
    </row>
    <row r="996" spans="1:21" ht="8.25" customHeight="1" x14ac:dyDescent="0.2"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</row>
    <row r="997" spans="1:21" ht="11.25" customHeight="1" x14ac:dyDescent="0.2">
      <c r="C997" s="1"/>
      <c r="D997" s="1"/>
      <c r="E997" s="1"/>
      <c r="F997" s="82">
        <f>INDEX('5 tm 12 bkr Data'!E:E,MATCH('5 tm 12 bkr MJV'!B993,'5 tm 12 bkr Data'!D:D,0))</f>
        <v>34</v>
      </c>
      <c r="G997" s="82"/>
      <c r="H997" s="82"/>
      <c r="I997" s="82"/>
      <c r="J997" s="82"/>
      <c r="K997" s="82"/>
      <c r="L997" s="82"/>
      <c r="M997" s="82"/>
      <c r="N997" s="82"/>
      <c r="O997" s="82"/>
      <c r="P997" s="82"/>
      <c r="Q997" s="82"/>
      <c r="R997" s="82"/>
      <c r="S997" s="1"/>
      <c r="T997" s="1"/>
      <c r="U997" s="1"/>
    </row>
    <row r="998" spans="1:21" ht="11.25" customHeight="1" x14ac:dyDescent="0.2">
      <c r="C998" s="1"/>
      <c r="D998" s="1"/>
      <c r="E998" s="1"/>
      <c r="F998" s="82"/>
      <c r="G998" s="82"/>
      <c r="H998" s="82"/>
      <c r="I998" s="82"/>
      <c r="J998" s="82"/>
      <c r="K998" s="82"/>
      <c r="L998" s="82"/>
      <c r="M998" s="82"/>
      <c r="N998" s="82"/>
      <c r="O998" s="82"/>
      <c r="P998" s="82"/>
      <c r="Q998" s="82"/>
      <c r="R998" s="82"/>
      <c r="S998" s="1"/>
      <c r="T998" s="1"/>
      <c r="U998" s="1"/>
    </row>
    <row r="999" spans="1:21" ht="8.25" customHeight="1" x14ac:dyDescent="0.2"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</row>
    <row r="1000" spans="1:21" ht="15.75" customHeight="1" x14ac:dyDescent="0.2">
      <c r="C1000" s="1"/>
      <c r="D1000" s="80" t="s">
        <v>0</v>
      </c>
      <c r="E1000" s="80"/>
      <c r="F1000" s="80"/>
      <c r="G1000" s="80"/>
      <c r="H1000" s="80"/>
      <c r="I1000" s="80" t="s">
        <v>1</v>
      </c>
      <c r="J1000" s="80"/>
      <c r="K1000" s="80" t="s">
        <v>2</v>
      </c>
      <c r="L1000" s="80"/>
      <c r="M1000" s="80" t="s">
        <v>3</v>
      </c>
      <c r="N1000" s="80"/>
      <c r="O1000" s="80" t="s">
        <v>4</v>
      </c>
      <c r="P1000" s="80"/>
      <c r="Q1000" s="80" t="s">
        <v>5</v>
      </c>
      <c r="R1000" s="80"/>
      <c r="S1000" s="80" t="s">
        <v>6</v>
      </c>
      <c r="T1000" s="80"/>
      <c r="U1000" s="1"/>
    </row>
    <row r="1001" spans="1:21" ht="15.75" customHeight="1" x14ac:dyDescent="0.2">
      <c r="A1001" t="str">
        <f>CONCATENATE(B993,B1001)</f>
        <v>33a</v>
      </c>
      <c r="B1001" t="s">
        <v>26</v>
      </c>
      <c r="C1001" s="1"/>
      <c r="D1001" s="2" t="str">
        <f>INDEX('5 tm 12 bkr Data'!P:P,MATCH('5 tm 12 bkr MJV'!A1001,'5 tm 12 bkr Data'!N:N,0))</f>
        <v>a</v>
      </c>
      <c r="E1001" s="3"/>
      <c r="F1001" s="3"/>
      <c r="G1001" s="3"/>
      <c r="H1001" s="4"/>
      <c r="I1001" s="80"/>
      <c r="J1001" s="80"/>
      <c r="K1001" s="80"/>
      <c r="L1001" s="80"/>
      <c r="M1001" s="80"/>
      <c r="N1001" s="80"/>
      <c r="O1001" s="80"/>
      <c r="P1001" s="80"/>
      <c r="Q1001" s="80"/>
      <c r="R1001" s="80"/>
      <c r="S1001" s="80"/>
      <c r="T1001" s="80"/>
      <c r="U1001" s="1"/>
    </row>
    <row r="1002" spans="1:21" ht="15.75" customHeight="1" x14ac:dyDescent="0.2">
      <c r="A1002" t="str">
        <f>CONCATENATE(B993,B1002)</f>
        <v>33b</v>
      </c>
      <c r="B1002" t="s">
        <v>27</v>
      </c>
      <c r="C1002" s="1"/>
      <c r="D1002" s="2" t="str">
        <f>INDEX('5 tm 12 bkr Data'!P:P,MATCH('5 tm 12 bkr MJV'!A1002,'5 tm 12 bkr Data'!N:N,0))</f>
        <v>b</v>
      </c>
      <c r="E1002" s="3"/>
      <c r="F1002" s="3"/>
      <c r="G1002" s="3"/>
      <c r="H1002" s="4"/>
      <c r="I1002" s="80"/>
      <c r="J1002" s="80"/>
      <c r="K1002" s="80"/>
      <c r="L1002" s="80"/>
      <c r="M1002" s="80"/>
      <c r="N1002" s="80"/>
      <c r="O1002" s="80"/>
      <c r="P1002" s="80"/>
      <c r="Q1002" s="80"/>
      <c r="R1002" s="80"/>
      <c r="S1002" s="80"/>
      <c r="T1002" s="80"/>
      <c r="U1002" s="1"/>
    </row>
    <row r="1003" spans="1:21" ht="15.75" customHeight="1" x14ac:dyDescent="0.2">
      <c r="A1003" t="str">
        <f>CONCATENATE(B993,B1003)</f>
        <v>33c</v>
      </c>
      <c r="B1003" t="s">
        <v>28</v>
      </c>
      <c r="C1003" s="1"/>
      <c r="D1003" s="2" t="str">
        <f>INDEX('5 tm 12 bkr Data'!P:P,MATCH('5 tm 12 bkr MJV'!A1003,'5 tm 12 bkr Data'!N:N,0))</f>
        <v>c</v>
      </c>
      <c r="E1003" s="3"/>
      <c r="F1003" s="3"/>
      <c r="G1003" s="3"/>
      <c r="H1003" s="4"/>
      <c r="I1003" s="80"/>
      <c r="J1003" s="80"/>
      <c r="K1003" s="80"/>
      <c r="L1003" s="80"/>
      <c r="M1003" s="80"/>
      <c r="N1003" s="80"/>
      <c r="O1003" s="80"/>
      <c r="P1003" s="80"/>
      <c r="Q1003" s="80"/>
      <c r="R1003" s="80"/>
      <c r="S1003" s="80"/>
      <c r="T1003" s="80"/>
      <c r="U1003" s="1"/>
    </row>
    <row r="1004" spans="1:21" ht="15.75" customHeight="1" x14ac:dyDescent="0.2">
      <c r="A1004" t="str">
        <f>CONCATENATE(B993,B1004)</f>
        <v>33d</v>
      </c>
      <c r="B1004" t="s">
        <v>29</v>
      </c>
      <c r="C1004" s="1"/>
      <c r="D1004" s="2" t="str">
        <f>INDEX('5 tm 12 bkr Data'!P:P,MATCH('5 tm 12 bkr MJV'!A1004,'5 tm 12 bkr Data'!N:N,0))</f>
        <v>d</v>
      </c>
      <c r="E1004" s="3"/>
      <c r="F1004" s="3"/>
      <c r="G1004" s="3"/>
      <c r="H1004" s="4"/>
      <c r="I1004" s="80"/>
      <c r="J1004" s="80"/>
      <c r="K1004" s="80"/>
      <c r="L1004" s="80"/>
      <c r="M1004" s="80"/>
      <c r="N1004" s="80"/>
      <c r="O1004" s="80"/>
      <c r="P1004" s="80"/>
      <c r="Q1004" s="80"/>
      <c r="R1004" s="80"/>
      <c r="S1004" s="80"/>
      <c r="T1004" s="80"/>
      <c r="U1004" s="1"/>
    </row>
    <row r="1005" spans="1:21" ht="15.75" customHeight="1" x14ac:dyDescent="0.2">
      <c r="A1005" t="str">
        <f>CONCATENATE(B993,B1005)</f>
        <v>33e</v>
      </c>
      <c r="B1005" t="s">
        <v>30</v>
      </c>
      <c r="C1005" s="1"/>
      <c r="D1005" s="2" t="str">
        <f>INDEX('5 tm 12 bkr Data'!P:P,MATCH('5 tm 12 bkr MJV'!A1005,'5 tm 12 bkr Data'!N:N,0))</f>
        <v>e</v>
      </c>
      <c r="E1005" s="3"/>
      <c r="F1005" s="3"/>
      <c r="G1005" s="3"/>
      <c r="H1005" s="4"/>
      <c r="I1005" s="80"/>
      <c r="J1005" s="80"/>
      <c r="K1005" s="80"/>
      <c r="L1005" s="80"/>
      <c r="M1005" s="80"/>
      <c r="N1005" s="80"/>
      <c r="O1005" s="80"/>
      <c r="P1005" s="80"/>
      <c r="Q1005" s="80"/>
      <c r="R1005" s="80"/>
      <c r="S1005" s="80"/>
      <c r="T1005" s="80"/>
      <c r="U1005" s="1"/>
    </row>
    <row r="1006" spans="1:21" ht="15.75" customHeight="1" x14ac:dyDescent="0.2">
      <c r="A1006" t="str">
        <f>CONCATENATE(B993,B1006)</f>
        <v>33f</v>
      </c>
      <c r="B1006" t="s">
        <v>31</v>
      </c>
      <c r="C1006" s="1"/>
      <c r="D1006" s="2" t="str">
        <f>INDEX('5 tm 12 bkr Data'!P:P,MATCH('5 tm 12 bkr MJV'!A1006,'5 tm 12 bkr Data'!N:N,0))</f>
        <v>f</v>
      </c>
      <c r="E1006" s="3"/>
      <c r="F1006" s="3"/>
      <c r="G1006" s="3"/>
      <c r="H1006" s="4"/>
      <c r="I1006" s="80"/>
      <c r="J1006" s="80"/>
      <c r="K1006" s="80"/>
      <c r="L1006" s="80"/>
      <c r="M1006" s="80"/>
      <c r="N1006" s="80"/>
      <c r="O1006" s="80"/>
      <c r="P1006" s="80"/>
      <c r="Q1006" s="80"/>
      <c r="R1006" s="80"/>
      <c r="S1006" s="80"/>
      <c r="T1006" s="80"/>
      <c r="U1006" s="1"/>
    </row>
    <row r="1007" spans="1:21" ht="15.75" customHeight="1" x14ac:dyDescent="0.2">
      <c r="A1007" t="str">
        <f>CONCATENATE(B993,B1007)</f>
        <v>33g</v>
      </c>
      <c r="B1007" t="s">
        <v>32</v>
      </c>
      <c r="C1007" s="1"/>
      <c r="D1007" s="2" t="str">
        <f>INDEX('5 tm 12 bkr Data'!P:P,MATCH('5 tm 12 bkr MJV'!A1007,'5 tm 12 bkr Data'!N:N,0))</f>
        <v>g</v>
      </c>
      <c r="E1007" s="3"/>
      <c r="F1007" s="3"/>
      <c r="G1007" s="3"/>
      <c r="H1007" s="4"/>
      <c r="I1007" s="80"/>
      <c r="J1007" s="80"/>
      <c r="K1007" s="80"/>
      <c r="L1007" s="80"/>
      <c r="M1007" s="80"/>
      <c r="N1007" s="80"/>
      <c r="O1007" s="80"/>
      <c r="P1007" s="80"/>
      <c r="Q1007" s="80"/>
      <c r="R1007" s="80"/>
      <c r="S1007" s="80"/>
      <c r="T1007" s="80"/>
      <c r="U1007" s="1"/>
    </row>
    <row r="1008" spans="1:21" ht="15.75" customHeight="1" thickBot="1" x14ac:dyDescent="0.25">
      <c r="A1008" t="str">
        <f>CONCATENATE(B993,B1008)</f>
        <v>33h</v>
      </c>
      <c r="B1008" t="s">
        <v>33</v>
      </c>
      <c r="C1008" s="1"/>
      <c r="D1008" s="2" t="str">
        <f>INDEX('5 tm 12 bkr Data'!P:P,MATCH('5 tm 12 bkr MJV'!A1008,'5 tm 12 bkr Data'!N:N,0))</f>
        <v>h</v>
      </c>
      <c r="E1008" s="3"/>
      <c r="F1008" s="3"/>
      <c r="G1008" s="3"/>
      <c r="H1008" s="36"/>
      <c r="I1008" s="79"/>
      <c r="J1008" s="79"/>
      <c r="K1008" s="79"/>
      <c r="L1008" s="79"/>
      <c r="M1008" s="79"/>
      <c r="N1008" s="79"/>
      <c r="O1008" s="79"/>
      <c r="P1008" s="79"/>
      <c r="Q1008" s="79"/>
      <c r="R1008" s="79"/>
      <c r="S1008" s="79"/>
      <c r="T1008" s="79"/>
      <c r="U1008" s="1"/>
    </row>
    <row r="1009" spans="1:21" ht="15.75" customHeight="1" thickTop="1" x14ac:dyDescent="0.2">
      <c r="C1009" s="1"/>
      <c r="D1009" s="1"/>
      <c r="E1009" s="1"/>
      <c r="F1009" s="1"/>
      <c r="G1009" s="1"/>
      <c r="H1009" s="37" t="s">
        <v>6</v>
      </c>
      <c r="I1009" s="77"/>
      <c r="J1009" s="78"/>
      <c r="K1009" s="77"/>
      <c r="L1009" s="78"/>
      <c r="M1009" s="77"/>
      <c r="N1009" s="78"/>
      <c r="O1009" s="77"/>
      <c r="P1009" s="78"/>
      <c r="Q1009" s="77"/>
      <c r="R1009" s="78"/>
      <c r="S1009" s="77"/>
      <c r="T1009" s="78"/>
      <c r="U1009" s="1"/>
    </row>
    <row r="1010" spans="1:21" ht="5.25" customHeight="1" x14ac:dyDescent="0.2">
      <c r="C1010" s="1"/>
      <c r="D1010" s="1"/>
      <c r="E1010" s="1"/>
      <c r="F1010" s="1"/>
      <c r="G1010" s="1"/>
      <c r="H1010" s="38"/>
      <c r="I1010" s="39"/>
      <c r="J1010" s="39"/>
      <c r="K1010" s="39"/>
      <c r="L1010" s="39"/>
      <c r="M1010" s="39"/>
      <c r="N1010" s="39"/>
      <c r="O1010" s="39"/>
      <c r="P1010" s="39"/>
      <c r="Q1010" s="39"/>
      <c r="R1010" s="39"/>
      <c r="S1010" s="39"/>
      <c r="T1010" s="40"/>
      <c r="U1010" s="1"/>
    </row>
    <row r="1011" spans="1:21" ht="15.75" customHeight="1" x14ac:dyDescent="0.2">
      <c r="C1011" s="1"/>
      <c r="D1011" s="1"/>
      <c r="E1011" s="74" t="s">
        <v>0</v>
      </c>
      <c r="F1011" s="75"/>
      <c r="G1011" s="76"/>
      <c r="H1011" s="19" t="s">
        <v>1</v>
      </c>
      <c r="I1011" s="19" t="s">
        <v>2</v>
      </c>
      <c r="J1011" s="19" t="s">
        <v>3</v>
      </c>
      <c r="K1011" s="15" t="s">
        <v>4</v>
      </c>
      <c r="L1011" s="16" t="s">
        <v>5</v>
      </c>
      <c r="M1011" s="19" t="s">
        <v>7</v>
      </c>
      <c r="N1011" s="19" t="s">
        <v>8</v>
      </c>
      <c r="O1011" s="15" t="s">
        <v>9</v>
      </c>
      <c r="P1011" s="16" t="s">
        <v>10</v>
      </c>
      <c r="Q1011" s="19" t="s">
        <v>11</v>
      </c>
      <c r="R1011" s="19" t="s">
        <v>12</v>
      </c>
      <c r="S1011" s="15" t="s">
        <v>13</v>
      </c>
      <c r="T1011" s="1"/>
      <c r="U1011" s="1"/>
    </row>
    <row r="1012" spans="1:21" ht="15.75" customHeight="1" x14ac:dyDescent="0.2">
      <c r="C1012" s="1"/>
      <c r="D1012" s="1"/>
      <c r="E1012" s="64" t="str">
        <f t="shared" si="14"/>
        <v>a</v>
      </c>
      <c r="F1012" s="65"/>
      <c r="G1012" s="66"/>
      <c r="H1012" s="5"/>
      <c r="I1012" s="5"/>
      <c r="J1012" s="5"/>
      <c r="K1012" s="13"/>
      <c r="L1012" s="10"/>
      <c r="M1012" s="5"/>
      <c r="N1012" s="5"/>
      <c r="O1012" s="13"/>
      <c r="P1012" s="10"/>
      <c r="Q1012" s="5"/>
      <c r="R1012" s="5"/>
      <c r="S1012" s="13"/>
      <c r="T1012" s="1"/>
      <c r="U1012" s="1"/>
    </row>
    <row r="1013" spans="1:21" ht="15.75" customHeight="1" x14ac:dyDescent="0.2">
      <c r="C1013" s="1"/>
      <c r="D1013" s="1"/>
      <c r="E1013" s="64" t="str">
        <f t="shared" si="14"/>
        <v>b</v>
      </c>
      <c r="F1013" s="65"/>
      <c r="G1013" s="66"/>
      <c r="H1013" s="5"/>
      <c r="I1013" s="5"/>
      <c r="J1013" s="5"/>
      <c r="K1013" s="13"/>
      <c r="L1013" s="10"/>
      <c r="M1013" s="5"/>
      <c r="N1013" s="5"/>
      <c r="O1013" s="13"/>
      <c r="P1013" s="10"/>
      <c r="Q1013" s="5"/>
      <c r="R1013" s="5"/>
      <c r="S1013" s="13"/>
      <c r="T1013" s="1"/>
      <c r="U1013" s="1"/>
    </row>
    <row r="1014" spans="1:21" ht="15.75" customHeight="1" x14ac:dyDescent="0.2">
      <c r="C1014" s="1"/>
      <c r="D1014" s="1"/>
      <c r="E1014" s="64" t="str">
        <f t="shared" si="14"/>
        <v>c</v>
      </c>
      <c r="F1014" s="65"/>
      <c r="G1014" s="66"/>
      <c r="H1014" s="5"/>
      <c r="I1014" s="5"/>
      <c r="J1014" s="5"/>
      <c r="K1014" s="13"/>
      <c r="L1014" s="10"/>
      <c r="M1014" s="5"/>
      <c r="N1014" s="5"/>
      <c r="O1014" s="13"/>
      <c r="P1014" s="10"/>
      <c r="Q1014" s="5"/>
      <c r="R1014" s="5"/>
      <c r="S1014" s="13"/>
      <c r="T1014" s="1"/>
      <c r="U1014" s="1"/>
    </row>
    <row r="1015" spans="1:21" ht="15.75" customHeight="1" x14ac:dyDescent="0.2">
      <c r="C1015" s="1"/>
      <c r="D1015" s="1"/>
      <c r="E1015" s="64" t="str">
        <f t="shared" si="14"/>
        <v>d</v>
      </c>
      <c r="F1015" s="65"/>
      <c r="G1015" s="66"/>
      <c r="H1015" s="5"/>
      <c r="I1015" s="5"/>
      <c r="J1015" s="5"/>
      <c r="K1015" s="13"/>
      <c r="L1015" s="10"/>
      <c r="M1015" s="5"/>
      <c r="N1015" s="5"/>
      <c r="O1015" s="13"/>
      <c r="P1015" s="10"/>
      <c r="Q1015" s="5"/>
      <c r="R1015" s="5"/>
      <c r="S1015" s="13"/>
      <c r="T1015" s="1"/>
      <c r="U1015" s="1"/>
    </row>
    <row r="1016" spans="1:21" ht="15.75" customHeight="1" x14ac:dyDescent="0.2">
      <c r="C1016" s="1"/>
      <c r="D1016" s="1"/>
      <c r="E1016" s="64" t="str">
        <f t="shared" ref="E1016:E1079" si="15">IF(D1005&gt;0,D1005,"")</f>
        <v>e</v>
      </c>
      <c r="F1016" s="65"/>
      <c r="G1016" s="66"/>
      <c r="H1016" s="5"/>
      <c r="I1016" s="5"/>
      <c r="J1016" s="5"/>
      <c r="K1016" s="13"/>
      <c r="L1016" s="10"/>
      <c r="M1016" s="5"/>
      <c r="N1016" s="5"/>
      <c r="O1016" s="13"/>
      <c r="P1016" s="10"/>
      <c r="Q1016" s="5"/>
      <c r="R1016" s="5"/>
      <c r="S1016" s="13"/>
      <c r="T1016" s="1"/>
      <c r="U1016" s="1"/>
    </row>
    <row r="1017" spans="1:21" ht="15.75" customHeight="1" x14ac:dyDescent="0.2">
      <c r="C1017" s="1"/>
      <c r="D1017" s="1"/>
      <c r="E1017" s="64" t="str">
        <f t="shared" si="15"/>
        <v>f</v>
      </c>
      <c r="F1017" s="65"/>
      <c r="G1017" s="66"/>
      <c r="H1017" s="5"/>
      <c r="I1017" s="5"/>
      <c r="J1017" s="5"/>
      <c r="K1017" s="13"/>
      <c r="L1017" s="10"/>
      <c r="M1017" s="5"/>
      <c r="N1017" s="5"/>
      <c r="O1017" s="13"/>
      <c r="P1017" s="10"/>
      <c r="Q1017" s="5"/>
      <c r="R1017" s="5"/>
      <c r="S1017" s="13"/>
      <c r="T1017" s="1"/>
      <c r="U1017" s="1"/>
    </row>
    <row r="1018" spans="1:21" ht="15.75" customHeight="1" x14ac:dyDescent="0.2">
      <c r="C1018" s="1"/>
      <c r="D1018" s="1"/>
      <c r="E1018" s="64" t="str">
        <f t="shared" si="15"/>
        <v>g</v>
      </c>
      <c r="F1018" s="65"/>
      <c r="G1018" s="66"/>
      <c r="H1018" s="5"/>
      <c r="I1018" s="5"/>
      <c r="J1018" s="5"/>
      <c r="K1018" s="13"/>
      <c r="L1018" s="10"/>
      <c r="M1018" s="5"/>
      <c r="N1018" s="5"/>
      <c r="O1018" s="13"/>
      <c r="P1018" s="10"/>
      <c r="Q1018" s="5"/>
      <c r="R1018" s="5"/>
      <c r="S1018" s="13"/>
      <c r="T1018" s="1"/>
      <c r="U1018" s="1"/>
    </row>
    <row r="1019" spans="1:21" ht="15.75" customHeight="1" thickBot="1" x14ac:dyDescent="0.25">
      <c r="C1019" s="1"/>
      <c r="D1019" s="1"/>
      <c r="E1019" s="64" t="str">
        <f t="shared" si="15"/>
        <v>h</v>
      </c>
      <c r="F1019" s="65"/>
      <c r="G1019" s="66"/>
      <c r="H1019" s="6"/>
      <c r="I1019" s="6"/>
      <c r="J1019" s="6"/>
      <c r="K1019" s="14"/>
      <c r="L1019" s="11"/>
      <c r="M1019" s="6"/>
      <c r="N1019" s="6"/>
      <c r="O1019" s="14"/>
      <c r="P1019" s="11"/>
      <c r="Q1019" s="6"/>
      <c r="R1019" s="6"/>
      <c r="S1019" s="14"/>
      <c r="T1019" s="1"/>
      <c r="U1019" s="1"/>
    </row>
    <row r="1020" spans="1:21" ht="15.75" customHeight="1" thickTop="1" thickBot="1" x14ac:dyDescent="0.25">
      <c r="C1020" s="1"/>
      <c r="D1020" s="1"/>
      <c r="E1020" s="67" t="s">
        <v>14</v>
      </c>
      <c r="F1020" s="68"/>
      <c r="G1020" s="69"/>
      <c r="H1020" s="7"/>
      <c r="I1020" s="7"/>
      <c r="J1020" s="7"/>
      <c r="K1020" s="8"/>
      <c r="L1020" s="12"/>
      <c r="M1020" s="7"/>
      <c r="N1020" s="7"/>
      <c r="O1020" s="8"/>
      <c r="P1020" s="12"/>
      <c r="Q1020" s="7"/>
      <c r="R1020" s="7"/>
      <c r="S1020" s="8"/>
      <c r="T1020" s="1"/>
      <c r="U1020" s="1"/>
    </row>
    <row r="1021" spans="1:21" ht="15.75" customHeight="1" thickTop="1" thickBot="1" x14ac:dyDescent="0.25">
      <c r="C1021" s="1"/>
      <c r="D1021" s="1"/>
      <c r="E1021" s="70" t="s">
        <v>15</v>
      </c>
      <c r="F1021" s="71"/>
      <c r="G1021" s="72"/>
      <c r="H1021" s="1"/>
      <c r="I1021" s="1"/>
      <c r="J1021" s="1"/>
      <c r="K1021" s="9"/>
      <c r="L1021" s="1"/>
      <c r="M1021" s="1"/>
      <c r="N1021" s="1"/>
      <c r="O1021" s="9"/>
      <c r="P1021" s="1"/>
      <c r="Q1021" s="1"/>
      <c r="R1021" s="1"/>
      <c r="S1021" s="9"/>
      <c r="T1021" s="1"/>
      <c r="U1021" s="1"/>
    </row>
    <row r="1022" spans="1:21" ht="11.25" customHeight="1" x14ac:dyDescent="0.2">
      <c r="C1022" s="1"/>
      <c r="D1022" s="1"/>
      <c r="E1022" s="1"/>
      <c r="F1022" s="1"/>
      <c r="G1022" s="1"/>
      <c r="H1022" s="73" t="s">
        <v>34</v>
      </c>
      <c r="I1022" s="73"/>
      <c r="J1022" s="73"/>
      <c r="K1022" s="73"/>
      <c r="L1022" s="73"/>
      <c r="M1022" s="73"/>
      <c r="N1022" s="73"/>
      <c r="O1022" s="73"/>
      <c r="P1022" s="73"/>
      <c r="Q1022" s="73"/>
      <c r="R1022" s="73"/>
      <c r="S1022" s="1"/>
      <c r="T1022" s="1"/>
      <c r="U1022" s="1"/>
    </row>
    <row r="1023" spans="1:21" ht="11.25" customHeight="1" x14ac:dyDescent="0.2">
      <c r="C1023" s="1"/>
      <c r="D1023" s="1"/>
      <c r="E1023" s="1"/>
      <c r="F1023" s="1"/>
      <c r="G1023" s="1"/>
      <c r="H1023" s="73"/>
      <c r="I1023" s="73"/>
      <c r="J1023" s="73"/>
      <c r="K1023" s="73"/>
      <c r="L1023" s="73"/>
      <c r="M1023" s="73"/>
      <c r="N1023" s="73"/>
      <c r="O1023" s="73"/>
      <c r="P1023" s="73"/>
      <c r="Q1023" s="73"/>
      <c r="R1023" s="73"/>
      <c r="S1023" s="1"/>
      <c r="T1023" s="1"/>
      <c r="U1023" s="1"/>
    </row>
    <row r="1024" spans="1:21" ht="10.5" customHeight="1" x14ac:dyDescent="0.15">
      <c r="A1024" t="s">
        <v>35</v>
      </c>
      <c r="B1024">
        <v>34</v>
      </c>
      <c r="C1024" s="81" t="str">
        <f>'5 tm 12 bkr Data'!$A$2</f>
        <v>Jayhawk Collegiate Challenge</v>
      </c>
      <c r="D1024" s="81"/>
      <c r="E1024" s="81"/>
      <c r="F1024" s="81"/>
      <c r="G1024" s="81"/>
      <c r="H1024" s="81"/>
      <c r="I1024" s="81"/>
      <c r="J1024" s="81"/>
      <c r="K1024" s="81"/>
      <c r="L1024" s="81"/>
      <c r="M1024" s="81"/>
      <c r="N1024" s="81"/>
      <c r="O1024" s="81"/>
      <c r="P1024" s="81"/>
      <c r="Q1024" s="81"/>
      <c r="R1024" s="81"/>
      <c r="S1024" s="81"/>
      <c r="T1024" s="81"/>
      <c r="U1024" s="81"/>
    </row>
    <row r="1025" spans="1:21" ht="10.5" customHeight="1" x14ac:dyDescent="0.15">
      <c r="C1025" s="81"/>
      <c r="D1025" s="81"/>
      <c r="E1025" s="81"/>
      <c r="F1025" s="81"/>
      <c r="G1025" s="81"/>
      <c r="H1025" s="81"/>
      <c r="I1025" s="81"/>
      <c r="J1025" s="81"/>
      <c r="K1025" s="81"/>
      <c r="L1025" s="81"/>
      <c r="M1025" s="81"/>
      <c r="N1025" s="81"/>
      <c r="O1025" s="81"/>
      <c r="P1025" s="81"/>
      <c r="Q1025" s="81"/>
      <c r="R1025" s="81"/>
      <c r="S1025" s="81"/>
      <c r="T1025" s="81"/>
      <c r="U1025" s="81"/>
    </row>
    <row r="1026" spans="1:21" ht="10.5" customHeight="1" x14ac:dyDescent="0.15">
      <c r="C1026" s="81"/>
      <c r="D1026" s="81"/>
      <c r="E1026" s="81"/>
      <c r="F1026" s="81"/>
      <c r="G1026" s="81"/>
      <c r="H1026" s="81"/>
      <c r="I1026" s="81"/>
      <c r="J1026" s="81"/>
      <c r="K1026" s="81"/>
      <c r="L1026" s="81"/>
      <c r="M1026" s="81"/>
      <c r="N1026" s="81"/>
      <c r="O1026" s="81"/>
      <c r="P1026" s="81"/>
      <c r="Q1026" s="81"/>
      <c r="R1026" s="81"/>
      <c r="S1026" s="81"/>
      <c r="T1026" s="81"/>
      <c r="U1026" s="81"/>
    </row>
    <row r="1027" spans="1:21" ht="8.25" customHeight="1" x14ac:dyDescent="0.2"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</row>
    <row r="1028" spans="1:21" ht="11.25" customHeight="1" x14ac:dyDescent="0.2">
      <c r="C1028" s="1"/>
      <c r="D1028" s="1"/>
      <c r="E1028" s="1"/>
      <c r="F1028" s="82">
        <f>INDEX('5 tm 12 bkr Data'!E:E,MATCH('5 tm 12 bkr MJV'!B1024,'5 tm 12 bkr Data'!D:D,0))</f>
        <v>35</v>
      </c>
      <c r="G1028" s="82"/>
      <c r="H1028" s="82"/>
      <c r="I1028" s="82"/>
      <c r="J1028" s="82"/>
      <c r="K1028" s="82"/>
      <c r="L1028" s="82"/>
      <c r="M1028" s="82"/>
      <c r="N1028" s="82"/>
      <c r="O1028" s="82"/>
      <c r="P1028" s="82"/>
      <c r="Q1028" s="82"/>
      <c r="R1028" s="82"/>
      <c r="S1028" s="1"/>
      <c r="T1028" s="1"/>
      <c r="U1028" s="1"/>
    </row>
    <row r="1029" spans="1:21" ht="11.25" customHeight="1" x14ac:dyDescent="0.2">
      <c r="C1029" s="1"/>
      <c r="D1029" s="1"/>
      <c r="E1029" s="1"/>
      <c r="F1029" s="82"/>
      <c r="G1029" s="82"/>
      <c r="H1029" s="82"/>
      <c r="I1029" s="82"/>
      <c r="J1029" s="82"/>
      <c r="K1029" s="82"/>
      <c r="L1029" s="82"/>
      <c r="M1029" s="82"/>
      <c r="N1029" s="82"/>
      <c r="O1029" s="82"/>
      <c r="P1029" s="82"/>
      <c r="Q1029" s="82"/>
      <c r="R1029" s="82"/>
      <c r="S1029" s="1"/>
      <c r="T1029" s="1"/>
      <c r="U1029" s="1"/>
    </row>
    <row r="1030" spans="1:21" ht="8.25" customHeight="1" x14ac:dyDescent="0.2"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</row>
    <row r="1031" spans="1:21" ht="15.75" customHeight="1" x14ac:dyDescent="0.2">
      <c r="C1031" s="1"/>
      <c r="D1031" s="80" t="s">
        <v>0</v>
      </c>
      <c r="E1031" s="80"/>
      <c r="F1031" s="80"/>
      <c r="G1031" s="80"/>
      <c r="H1031" s="80"/>
      <c r="I1031" s="80" t="s">
        <v>1</v>
      </c>
      <c r="J1031" s="80"/>
      <c r="K1031" s="80" t="s">
        <v>2</v>
      </c>
      <c r="L1031" s="80"/>
      <c r="M1031" s="80" t="s">
        <v>3</v>
      </c>
      <c r="N1031" s="80"/>
      <c r="O1031" s="80" t="s">
        <v>4</v>
      </c>
      <c r="P1031" s="80"/>
      <c r="Q1031" s="80" t="s">
        <v>5</v>
      </c>
      <c r="R1031" s="80"/>
      <c r="S1031" s="80" t="s">
        <v>6</v>
      </c>
      <c r="T1031" s="80"/>
      <c r="U1031" s="1"/>
    </row>
    <row r="1032" spans="1:21" ht="15.75" customHeight="1" x14ac:dyDescent="0.2">
      <c r="A1032" t="str">
        <f>CONCATENATE(B1024,B1032)</f>
        <v>34a</v>
      </c>
      <c r="B1032" t="s">
        <v>26</v>
      </c>
      <c r="C1032" s="1"/>
      <c r="D1032" s="2" t="str">
        <f>INDEX('5 tm 12 bkr Data'!P:P,MATCH('5 tm 12 bkr MJV'!A1032,'5 tm 12 bkr Data'!N:N,0))</f>
        <v>a</v>
      </c>
      <c r="E1032" s="3"/>
      <c r="F1032" s="3"/>
      <c r="G1032" s="3"/>
      <c r="H1032" s="4"/>
      <c r="I1032" s="80"/>
      <c r="J1032" s="80"/>
      <c r="K1032" s="80"/>
      <c r="L1032" s="80"/>
      <c r="M1032" s="80"/>
      <c r="N1032" s="80"/>
      <c r="O1032" s="80"/>
      <c r="P1032" s="80"/>
      <c r="Q1032" s="80"/>
      <c r="R1032" s="80"/>
      <c r="S1032" s="80"/>
      <c r="T1032" s="80"/>
      <c r="U1032" s="1"/>
    </row>
    <row r="1033" spans="1:21" ht="15.75" customHeight="1" x14ac:dyDescent="0.2">
      <c r="A1033" t="str">
        <f>CONCATENATE(B1024,B1033)</f>
        <v>34b</v>
      </c>
      <c r="B1033" t="s">
        <v>27</v>
      </c>
      <c r="C1033" s="1"/>
      <c r="D1033" s="2" t="str">
        <f>INDEX('5 tm 12 bkr Data'!P:P,MATCH('5 tm 12 bkr MJV'!A1033,'5 tm 12 bkr Data'!N:N,0))</f>
        <v>b</v>
      </c>
      <c r="E1033" s="3"/>
      <c r="F1033" s="3"/>
      <c r="G1033" s="3"/>
      <c r="H1033" s="4"/>
      <c r="I1033" s="80"/>
      <c r="J1033" s="80"/>
      <c r="K1033" s="80"/>
      <c r="L1033" s="80"/>
      <c r="M1033" s="80"/>
      <c r="N1033" s="80"/>
      <c r="O1033" s="80"/>
      <c r="P1033" s="80"/>
      <c r="Q1033" s="80"/>
      <c r="R1033" s="80"/>
      <c r="S1033" s="80"/>
      <c r="T1033" s="80"/>
      <c r="U1033" s="1"/>
    </row>
    <row r="1034" spans="1:21" ht="15.75" customHeight="1" x14ac:dyDescent="0.2">
      <c r="A1034" t="str">
        <f>CONCATENATE(B1024,B1034)</f>
        <v>34c</v>
      </c>
      <c r="B1034" t="s">
        <v>28</v>
      </c>
      <c r="C1034" s="1"/>
      <c r="D1034" s="2" t="str">
        <f>INDEX('5 tm 12 bkr Data'!P:P,MATCH('5 tm 12 bkr MJV'!A1034,'5 tm 12 bkr Data'!N:N,0))</f>
        <v>c</v>
      </c>
      <c r="E1034" s="3"/>
      <c r="F1034" s="3"/>
      <c r="G1034" s="3"/>
      <c r="H1034" s="4"/>
      <c r="I1034" s="80"/>
      <c r="J1034" s="80"/>
      <c r="K1034" s="80"/>
      <c r="L1034" s="80"/>
      <c r="M1034" s="80"/>
      <c r="N1034" s="80"/>
      <c r="O1034" s="80"/>
      <c r="P1034" s="80"/>
      <c r="Q1034" s="80"/>
      <c r="R1034" s="80"/>
      <c r="S1034" s="80"/>
      <c r="T1034" s="80"/>
      <c r="U1034" s="1"/>
    </row>
    <row r="1035" spans="1:21" ht="15.75" customHeight="1" x14ac:dyDescent="0.2">
      <c r="A1035" t="str">
        <f>CONCATENATE(B1024,B1035)</f>
        <v>34d</v>
      </c>
      <c r="B1035" t="s">
        <v>29</v>
      </c>
      <c r="C1035" s="1"/>
      <c r="D1035" s="2" t="str">
        <f>INDEX('5 tm 12 bkr Data'!P:P,MATCH('5 tm 12 bkr MJV'!A1035,'5 tm 12 bkr Data'!N:N,0))</f>
        <v>d</v>
      </c>
      <c r="E1035" s="3"/>
      <c r="F1035" s="3"/>
      <c r="G1035" s="3"/>
      <c r="H1035" s="4"/>
      <c r="I1035" s="80"/>
      <c r="J1035" s="80"/>
      <c r="K1035" s="80"/>
      <c r="L1035" s="80"/>
      <c r="M1035" s="80"/>
      <c r="N1035" s="80"/>
      <c r="O1035" s="80"/>
      <c r="P1035" s="80"/>
      <c r="Q1035" s="80"/>
      <c r="R1035" s="80"/>
      <c r="S1035" s="80"/>
      <c r="T1035" s="80"/>
      <c r="U1035" s="1"/>
    </row>
    <row r="1036" spans="1:21" ht="15.75" customHeight="1" x14ac:dyDescent="0.2">
      <c r="A1036" t="str">
        <f>CONCATENATE(B1024,B1036)</f>
        <v>34e</v>
      </c>
      <c r="B1036" t="s">
        <v>30</v>
      </c>
      <c r="C1036" s="1"/>
      <c r="D1036" s="2" t="str">
        <f>INDEX('5 tm 12 bkr Data'!P:P,MATCH('5 tm 12 bkr MJV'!A1036,'5 tm 12 bkr Data'!N:N,0))</f>
        <v>e</v>
      </c>
      <c r="E1036" s="3"/>
      <c r="F1036" s="3"/>
      <c r="G1036" s="3"/>
      <c r="H1036" s="4"/>
      <c r="I1036" s="80"/>
      <c r="J1036" s="80"/>
      <c r="K1036" s="80"/>
      <c r="L1036" s="80"/>
      <c r="M1036" s="80"/>
      <c r="N1036" s="80"/>
      <c r="O1036" s="80"/>
      <c r="P1036" s="80"/>
      <c r="Q1036" s="80"/>
      <c r="R1036" s="80"/>
      <c r="S1036" s="80"/>
      <c r="T1036" s="80"/>
      <c r="U1036" s="1"/>
    </row>
    <row r="1037" spans="1:21" ht="15.75" customHeight="1" x14ac:dyDescent="0.2">
      <c r="A1037" t="str">
        <f>CONCATENATE(B1024,B1037)</f>
        <v>34f</v>
      </c>
      <c r="B1037" t="s">
        <v>31</v>
      </c>
      <c r="C1037" s="1"/>
      <c r="D1037" s="2" t="str">
        <f>INDEX('5 tm 12 bkr Data'!P:P,MATCH('5 tm 12 bkr MJV'!A1037,'5 tm 12 bkr Data'!N:N,0))</f>
        <v>f</v>
      </c>
      <c r="E1037" s="3"/>
      <c r="F1037" s="3"/>
      <c r="G1037" s="3"/>
      <c r="H1037" s="4"/>
      <c r="I1037" s="80"/>
      <c r="J1037" s="80"/>
      <c r="K1037" s="80"/>
      <c r="L1037" s="80"/>
      <c r="M1037" s="80"/>
      <c r="N1037" s="80"/>
      <c r="O1037" s="80"/>
      <c r="P1037" s="80"/>
      <c r="Q1037" s="80"/>
      <c r="R1037" s="80"/>
      <c r="S1037" s="80"/>
      <c r="T1037" s="80"/>
      <c r="U1037" s="1"/>
    </row>
    <row r="1038" spans="1:21" ht="15.75" customHeight="1" x14ac:dyDescent="0.2">
      <c r="A1038" t="str">
        <f>CONCATENATE(B1024,B1038)</f>
        <v>34g</v>
      </c>
      <c r="B1038" t="s">
        <v>32</v>
      </c>
      <c r="C1038" s="1"/>
      <c r="D1038" s="2" t="str">
        <f>INDEX('5 tm 12 bkr Data'!P:P,MATCH('5 tm 12 bkr MJV'!A1038,'5 tm 12 bkr Data'!N:N,0))</f>
        <v>g</v>
      </c>
      <c r="E1038" s="3"/>
      <c r="F1038" s="3"/>
      <c r="G1038" s="3"/>
      <c r="H1038" s="4"/>
      <c r="I1038" s="80"/>
      <c r="J1038" s="80"/>
      <c r="K1038" s="80"/>
      <c r="L1038" s="80"/>
      <c r="M1038" s="80"/>
      <c r="N1038" s="80"/>
      <c r="O1038" s="80"/>
      <c r="P1038" s="80"/>
      <c r="Q1038" s="80"/>
      <c r="R1038" s="80"/>
      <c r="S1038" s="80"/>
      <c r="T1038" s="80"/>
      <c r="U1038" s="1"/>
    </row>
    <row r="1039" spans="1:21" ht="15.75" customHeight="1" thickBot="1" x14ac:dyDescent="0.25">
      <c r="A1039" t="str">
        <f>CONCATENATE(B1024,B1039)</f>
        <v>34h</v>
      </c>
      <c r="B1039" t="s">
        <v>33</v>
      </c>
      <c r="C1039" s="1"/>
      <c r="D1039" s="2" t="str">
        <f>INDEX('5 tm 12 bkr Data'!P:P,MATCH('5 tm 12 bkr MJV'!A1039,'5 tm 12 bkr Data'!N:N,0))</f>
        <v>h</v>
      </c>
      <c r="E1039" s="3"/>
      <c r="F1039" s="3"/>
      <c r="G1039" s="3"/>
      <c r="H1039" s="36"/>
      <c r="I1039" s="79"/>
      <c r="J1039" s="79"/>
      <c r="K1039" s="79"/>
      <c r="L1039" s="79"/>
      <c r="M1039" s="79"/>
      <c r="N1039" s="79"/>
      <c r="O1039" s="79"/>
      <c r="P1039" s="79"/>
      <c r="Q1039" s="79"/>
      <c r="R1039" s="79"/>
      <c r="S1039" s="79"/>
      <c r="T1039" s="79"/>
      <c r="U1039" s="1"/>
    </row>
    <row r="1040" spans="1:21" ht="15.75" customHeight="1" thickTop="1" x14ac:dyDescent="0.2">
      <c r="C1040" s="1"/>
      <c r="D1040" s="1"/>
      <c r="E1040" s="1"/>
      <c r="F1040" s="1"/>
      <c r="G1040" s="1"/>
      <c r="H1040" s="37" t="s">
        <v>6</v>
      </c>
      <c r="I1040" s="77"/>
      <c r="J1040" s="78"/>
      <c r="K1040" s="77"/>
      <c r="L1040" s="78"/>
      <c r="M1040" s="77"/>
      <c r="N1040" s="78"/>
      <c r="O1040" s="77"/>
      <c r="P1040" s="78"/>
      <c r="Q1040" s="77"/>
      <c r="R1040" s="78"/>
      <c r="S1040" s="77"/>
      <c r="T1040" s="78"/>
      <c r="U1040" s="1"/>
    </row>
    <row r="1041" spans="1:21" ht="5.25" customHeight="1" x14ac:dyDescent="0.2">
      <c r="C1041" s="1"/>
      <c r="D1041" s="1"/>
      <c r="E1041" s="1"/>
      <c r="F1041" s="1"/>
      <c r="G1041" s="1"/>
      <c r="H1041" s="38"/>
      <c r="I1041" s="39"/>
      <c r="J1041" s="39"/>
      <c r="K1041" s="39"/>
      <c r="L1041" s="39"/>
      <c r="M1041" s="39"/>
      <c r="N1041" s="39"/>
      <c r="O1041" s="39"/>
      <c r="P1041" s="39"/>
      <c r="Q1041" s="39"/>
      <c r="R1041" s="39"/>
      <c r="S1041" s="39"/>
      <c r="T1041" s="40"/>
      <c r="U1041" s="1"/>
    </row>
    <row r="1042" spans="1:21" ht="15.75" customHeight="1" x14ac:dyDescent="0.2">
      <c r="C1042" s="1"/>
      <c r="D1042" s="1"/>
      <c r="E1042" s="74" t="s">
        <v>0</v>
      </c>
      <c r="F1042" s="75"/>
      <c r="G1042" s="76"/>
      <c r="H1042" s="19" t="s">
        <v>1</v>
      </c>
      <c r="I1042" s="19" t="s">
        <v>2</v>
      </c>
      <c r="J1042" s="19" t="s">
        <v>3</v>
      </c>
      <c r="K1042" s="15" t="s">
        <v>4</v>
      </c>
      <c r="L1042" s="16" t="s">
        <v>5</v>
      </c>
      <c r="M1042" s="19" t="s">
        <v>7</v>
      </c>
      <c r="N1042" s="19" t="s">
        <v>8</v>
      </c>
      <c r="O1042" s="15" t="s">
        <v>9</v>
      </c>
      <c r="P1042" s="16" t="s">
        <v>10</v>
      </c>
      <c r="Q1042" s="19" t="s">
        <v>11</v>
      </c>
      <c r="R1042" s="19" t="s">
        <v>12</v>
      </c>
      <c r="S1042" s="15" t="s">
        <v>13</v>
      </c>
      <c r="T1042" s="1"/>
      <c r="U1042" s="1"/>
    </row>
    <row r="1043" spans="1:21" ht="15.75" customHeight="1" x14ac:dyDescent="0.2">
      <c r="C1043" s="1"/>
      <c r="D1043" s="1"/>
      <c r="E1043" s="64" t="str">
        <f t="shared" si="15"/>
        <v>a</v>
      </c>
      <c r="F1043" s="65"/>
      <c r="G1043" s="66"/>
      <c r="H1043" s="5"/>
      <c r="I1043" s="5"/>
      <c r="J1043" s="5"/>
      <c r="K1043" s="13"/>
      <c r="L1043" s="10"/>
      <c r="M1043" s="5"/>
      <c r="N1043" s="5"/>
      <c r="O1043" s="13"/>
      <c r="P1043" s="10"/>
      <c r="Q1043" s="5"/>
      <c r="R1043" s="5"/>
      <c r="S1043" s="13"/>
      <c r="T1043" s="1"/>
      <c r="U1043" s="1"/>
    </row>
    <row r="1044" spans="1:21" ht="15.75" customHeight="1" x14ac:dyDescent="0.2">
      <c r="C1044" s="1"/>
      <c r="D1044" s="1"/>
      <c r="E1044" s="64" t="str">
        <f t="shared" si="15"/>
        <v>b</v>
      </c>
      <c r="F1044" s="65"/>
      <c r="G1044" s="66"/>
      <c r="H1044" s="5"/>
      <c r="I1044" s="5"/>
      <c r="J1044" s="5"/>
      <c r="K1044" s="13"/>
      <c r="L1044" s="10"/>
      <c r="M1044" s="5"/>
      <c r="N1044" s="5"/>
      <c r="O1044" s="13"/>
      <c r="P1044" s="10"/>
      <c r="Q1044" s="5"/>
      <c r="R1044" s="5"/>
      <c r="S1044" s="13"/>
      <c r="T1044" s="1"/>
      <c r="U1044" s="1"/>
    </row>
    <row r="1045" spans="1:21" ht="15.75" customHeight="1" x14ac:dyDescent="0.2">
      <c r="C1045" s="1"/>
      <c r="D1045" s="1"/>
      <c r="E1045" s="64" t="str">
        <f t="shared" si="15"/>
        <v>c</v>
      </c>
      <c r="F1045" s="65"/>
      <c r="G1045" s="66"/>
      <c r="H1045" s="5"/>
      <c r="I1045" s="5"/>
      <c r="J1045" s="5"/>
      <c r="K1045" s="13"/>
      <c r="L1045" s="10"/>
      <c r="M1045" s="5"/>
      <c r="N1045" s="5"/>
      <c r="O1045" s="13"/>
      <c r="P1045" s="10"/>
      <c r="Q1045" s="5"/>
      <c r="R1045" s="5"/>
      <c r="S1045" s="13"/>
      <c r="T1045" s="1"/>
      <c r="U1045" s="1"/>
    </row>
    <row r="1046" spans="1:21" ht="15.75" customHeight="1" x14ac:dyDescent="0.2">
      <c r="C1046" s="1"/>
      <c r="D1046" s="1"/>
      <c r="E1046" s="64" t="str">
        <f t="shared" si="15"/>
        <v>d</v>
      </c>
      <c r="F1046" s="65"/>
      <c r="G1046" s="66"/>
      <c r="H1046" s="5"/>
      <c r="I1046" s="5"/>
      <c r="J1046" s="5"/>
      <c r="K1046" s="13"/>
      <c r="L1046" s="10"/>
      <c r="M1046" s="5"/>
      <c r="N1046" s="5"/>
      <c r="O1046" s="13"/>
      <c r="P1046" s="10"/>
      <c r="Q1046" s="5"/>
      <c r="R1046" s="5"/>
      <c r="S1046" s="13"/>
      <c r="T1046" s="1"/>
      <c r="U1046" s="1"/>
    </row>
    <row r="1047" spans="1:21" ht="15.75" customHeight="1" x14ac:dyDescent="0.2">
      <c r="C1047" s="1"/>
      <c r="D1047" s="1"/>
      <c r="E1047" s="64" t="str">
        <f t="shared" si="15"/>
        <v>e</v>
      </c>
      <c r="F1047" s="65"/>
      <c r="G1047" s="66"/>
      <c r="H1047" s="5"/>
      <c r="I1047" s="5"/>
      <c r="J1047" s="5"/>
      <c r="K1047" s="13"/>
      <c r="L1047" s="10"/>
      <c r="M1047" s="5"/>
      <c r="N1047" s="5"/>
      <c r="O1047" s="13"/>
      <c r="P1047" s="10"/>
      <c r="Q1047" s="5"/>
      <c r="R1047" s="5"/>
      <c r="S1047" s="13"/>
      <c r="T1047" s="1"/>
      <c r="U1047" s="1"/>
    </row>
    <row r="1048" spans="1:21" ht="15.75" customHeight="1" x14ac:dyDescent="0.2">
      <c r="C1048" s="1"/>
      <c r="D1048" s="1"/>
      <c r="E1048" s="64" t="str">
        <f t="shared" si="15"/>
        <v>f</v>
      </c>
      <c r="F1048" s="65"/>
      <c r="G1048" s="66"/>
      <c r="H1048" s="5"/>
      <c r="I1048" s="5"/>
      <c r="J1048" s="5"/>
      <c r="K1048" s="13"/>
      <c r="L1048" s="10"/>
      <c r="M1048" s="5"/>
      <c r="N1048" s="5"/>
      <c r="O1048" s="13"/>
      <c r="P1048" s="10"/>
      <c r="Q1048" s="5"/>
      <c r="R1048" s="5"/>
      <c r="S1048" s="13"/>
      <c r="T1048" s="1"/>
      <c r="U1048" s="1"/>
    </row>
    <row r="1049" spans="1:21" ht="15.75" customHeight="1" x14ac:dyDescent="0.2">
      <c r="C1049" s="1"/>
      <c r="D1049" s="1"/>
      <c r="E1049" s="64" t="str">
        <f t="shared" si="15"/>
        <v>g</v>
      </c>
      <c r="F1049" s="65"/>
      <c r="G1049" s="66"/>
      <c r="H1049" s="5"/>
      <c r="I1049" s="5"/>
      <c r="J1049" s="5"/>
      <c r="K1049" s="13"/>
      <c r="L1049" s="10"/>
      <c r="M1049" s="5"/>
      <c r="N1049" s="5"/>
      <c r="O1049" s="13"/>
      <c r="P1049" s="10"/>
      <c r="Q1049" s="5"/>
      <c r="R1049" s="5"/>
      <c r="S1049" s="13"/>
      <c r="T1049" s="1"/>
      <c r="U1049" s="1"/>
    </row>
    <row r="1050" spans="1:21" ht="15.75" customHeight="1" thickBot="1" x14ac:dyDescent="0.25">
      <c r="C1050" s="1"/>
      <c r="D1050" s="1"/>
      <c r="E1050" s="64" t="str">
        <f t="shared" si="15"/>
        <v>h</v>
      </c>
      <c r="F1050" s="65"/>
      <c r="G1050" s="66"/>
      <c r="H1050" s="6"/>
      <c r="I1050" s="6"/>
      <c r="J1050" s="6"/>
      <c r="K1050" s="14"/>
      <c r="L1050" s="11"/>
      <c r="M1050" s="6"/>
      <c r="N1050" s="6"/>
      <c r="O1050" s="14"/>
      <c r="P1050" s="11"/>
      <c r="Q1050" s="6"/>
      <c r="R1050" s="6"/>
      <c r="S1050" s="14"/>
      <c r="T1050" s="1"/>
      <c r="U1050" s="1"/>
    </row>
    <row r="1051" spans="1:21" ht="15.75" customHeight="1" thickTop="1" thickBot="1" x14ac:dyDescent="0.25">
      <c r="C1051" s="1"/>
      <c r="D1051" s="1"/>
      <c r="E1051" s="67" t="s">
        <v>14</v>
      </c>
      <c r="F1051" s="68"/>
      <c r="G1051" s="69"/>
      <c r="H1051" s="7"/>
      <c r="I1051" s="7"/>
      <c r="J1051" s="7"/>
      <c r="K1051" s="8"/>
      <c r="L1051" s="12"/>
      <c r="M1051" s="7"/>
      <c r="N1051" s="7"/>
      <c r="O1051" s="8"/>
      <c r="P1051" s="12"/>
      <c r="Q1051" s="7"/>
      <c r="R1051" s="7"/>
      <c r="S1051" s="8"/>
      <c r="T1051" s="1"/>
      <c r="U1051" s="1"/>
    </row>
    <row r="1052" spans="1:21" ht="15.75" customHeight="1" thickTop="1" thickBot="1" x14ac:dyDescent="0.25">
      <c r="C1052" s="1"/>
      <c r="D1052" s="1"/>
      <c r="E1052" s="70" t="s">
        <v>15</v>
      </c>
      <c r="F1052" s="71"/>
      <c r="G1052" s="72"/>
      <c r="H1052" s="1"/>
      <c r="I1052" s="1"/>
      <c r="J1052" s="1"/>
      <c r="K1052" s="9"/>
      <c r="L1052" s="1"/>
      <c r="M1052" s="1"/>
      <c r="N1052" s="1"/>
      <c r="O1052" s="9"/>
      <c r="P1052" s="1"/>
      <c r="Q1052" s="1"/>
      <c r="R1052" s="1"/>
      <c r="S1052" s="9"/>
      <c r="T1052" s="1"/>
      <c r="U1052" s="1"/>
    </row>
    <row r="1053" spans="1:21" ht="11.25" customHeight="1" x14ac:dyDescent="0.2">
      <c r="C1053" s="1"/>
      <c r="D1053" s="1"/>
      <c r="E1053" s="1"/>
      <c r="F1053" s="1"/>
      <c r="G1053" s="1"/>
      <c r="H1053" s="73" t="s">
        <v>34</v>
      </c>
      <c r="I1053" s="73"/>
      <c r="J1053" s="73"/>
      <c r="K1053" s="73"/>
      <c r="L1053" s="73"/>
      <c r="M1053" s="73"/>
      <c r="N1053" s="73"/>
      <c r="O1053" s="73"/>
      <c r="P1053" s="73"/>
      <c r="Q1053" s="73"/>
      <c r="R1053" s="73"/>
      <c r="S1053" s="1"/>
      <c r="T1053" s="1"/>
      <c r="U1053" s="1"/>
    </row>
    <row r="1054" spans="1:21" ht="11.25" customHeight="1" x14ac:dyDescent="0.2">
      <c r="C1054" s="1"/>
      <c r="D1054" s="1"/>
      <c r="E1054" s="1"/>
      <c r="F1054" s="1"/>
      <c r="G1054" s="1"/>
      <c r="H1054" s="73"/>
      <c r="I1054" s="73"/>
      <c r="J1054" s="73"/>
      <c r="K1054" s="73"/>
      <c r="L1054" s="73"/>
      <c r="M1054" s="73"/>
      <c r="N1054" s="73"/>
      <c r="O1054" s="73"/>
      <c r="P1054" s="73"/>
      <c r="Q1054" s="73"/>
      <c r="R1054" s="73"/>
      <c r="S1054" s="1"/>
      <c r="T1054" s="1"/>
      <c r="U1054" s="1"/>
    </row>
    <row r="1055" spans="1:21" ht="10.5" customHeight="1" x14ac:dyDescent="0.15">
      <c r="A1055" t="s">
        <v>35</v>
      </c>
      <c r="B1055">
        <v>35</v>
      </c>
      <c r="C1055" s="81" t="str">
        <f>'5 tm 12 bkr Data'!$A$2</f>
        <v>Jayhawk Collegiate Challenge</v>
      </c>
      <c r="D1055" s="81"/>
      <c r="E1055" s="81"/>
      <c r="F1055" s="81"/>
      <c r="G1055" s="81"/>
      <c r="H1055" s="81"/>
      <c r="I1055" s="81"/>
      <c r="J1055" s="81"/>
      <c r="K1055" s="81"/>
      <c r="L1055" s="81"/>
      <c r="M1055" s="81"/>
      <c r="N1055" s="81"/>
      <c r="O1055" s="81"/>
      <c r="P1055" s="81"/>
      <c r="Q1055" s="81"/>
      <c r="R1055" s="81"/>
      <c r="S1055" s="81"/>
      <c r="T1055" s="81"/>
      <c r="U1055" s="81"/>
    </row>
    <row r="1056" spans="1:21" ht="10.5" customHeight="1" x14ac:dyDescent="0.15">
      <c r="C1056" s="81"/>
      <c r="D1056" s="81"/>
      <c r="E1056" s="81"/>
      <c r="F1056" s="81"/>
      <c r="G1056" s="81"/>
      <c r="H1056" s="81"/>
      <c r="I1056" s="81"/>
      <c r="J1056" s="81"/>
      <c r="K1056" s="81"/>
      <c r="L1056" s="81"/>
      <c r="M1056" s="81"/>
      <c r="N1056" s="81"/>
      <c r="O1056" s="81"/>
      <c r="P1056" s="81"/>
      <c r="Q1056" s="81"/>
      <c r="R1056" s="81"/>
      <c r="S1056" s="81"/>
      <c r="T1056" s="81"/>
      <c r="U1056" s="81"/>
    </row>
    <row r="1057" spans="1:21" ht="10.5" customHeight="1" x14ac:dyDescent="0.15">
      <c r="C1057" s="81"/>
      <c r="D1057" s="81"/>
      <c r="E1057" s="81"/>
      <c r="F1057" s="81"/>
      <c r="G1057" s="81"/>
      <c r="H1057" s="81"/>
      <c r="I1057" s="81"/>
      <c r="J1057" s="81"/>
      <c r="K1057" s="81"/>
      <c r="L1057" s="81"/>
      <c r="M1057" s="81"/>
      <c r="N1057" s="81"/>
      <c r="O1057" s="81"/>
      <c r="P1057" s="81"/>
      <c r="Q1057" s="81"/>
      <c r="R1057" s="81"/>
      <c r="S1057" s="81"/>
      <c r="T1057" s="81"/>
      <c r="U1057" s="81"/>
    </row>
    <row r="1058" spans="1:21" ht="8.25" customHeight="1" x14ac:dyDescent="0.2"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</row>
    <row r="1059" spans="1:21" ht="11.25" customHeight="1" x14ac:dyDescent="0.2">
      <c r="C1059" s="1"/>
      <c r="D1059" s="1"/>
      <c r="E1059" s="1"/>
      <c r="F1059" s="82">
        <f>INDEX('5 tm 12 bkr Data'!E:E,MATCH('5 tm 12 bkr MJV'!B1055,'5 tm 12 bkr Data'!D:D,0))</f>
        <v>36</v>
      </c>
      <c r="G1059" s="82"/>
      <c r="H1059" s="82"/>
      <c r="I1059" s="82"/>
      <c r="J1059" s="82"/>
      <c r="K1059" s="82"/>
      <c r="L1059" s="82"/>
      <c r="M1059" s="82"/>
      <c r="N1059" s="82"/>
      <c r="O1059" s="82"/>
      <c r="P1059" s="82"/>
      <c r="Q1059" s="82"/>
      <c r="R1059" s="82"/>
      <c r="S1059" s="1"/>
      <c r="T1059" s="1"/>
      <c r="U1059" s="1"/>
    </row>
    <row r="1060" spans="1:21" ht="11.25" customHeight="1" x14ac:dyDescent="0.2">
      <c r="C1060" s="1"/>
      <c r="D1060" s="1"/>
      <c r="E1060" s="1"/>
      <c r="F1060" s="82"/>
      <c r="G1060" s="82"/>
      <c r="H1060" s="82"/>
      <c r="I1060" s="82"/>
      <c r="J1060" s="82"/>
      <c r="K1060" s="82"/>
      <c r="L1060" s="82"/>
      <c r="M1060" s="82"/>
      <c r="N1060" s="82"/>
      <c r="O1060" s="82"/>
      <c r="P1060" s="82"/>
      <c r="Q1060" s="82"/>
      <c r="R1060" s="82"/>
      <c r="S1060" s="1"/>
      <c r="T1060" s="1"/>
      <c r="U1060" s="1"/>
    </row>
    <row r="1061" spans="1:21" ht="8.25" customHeight="1" x14ac:dyDescent="0.2"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</row>
    <row r="1062" spans="1:21" ht="15.75" customHeight="1" x14ac:dyDescent="0.2">
      <c r="C1062" s="1"/>
      <c r="D1062" s="80" t="s">
        <v>0</v>
      </c>
      <c r="E1062" s="80"/>
      <c r="F1062" s="80"/>
      <c r="G1062" s="80"/>
      <c r="H1062" s="80"/>
      <c r="I1062" s="80" t="s">
        <v>1</v>
      </c>
      <c r="J1062" s="80"/>
      <c r="K1062" s="80" t="s">
        <v>2</v>
      </c>
      <c r="L1062" s="80"/>
      <c r="M1062" s="80" t="s">
        <v>3</v>
      </c>
      <c r="N1062" s="80"/>
      <c r="O1062" s="80" t="s">
        <v>4</v>
      </c>
      <c r="P1062" s="80"/>
      <c r="Q1062" s="80" t="s">
        <v>5</v>
      </c>
      <c r="R1062" s="80"/>
      <c r="S1062" s="80" t="s">
        <v>6</v>
      </c>
      <c r="T1062" s="80"/>
      <c r="U1062" s="1"/>
    </row>
    <row r="1063" spans="1:21" ht="15.75" customHeight="1" x14ac:dyDescent="0.2">
      <c r="A1063" t="str">
        <f>CONCATENATE(B1055,B1063)</f>
        <v>35a</v>
      </c>
      <c r="B1063" t="s">
        <v>26</v>
      </c>
      <c r="C1063" s="1"/>
      <c r="D1063" s="2" t="str">
        <f>INDEX('5 tm 12 bkr Data'!P:P,MATCH('5 tm 12 bkr MJV'!A1063,'5 tm 12 bkr Data'!N:N,0))</f>
        <v>a</v>
      </c>
      <c r="E1063" s="3"/>
      <c r="F1063" s="3"/>
      <c r="G1063" s="3"/>
      <c r="H1063" s="4"/>
      <c r="I1063" s="80"/>
      <c r="J1063" s="80"/>
      <c r="K1063" s="80"/>
      <c r="L1063" s="80"/>
      <c r="M1063" s="80"/>
      <c r="N1063" s="80"/>
      <c r="O1063" s="80"/>
      <c r="P1063" s="80"/>
      <c r="Q1063" s="80"/>
      <c r="R1063" s="80"/>
      <c r="S1063" s="80"/>
      <c r="T1063" s="80"/>
      <c r="U1063" s="1"/>
    </row>
    <row r="1064" spans="1:21" ht="15.75" customHeight="1" x14ac:dyDescent="0.2">
      <c r="A1064" t="str">
        <f>CONCATENATE(B1055,B1064)</f>
        <v>35b</v>
      </c>
      <c r="B1064" t="s">
        <v>27</v>
      </c>
      <c r="C1064" s="1"/>
      <c r="D1064" s="2" t="str">
        <f>INDEX('5 tm 12 bkr Data'!P:P,MATCH('5 tm 12 bkr MJV'!A1064,'5 tm 12 bkr Data'!N:N,0))</f>
        <v>b</v>
      </c>
      <c r="E1064" s="3"/>
      <c r="F1064" s="3"/>
      <c r="G1064" s="3"/>
      <c r="H1064" s="4"/>
      <c r="I1064" s="80"/>
      <c r="J1064" s="80"/>
      <c r="K1064" s="80"/>
      <c r="L1064" s="80"/>
      <c r="M1064" s="80"/>
      <c r="N1064" s="80"/>
      <c r="O1064" s="80"/>
      <c r="P1064" s="80"/>
      <c r="Q1064" s="80"/>
      <c r="R1064" s="80"/>
      <c r="S1064" s="80"/>
      <c r="T1064" s="80"/>
      <c r="U1064" s="1"/>
    </row>
    <row r="1065" spans="1:21" ht="15.75" customHeight="1" x14ac:dyDescent="0.2">
      <c r="A1065" t="str">
        <f>CONCATENATE(B1055,B1065)</f>
        <v>35c</v>
      </c>
      <c r="B1065" t="s">
        <v>28</v>
      </c>
      <c r="C1065" s="1"/>
      <c r="D1065" s="2" t="str">
        <f>INDEX('5 tm 12 bkr Data'!P:P,MATCH('5 tm 12 bkr MJV'!A1065,'5 tm 12 bkr Data'!N:N,0))</f>
        <v>c</v>
      </c>
      <c r="E1065" s="3"/>
      <c r="F1065" s="3"/>
      <c r="G1065" s="3"/>
      <c r="H1065" s="4"/>
      <c r="I1065" s="80"/>
      <c r="J1065" s="80"/>
      <c r="K1065" s="80"/>
      <c r="L1065" s="80"/>
      <c r="M1065" s="80"/>
      <c r="N1065" s="80"/>
      <c r="O1065" s="80"/>
      <c r="P1065" s="80"/>
      <c r="Q1065" s="80"/>
      <c r="R1065" s="80"/>
      <c r="S1065" s="80"/>
      <c r="T1065" s="80"/>
      <c r="U1065" s="1"/>
    </row>
    <row r="1066" spans="1:21" ht="15.75" customHeight="1" x14ac:dyDescent="0.2">
      <c r="A1066" t="str">
        <f>CONCATENATE(B1055,B1066)</f>
        <v>35d</v>
      </c>
      <c r="B1066" t="s">
        <v>29</v>
      </c>
      <c r="C1066" s="1"/>
      <c r="D1066" s="2" t="str">
        <f>INDEX('5 tm 12 bkr Data'!P:P,MATCH('5 tm 12 bkr MJV'!A1066,'5 tm 12 bkr Data'!N:N,0))</f>
        <v>d</v>
      </c>
      <c r="E1066" s="3"/>
      <c r="F1066" s="3"/>
      <c r="G1066" s="3"/>
      <c r="H1066" s="4"/>
      <c r="I1066" s="80"/>
      <c r="J1066" s="80"/>
      <c r="K1066" s="80"/>
      <c r="L1066" s="80"/>
      <c r="M1066" s="80"/>
      <c r="N1066" s="80"/>
      <c r="O1066" s="80"/>
      <c r="P1066" s="80"/>
      <c r="Q1066" s="80"/>
      <c r="R1066" s="80"/>
      <c r="S1066" s="80"/>
      <c r="T1066" s="80"/>
      <c r="U1066" s="1"/>
    </row>
    <row r="1067" spans="1:21" ht="15.75" customHeight="1" x14ac:dyDescent="0.2">
      <c r="A1067" t="str">
        <f>CONCATENATE(B1055,B1067)</f>
        <v>35e</v>
      </c>
      <c r="B1067" t="s">
        <v>30</v>
      </c>
      <c r="C1067" s="1"/>
      <c r="D1067" s="2" t="str">
        <f>INDEX('5 tm 12 bkr Data'!P:P,MATCH('5 tm 12 bkr MJV'!A1067,'5 tm 12 bkr Data'!N:N,0))</f>
        <v>e</v>
      </c>
      <c r="E1067" s="3"/>
      <c r="F1067" s="3"/>
      <c r="G1067" s="3"/>
      <c r="H1067" s="4"/>
      <c r="I1067" s="80"/>
      <c r="J1067" s="80"/>
      <c r="K1067" s="80"/>
      <c r="L1067" s="80"/>
      <c r="M1067" s="80"/>
      <c r="N1067" s="80"/>
      <c r="O1067" s="80"/>
      <c r="P1067" s="80"/>
      <c r="Q1067" s="80"/>
      <c r="R1067" s="80"/>
      <c r="S1067" s="80"/>
      <c r="T1067" s="80"/>
      <c r="U1067" s="1"/>
    </row>
    <row r="1068" spans="1:21" ht="15.75" customHeight="1" x14ac:dyDescent="0.2">
      <c r="A1068" t="str">
        <f>CONCATENATE(B1055,B1068)</f>
        <v>35f</v>
      </c>
      <c r="B1068" t="s">
        <v>31</v>
      </c>
      <c r="C1068" s="1"/>
      <c r="D1068" s="2" t="str">
        <f>INDEX('5 tm 12 bkr Data'!P:P,MATCH('5 tm 12 bkr MJV'!A1068,'5 tm 12 bkr Data'!N:N,0))</f>
        <v>f</v>
      </c>
      <c r="E1068" s="3"/>
      <c r="F1068" s="3"/>
      <c r="G1068" s="3"/>
      <c r="H1068" s="4"/>
      <c r="I1068" s="80"/>
      <c r="J1068" s="80"/>
      <c r="K1068" s="80"/>
      <c r="L1068" s="80"/>
      <c r="M1068" s="80"/>
      <c r="N1068" s="80"/>
      <c r="O1068" s="80"/>
      <c r="P1068" s="80"/>
      <c r="Q1068" s="80"/>
      <c r="R1068" s="80"/>
      <c r="S1068" s="80"/>
      <c r="T1068" s="80"/>
      <c r="U1068" s="1"/>
    </row>
    <row r="1069" spans="1:21" ht="15.75" customHeight="1" x14ac:dyDescent="0.2">
      <c r="A1069" t="str">
        <f>CONCATENATE(B1055,B1069)</f>
        <v>35g</v>
      </c>
      <c r="B1069" t="s">
        <v>32</v>
      </c>
      <c r="C1069" s="1"/>
      <c r="D1069" s="2" t="str">
        <f>INDEX('5 tm 12 bkr Data'!P:P,MATCH('5 tm 12 bkr MJV'!A1069,'5 tm 12 bkr Data'!N:N,0))</f>
        <v>g</v>
      </c>
      <c r="E1069" s="3"/>
      <c r="F1069" s="3"/>
      <c r="G1069" s="3"/>
      <c r="H1069" s="4"/>
      <c r="I1069" s="80"/>
      <c r="J1069" s="80"/>
      <c r="K1069" s="80"/>
      <c r="L1069" s="80"/>
      <c r="M1069" s="80"/>
      <c r="N1069" s="80"/>
      <c r="O1069" s="80"/>
      <c r="P1069" s="80"/>
      <c r="Q1069" s="80"/>
      <c r="R1069" s="80"/>
      <c r="S1069" s="80"/>
      <c r="T1069" s="80"/>
      <c r="U1069" s="1"/>
    </row>
    <row r="1070" spans="1:21" ht="15.75" customHeight="1" thickBot="1" x14ac:dyDescent="0.25">
      <c r="A1070" t="str">
        <f>CONCATENATE(B1055,B1070)</f>
        <v>35h</v>
      </c>
      <c r="B1070" t="s">
        <v>33</v>
      </c>
      <c r="C1070" s="1"/>
      <c r="D1070" s="2" t="str">
        <f>INDEX('5 tm 12 bkr Data'!P:P,MATCH('5 tm 12 bkr MJV'!A1070,'5 tm 12 bkr Data'!N:N,0))</f>
        <v>h</v>
      </c>
      <c r="E1070" s="3"/>
      <c r="F1070" s="3"/>
      <c r="G1070" s="3"/>
      <c r="H1070" s="36"/>
      <c r="I1070" s="79"/>
      <c r="J1070" s="79"/>
      <c r="K1070" s="79"/>
      <c r="L1070" s="79"/>
      <c r="M1070" s="79"/>
      <c r="N1070" s="79"/>
      <c r="O1070" s="79"/>
      <c r="P1070" s="79"/>
      <c r="Q1070" s="79"/>
      <c r="R1070" s="79"/>
      <c r="S1070" s="79"/>
      <c r="T1070" s="79"/>
      <c r="U1070" s="1"/>
    </row>
    <row r="1071" spans="1:21" ht="15.75" customHeight="1" thickTop="1" x14ac:dyDescent="0.2">
      <c r="C1071" s="1"/>
      <c r="D1071" s="1"/>
      <c r="E1071" s="1"/>
      <c r="F1071" s="1"/>
      <c r="G1071" s="1"/>
      <c r="H1071" s="37" t="s">
        <v>6</v>
      </c>
      <c r="I1071" s="77"/>
      <c r="J1071" s="78"/>
      <c r="K1071" s="77"/>
      <c r="L1071" s="78"/>
      <c r="M1071" s="77"/>
      <c r="N1071" s="78"/>
      <c r="O1071" s="77"/>
      <c r="P1071" s="78"/>
      <c r="Q1071" s="77"/>
      <c r="R1071" s="78"/>
      <c r="S1071" s="77"/>
      <c r="T1071" s="78"/>
      <c r="U1071" s="1"/>
    </row>
    <row r="1072" spans="1:21" ht="5.25" customHeight="1" x14ac:dyDescent="0.2">
      <c r="C1072" s="1"/>
      <c r="D1072" s="1"/>
      <c r="E1072" s="1"/>
      <c r="F1072" s="1"/>
      <c r="G1072" s="1"/>
      <c r="H1072" s="38"/>
      <c r="I1072" s="39"/>
      <c r="J1072" s="39"/>
      <c r="K1072" s="39"/>
      <c r="L1072" s="39"/>
      <c r="M1072" s="39"/>
      <c r="N1072" s="39"/>
      <c r="O1072" s="39"/>
      <c r="P1072" s="39"/>
      <c r="Q1072" s="39"/>
      <c r="R1072" s="39"/>
      <c r="S1072" s="39"/>
      <c r="T1072" s="40"/>
      <c r="U1072" s="1"/>
    </row>
    <row r="1073" spans="1:21" ht="15.75" customHeight="1" x14ac:dyDescent="0.2">
      <c r="C1073" s="1"/>
      <c r="D1073" s="1"/>
      <c r="E1073" s="74" t="s">
        <v>0</v>
      </c>
      <c r="F1073" s="75"/>
      <c r="G1073" s="76"/>
      <c r="H1073" s="19" t="s">
        <v>1</v>
      </c>
      <c r="I1073" s="19" t="s">
        <v>2</v>
      </c>
      <c r="J1073" s="19" t="s">
        <v>3</v>
      </c>
      <c r="K1073" s="15" t="s">
        <v>4</v>
      </c>
      <c r="L1073" s="16" t="s">
        <v>5</v>
      </c>
      <c r="M1073" s="19" t="s">
        <v>7</v>
      </c>
      <c r="N1073" s="19" t="s">
        <v>8</v>
      </c>
      <c r="O1073" s="15" t="s">
        <v>9</v>
      </c>
      <c r="P1073" s="16" t="s">
        <v>10</v>
      </c>
      <c r="Q1073" s="19" t="s">
        <v>11</v>
      </c>
      <c r="R1073" s="19" t="s">
        <v>12</v>
      </c>
      <c r="S1073" s="15" t="s">
        <v>13</v>
      </c>
      <c r="T1073" s="1"/>
      <c r="U1073" s="1"/>
    </row>
    <row r="1074" spans="1:21" ht="15.75" customHeight="1" x14ac:dyDescent="0.2">
      <c r="C1074" s="1"/>
      <c r="D1074" s="1"/>
      <c r="E1074" s="64" t="str">
        <f t="shared" si="15"/>
        <v>a</v>
      </c>
      <c r="F1074" s="65"/>
      <c r="G1074" s="66"/>
      <c r="H1074" s="5"/>
      <c r="I1074" s="5"/>
      <c r="J1074" s="5"/>
      <c r="K1074" s="13"/>
      <c r="L1074" s="10"/>
      <c r="M1074" s="5"/>
      <c r="N1074" s="5"/>
      <c r="O1074" s="13"/>
      <c r="P1074" s="10"/>
      <c r="Q1074" s="5"/>
      <c r="R1074" s="5"/>
      <c r="S1074" s="13"/>
      <c r="T1074" s="1"/>
      <c r="U1074" s="1"/>
    </row>
    <row r="1075" spans="1:21" ht="15.75" customHeight="1" x14ac:dyDescent="0.2">
      <c r="C1075" s="1"/>
      <c r="D1075" s="1"/>
      <c r="E1075" s="64" t="str">
        <f t="shared" si="15"/>
        <v>b</v>
      </c>
      <c r="F1075" s="65"/>
      <c r="G1075" s="66"/>
      <c r="H1075" s="5"/>
      <c r="I1075" s="5"/>
      <c r="J1075" s="5"/>
      <c r="K1075" s="13"/>
      <c r="L1075" s="10"/>
      <c r="M1075" s="5"/>
      <c r="N1075" s="5"/>
      <c r="O1075" s="13"/>
      <c r="P1075" s="10"/>
      <c r="Q1075" s="5"/>
      <c r="R1075" s="5"/>
      <c r="S1075" s="13"/>
      <c r="T1075" s="1"/>
      <c r="U1075" s="1"/>
    </row>
    <row r="1076" spans="1:21" ht="15.75" customHeight="1" x14ac:dyDescent="0.2">
      <c r="C1076" s="1"/>
      <c r="D1076" s="1"/>
      <c r="E1076" s="64" t="str">
        <f t="shared" si="15"/>
        <v>c</v>
      </c>
      <c r="F1076" s="65"/>
      <c r="G1076" s="66"/>
      <c r="H1076" s="5"/>
      <c r="I1076" s="5"/>
      <c r="J1076" s="5"/>
      <c r="K1076" s="13"/>
      <c r="L1076" s="10"/>
      <c r="M1076" s="5"/>
      <c r="N1076" s="5"/>
      <c r="O1076" s="13"/>
      <c r="P1076" s="10"/>
      <c r="Q1076" s="5"/>
      <c r="R1076" s="5"/>
      <c r="S1076" s="13"/>
      <c r="T1076" s="1"/>
      <c r="U1076" s="1"/>
    </row>
    <row r="1077" spans="1:21" ht="15.75" customHeight="1" x14ac:dyDescent="0.2">
      <c r="C1077" s="1"/>
      <c r="D1077" s="1"/>
      <c r="E1077" s="64" t="str">
        <f t="shared" si="15"/>
        <v>d</v>
      </c>
      <c r="F1077" s="65"/>
      <c r="G1077" s="66"/>
      <c r="H1077" s="5"/>
      <c r="I1077" s="5"/>
      <c r="J1077" s="5"/>
      <c r="K1077" s="13"/>
      <c r="L1077" s="10"/>
      <c r="M1077" s="5"/>
      <c r="N1077" s="5"/>
      <c r="O1077" s="13"/>
      <c r="P1077" s="10"/>
      <c r="Q1077" s="5"/>
      <c r="R1077" s="5"/>
      <c r="S1077" s="13"/>
      <c r="T1077" s="1"/>
      <c r="U1077" s="1"/>
    </row>
    <row r="1078" spans="1:21" ht="15.75" customHeight="1" x14ac:dyDescent="0.2">
      <c r="C1078" s="1"/>
      <c r="D1078" s="1"/>
      <c r="E1078" s="64" t="str">
        <f t="shared" si="15"/>
        <v>e</v>
      </c>
      <c r="F1078" s="65"/>
      <c r="G1078" s="66"/>
      <c r="H1078" s="5"/>
      <c r="I1078" s="5"/>
      <c r="J1078" s="5"/>
      <c r="K1078" s="13"/>
      <c r="L1078" s="10"/>
      <c r="M1078" s="5"/>
      <c r="N1078" s="5"/>
      <c r="O1078" s="13"/>
      <c r="P1078" s="10"/>
      <c r="Q1078" s="5"/>
      <c r="R1078" s="5"/>
      <c r="S1078" s="13"/>
      <c r="T1078" s="1"/>
      <c r="U1078" s="1"/>
    </row>
    <row r="1079" spans="1:21" ht="15.75" customHeight="1" x14ac:dyDescent="0.2">
      <c r="C1079" s="1"/>
      <c r="D1079" s="1"/>
      <c r="E1079" s="64" t="str">
        <f t="shared" si="15"/>
        <v>f</v>
      </c>
      <c r="F1079" s="65"/>
      <c r="G1079" s="66"/>
      <c r="H1079" s="5"/>
      <c r="I1079" s="5"/>
      <c r="J1079" s="5"/>
      <c r="K1079" s="13"/>
      <c r="L1079" s="10"/>
      <c r="M1079" s="5"/>
      <c r="N1079" s="5"/>
      <c r="O1079" s="13"/>
      <c r="P1079" s="10"/>
      <c r="Q1079" s="5"/>
      <c r="R1079" s="5"/>
      <c r="S1079" s="13"/>
      <c r="T1079" s="1"/>
      <c r="U1079" s="1"/>
    </row>
    <row r="1080" spans="1:21" ht="15.75" customHeight="1" x14ac:dyDescent="0.2">
      <c r="C1080" s="1"/>
      <c r="D1080" s="1"/>
      <c r="E1080" s="64" t="str">
        <f t="shared" ref="E1080:E1143" si="16">IF(D1069&gt;0,D1069,"")</f>
        <v>g</v>
      </c>
      <c r="F1080" s="65"/>
      <c r="G1080" s="66"/>
      <c r="H1080" s="5"/>
      <c r="I1080" s="5"/>
      <c r="J1080" s="5"/>
      <c r="K1080" s="13"/>
      <c r="L1080" s="10"/>
      <c r="M1080" s="5"/>
      <c r="N1080" s="5"/>
      <c r="O1080" s="13"/>
      <c r="P1080" s="10"/>
      <c r="Q1080" s="5"/>
      <c r="R1080" s="5"/>
      <c r="S1080" s="13"/>
      <c r="T1080" s="1"/>
      <c r="U1080" s="1"/>
    </row>
    <row r="1081" spans="1:21" ht="15.75" customHeight="1" thickBot="1" x14ac:dyDescent="0.25">
      <c r="C1081" s="1"/>
      <c r="D1081" s="1"/>
      <c r="E1081" s="64" t="str">
        <f t="shared" si="16"/>
        <v>h</v>
      </c>
      <c r="F1081" s="65"/>
      <c r="G1081" s="66"/>
      <c r="H1081" s="6"/>
      <c r="I1081" s="6"/>
      <c r="J1081" s="6"/>
      <c r="K1081" s="14"/>
      <c r="L1081" s="11"/>
      <c r="M1081" s="6"/>
      <c r="N1081" s="6"/>
      <c r="O1081" s="14"/>
      <c r="P1081" s="11"/>
      <c r="Q1081" s="6"/>
      <c r="R1081" s="6"/>
      <c r="S1081" s="14"/>
      <c r="T1081" s="1"/>
      <c r="U1081" s="1"/>
    </row>
    <row r="1082" spans="1:21" ht="15.75" customHeight="1" thickTop="1" thickBot="1" x14ac:dyDescent="0.25">
      <c r="C1082" s="1"/>
      <c r="D1082" s="1"/>
      <c r="E1082" s="67" t="s">
        <v>14</v>
      </c>
      <c r="F1082" s="68"/>
      <c r="G1082" s="69"/>
      <c r="H1082" s="7"/>
      <c r="I1082" s="7"/>
      <c r="J1082" s="7"/>
      <c r="K1082" s="8"/>
      <c r="L1082" s="12"/>
      <c r="M1082" s="7"/>
      <c r="N1082" s="7"/>
      <c r="O1082" s="8"/>
      <c r="P1082" s="12"/>
      <c r="Q1082" s="7"/>
      <c r="R1082" s="7"/>
      <c r="S1082" s="8"/>
      <c r="T1082" s="1"/>
      <c r="U1082" s="1"/>
    </row>
    <row r="1083" spans="1:21" ht="15.75" customHeight="1" thickTop="1" thickBot="1" x14ac:dyDescent="0.25">
      <c r="C1083" s="1"/>
      <c r="D1083" s="1"/>
      <c r="E1083" s="70" t="s">
        <v>15</v>
      </c>
      <c r="F1083" s="71"/>
      <c r="G1083" s="72"/>
      <c r="H1083" s="1"/>
      <c r="I1083" s="1"/>
      <c r="J1083" s="1"/>
      <c r="K1083" s="9"/>
      <c r="L1083" s="1"/>
      <c r="M1083" s="1"/>
      <c r="N1083" s="1"/>
      <c r="O1083" s="9"/>
      <c r="P1083" s="1"/>
      <c r="Q1083" s="1"/>
      <c r="R1083" s="1"/>
      <c r="S1083" s="9"/>
      <c r="T1083" s="1"/>
      <c r="U1083" s="1"/>
    </row>
    <row r="1084" spans="1:21" ht="11.25" customHeight="1" x14ac:dyDescent="0.2">
      <c r="C1084" s="1"/>
      <c r="D1084" s="1"/>
      <c r="E1084" s="1"/>
      <c r="F1084" s="1"/>
      <c r="G1084" s="1"/>
      <c r="H1084" s="73" t="s">
        <v>34</v>
      </c>
      <c r="I1084" s="73"/>
      <c r="J1084" s="73"/>
      <c r="K1084" s="73"/>
      <c r="L1084" s="73"/>
      <c r="M1084" s="73"/>
      <c r="N1084" s="73"/>
      <c r="O1084" s="73"/>
      <c r="P1084" s="73"/>
      <c r="Q1084" s="73"/>
      <c r="R1084" s="73"/>
      <c r="S1084" s="1"/>
      <c r="T1084" s="1"/>
      <c r="U1084" s="1"/>
    </row>
    <row r="1085" spans="1:21" ht="11.25" customHeight="1" x14ac:dyDescent="0.2">
      <c r="C1085" s="1"/>
      <c r="D1085" s="1"/>
      <c r="E1085" s="1"/>
      <c r="F1085" s="1"/>
      <c r="G1085" s="1"/>
      <c r="H1085" s="73"/>
      <c r="I1085" s="73"/>
      <c r="J1085" s="73"/>
      <c r="K1085" s="73"/>
      <c r="L1085" s="73"/>
      <c r="M1085" s="73"/>
      <c r="N1085" s="73"/>
      <c r="O1085" s="73"/>
      <c r="P1085" s="73"/>
      <c r="Q1085" s="73"/>
      <c r="R1085" s="73"/>
      <c r="S1085" s="1"/>
      <c r="T1085" s="1"/>
      <c r="U1085" s="1"/>
    </row>
    <row r="1086" spans="1:21" ht="10.5" customHeight="1" x14ac:dyDescent="0.15">
      <c r="A1086" t="s">
        <v>35</v>
      </c>
      <c r="B1086">
        <v>36</v>
      </c>
      <c r="C1086" s="81" t="str">
        <f>'5 tm 12 bkr Data'!$A$2</f>
        <v>Jayhawk Collegiate Challenge</v>
      </c>
      <c r="D1086" s="81"/>
      <c r="E1086" s="81"/>
      <c r="F1086" s="81"/>
      <c r="G1086" s="81"/>
      <c r="H1086" s="81"/>
      <c r="I1086" s="81"/>
      <c r="J1086" s="81"/>
      <c r="K1086" s="81"/>
      <c r="L1086" s="81"/>
      <c r="M1086" s="81"/>
      <c r="N1086" s="81"/>
      <c r="O1086" s="81"/>
      <c r="P1086" s="81"/>
      <c r="Q1086" s="81"/>
      <c r="R1086" s="81"/>
      <c r="S1086" s="81"/>
      <c r="T1086" s="81"/>
      <c r="U1086" s="81"/>
    </row>
    <row r="1087" spans="1:21" ht="10.5" customHeight="1" x14ac:dyDescent="0.15">
      <c r="C1087" s="81"/>
      <c r="D1087" s="81"/>
      <c r="E1087" s="81"/>
      <c r="F1087" s="81"/>
      <c r="G1087" s="81"/>
      <c r="H1087" s="81"/>
      <c r="I1087" s="81"/>
      <c r="J1087" s="81"/>
      <c r="K1087" s="81"/>
      <c r="L1087" s="81"/>
      <c r="M1087" s="81"/>
      <c r="N1087" s="81"/>
      <c r="O1087" s="81"/>
      <c r="P1087" s="81"/>
      <c r="Q1087" s="81"/>
      <c r="R1087" s="81"/>
      <c r="S1087" s="81"/>
      <c r="T1087" s="81"/>
      <c r="U1087" s="81"/>
    </row>
    <row r="1088" spans="1:21" ht="10.5" customHeight="1" x14ac:dyDescent="0.15">
      <c r="C1088" s="81"/>
      <c r="D1088" s="81"/>
      <c r="E1088" s="81"/>
      <c r="F1088" s="81"/>
      <c r="G1088" s="81"/>
      <c r="H1088" s="81"/>
      <c r="I1088" s="81"/>
      <c r="J1088" s="81"/>
      <c r="K1088" s="81"/>
      <c r="L1088" s="81"/>
      <c r="M1088" s="81"/>
      <c r="N1088" s="81"/>
      <c r="O1088" s="81"/>
      <c r="P1088" s="81"/>
      <c r="Q1088" s="81"/>
      <c r="R1088" s="81"/>
      <c r="S1088" s="81"/>
      <c r="T1088" s="81"/>
      <c r="U1088" s="81"/>
    </row>
    <row r="1089" spans="1:21" ht="8.25" customHeight="1" x14ac:dyDescent="0.2">
      <c r="C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</row>
    <row r="1090" spans="1:21" ht="11.25" customHeight="1" x14ac:dyDescent="0.2">
      <c r="C1090" s="1"/>
      <c r="D1090" s="1"/>
      <c r="E1090" s="1"/>
      <c r="F1090" s="82">
        <f>INDEX('5 tm 12 bkr Data'!E:E,MATCH('5 tm 12 bkr MJV'!B1086,'5 tm 12 bkr Data'!D:D,0))</f>
        <v>37</v>
      </c>
      <c r="G1090" s="82"/>
      <c r="H1090" s="82"/>
      <c r="I1090" s="82"/>
      <c r="J1090" s="82"/>
      <c r="K1090" s="82"/>
      <c r="L1090" s="82"/>
      <c r="M1090" s="82"/>
      <c r="N1090" s="82"/>
      <c r="O1090" s="82"/>
      <c r="P1090" s="82"/>
      <c r="Q1090" s="82"/>
      <c r="R1090" s="82"/>
      <c r="S1090" s="1"/>
      <c r="T1090" s="1"/>
      <c r="U1090" s="1"/>
    </row>
    <row r="1091" spans="1:21" ht="11.25" customHeight="1" x14ac:dyDescent="0.2">
      <c r="C1091" s="1"/>
      <c r="D1091" s="1"/>
      <c r="E1091" s="1"/>
      <c r="F1091" s="82"/>
      <c r="G1091" s="82"/>
      <c r="H1091" s="82"/>
      <c r="I1091" s="82"/>
      <c r="J1091" s="82"/>
      <c r="K1091" s="82"/>
      <c r="L1091" s="82"/>
      <c r="M1091" s="82"/>
      <c r="N1091" s="82"/>
      <c r="O1091" s="82"/>
      <c r="P1091" s="82"/>
      <c r="Q1091" s="82"/>
      <c r="R1091" s="82"/>
      <c r="S1091" s="1"/>
      <c r="T1091" s="1"/>
      <c r="U1091" s="1"/>
    </row>
    <row r="1092" spans="1:21" ht="8.25" customHeight="1" x14ac:dyDescent="0.2">
      <c r="C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</row>
    <row r="1093" spans="1:21" ht="15.75" customHeight="1" x14ac:dyDescent="0.2">
      <c r="C1093" s="1"/>
      <c r="D1093" s="80" t="s">
        <v>0</v>
      </c>
      <c r="E1093" s="80"/>
      <c r="F1093" s="80"/>
      <c r="G1093" s="80"/>
      <c r="H1093" s="80"/>
      <c r="I1093" s="80" t="s">
        <v>1</v>
      </c>
      <c r="J1093" s="80"/>
      <c r="K1093" s="80" t="s">
        <v>2</v>
      </c>
      <c r="L1093" s="80"/>
      <c r="M1093" s="80" t="s">
        <v>3</v>
      </c>
      <c r="N1093" s="80"/>
      <c r="O1093" s="80" t="s">
        <v>4</v>
      </c>
      <c r="P1093" s="80"/>
      <c r="Q1093" s="80" t="s">
        <v>5</v>
      </c>
      <c r="R1093" s="80"/>
      <c r="S1093" s="80" t="s">
        <v>6</v>
      </c>
      <c r="T1093" s="80"/>
      <c r="U1093" s="1"/>
    </row>
    <row r="1094" spans="1:21" ht="15.75" customHeight="1" x14ac:dyDescent="0.2">
      <c r="A1094" t="str">
        <f>CONCATENATE(B1086,B1094)</f>
        <v>36a</v>
      </c>
      <c r="B1094" t="s">
        <v>26</v>
      </c>
      <c r="C1094" s="1"/>
      <c r="D1094" s="2" t="str">
        <f>INDEX('5 tm 12 bkr Data'!P:P,MATCH('5 tm 12 bkr MJV'!A1094,'5 tm 12 bkr Data'!N:N,0))</f>
        <v>a</v>
      </c>
      <c r="E1094" s="3"/>
      <c r="F1094" s="3"/>
      <c r="G1094" s="3"/>
      <c r="H1094" s="4"/>
      <c r="I1094" s="80"/>
      <c r="J1094" s="80"/>
      <c r="K1094" s="80"/>
      <c r="L1094" s="80"/>
      <c r="M1094" s="80"/>
      <c r="N1094" s="80"/>
      <c r="O1094" s="80"/>
      <c r="P1094" s="80"/>
      <c r="Q1094" s="80"/>
      <c r="R1094" s="80"/>
      <c r="S1094" s="80"/>
      <c r="T1094" s="80"/>
      <c r="U1094" s="1"/>
    </row>
    <row r="1095" spans="1:21" ht="15.75" customHeight="1" x14ac:dyDescent="0.2">
      <c r="A1095" t="str">
        <f>CONCATENATE(B1086,B1095)</f>
        <v>36b</v>
      </c>
      <c r="B1095" t="s">
        <v>27</v>
      </c>
      <c r="C1095" s="1"/>
      <c r="D1095" s="2" t="str">
        <f>INDEX('5 tm 12 bkr Data'!P:P,MATCH('5 tm 12 bkr MJV'!A1095,'5 tm 12 bkr Data'!N:N,0))</f>
        <v>b</v>
      </c>
      <c r="E1095" s="3"/>
      <c r="F1095" s="3"/>
      <c r="G1095" s="3"/>
      <c r="H1095" s="4"/>
      <c r="I1095" s="80"/>
      <c r="J1095" s="80"/>
      <c r="K1095" s="80"/>
      <c r="L1095" s="80"/>
      <c r="M1095" s="80"/>
      <c r="N1095" s="80"/>
      <c r="O1095" s="80"/>
      <c r="P1095" s="80"/>
      <c r="Q1095" s="80"/>
      <c r="R1095" s="80"/>
      <c r="S1095" s="80"/>
      <c r="T1095" s="80"/>
      <c r="U1095" s="1"/>
    </row>
    <row r="1096" spans="1:21" ht="15.75" customHeight="1" x14ac:dyDescent="0.2">
      <c r="A1096" t="str">
        <f>CONCATENATE(B1086,B1096)</f>
        <v>36c</v>
      </c>
      <c r="B1096" t="s">
        <v>28</v>
      </c>
      <c r="C1096" s="1"/>
      <c r="D1096" s="2" t="str">
        <f>INDEX('5 tm 12 bkr Data'!P:P,MATCH('5 tm 12 bkr MJV'!A1096,'5 tm 12 bkr Data'!N:N,0))</f>
        <v>c</v>
      </c>
      <c r="E1096" s="3"/>
      <c r="F1096" s="3"/>
      <c r="G1096" s="3"/>
      <c r="H1096" s="4"/>
      <c r="I1096" s="80"/>
      <c r="J1096" s="80"/>
      <c r="K1096" s="80"/>
      <c r="L1096" s="80"/>
      <c r="M1096" s="80"/>
      <c r="N1096" s="80"/>
      <c r="O1096" s="80"/>
      <c r="P1096" s="80"/>
      <c r="Q1096" s="80"/>
      <c r="R1096" s="80"/>
      <c r="S1096" s="80"/>
      <c r="T1096" s="80"/>
      <c r="U1096" s="1"/>
    </row>
    <row r="1097" spans="1:21" ht="15.75" customHeight="1" x14ac:dyDescent="0.2">
      <c r="A1097" t="str">
        <f>CONCATENATE(B1086,B1097)</f>
        <v>36d</v>
      </c>
      <c r="B1097" t="s">
        <v>29</v>
      </c>
      <c r="C1097" s="1"/>
      <c r="D1097" s="2" t="str">
        <f>INDEX('5 tm 12 bkr Data'!P:P,MATCH('5 tm 12 bkr MJV'!A1097,'5 tm 12 bkr Data'!N:N,0))</f>
        <v>d</v>
      </c>
      <c r="E1097" s="3"/>
      <c r="F1097" s="3"/>
      <c r="G1097" s="3"/>
      <c r="H1097" s="4"/>
      <c r="I1097" s="80"/>
      <c r="J1097" s="80"/>
      <c r="K1097" s="80"/>
      <c r="L1097" s="80"/>
      <c r="M1097" s="80"/>
      <c r="N1097" s="80"/>
      <c r="O1097" s="80"/>
      <c r="P1097" s="80"/>
      <c r="Q1097" s="80"/>
      <c r="R1097" s="80"/>
      <c r="S1097" s="80"/>
      <c r="T1097" s="80"/>
      <c r="U1097" s="1"/>
    </row>
    <row r="1098" spans="1:21" ht="15.75" customHeight="1" x14ac:dyDescent="0.2">
      <c r="A1098" t="str">
        <f>CONCATENATE(B1086,B1098)</f>
        <v>36e</v>
      </c>
      <c r="B1098" t="s">
        <v>30</v>
      </c>
      <c r="C1098" s="1"/>
      <c r="D1098" s="2" t="str">
        <f>INDEX('5 tm 12 bkr Data'!P:P,MATCH('5 tm 12 bkr MJV'!A1098,'5 tm 12 bkr Data'!N:N,0))</f>
        <v>e</v>
      </c>
      <c r="E1098" s="3"/>
      <c r="F1098" s="3"/>
      <c r="G1098" s="3"/>
      <c r="H1098" s="4"/>
      <c r="I1098" s="80"/>
      <c r="J1098" s="80"/>
      <c r="K1098" s="80"/>
      <c r="L1098" s="80"/>
      <c r="M1098" s="80"/>
      <c r="N1098" s="80"/>
      <c r="O1098" s="80"/>
      <c r="P1098" s="80"/>
      <c r="Q1098" s="80"/>
      <c r="R1098" s="80"/>
      <c r="S1098" s="80"/>
      <c r="T1098" s="80"/>
      <c r="U1098" s="1"/>
    </row>
    <row r="1099" spans="1:21" ht="15.75" customHeight="1" x14ac:dyDescent="0.2">
      <c r="A1099" t="str">
        <f>CONCATENATE(B1086,B1099)</f>
        <v>36f</v>
      </c>
      <c r="B1099" t="s">
        <v>31</v>
      </c>
      <c r="C1099" s="1"/>
      <c r="D1099" s="2" t="str">
        <f>INDEX('5 tm 12 bkr Data'!P:P,MATCH('5 tm 12 bkr MJV'!A1099,'5 tm 12 bkr Data'!N:N,0))</f>
        <v>f</v>
      </c>
      <c r="E1099" s="3"/>
      <c r="F1099" s="3"/>
      <c r="G1099" s="3"/>
      <c r="H1099" s="4"/>
      <c r="I1099" s="80"/>
      <c r="J1099" s="80"/>
      <c r="K1099" s="80"/>
      <c r="L1099" s="80"/>
      <c r="M1099" s="80"/>
      <c r="N1099" s="80"/>
      <c r="O1099" s="80"/>
      <c r="P1099" s="80"/>
      <c r="Q1099" s="80"/>
      <c r="R1099" s="80"/>
      <c r="S1099" s="80"/>
      <c r="T1099" s="80"/>
      <c r="U1099" s="1"/>
    </row>
    <row r="1100" spans="1:21" ht="15.75" customHeight="1" x14ac:dyDescent="0.2">
      <c r="A1100" t="str">
        <f>CONCATENATE(B1086,B1100)</f>
        <v>36g</v>
      </c>
      <c r="B1100" t="s">
        <v>32</v>
      </c>
      <c r="C1100" s="1"/>
      <c r="D1100" s="2" t="str">
        <f>INDEX('5 tm 12 bkr Data'!P:P,MATCH('5 tm 12 bkr MJV'!A1100,'5 tm 12 bkr Data'!N:N,0))</f>
        <v>g</v>
      </c>
      <c r="E1100" s="3"/>
      <c r="F1100" s="3"/>
      <c r="G1100" s="3"/>
      <c r="H1100" s="4"/>
      <c r="I1100" s="80"/>
      <c r="J1100" s="80"/>
      <c r="K1100" s="80"/>
      <c r="L1100" s="80"/>
      <c r="M1100" s="80"/>
      <c r="N1100" s="80"/>
      <c r="O1100" s="80"/>
      <c r="P1100" s="80"/>
      <c r="Q1100" s="80"/>
      <c r="R1100" s="80"/>
      <c r="S1100" s="80"/>
      <c r="T1100" s="80"/>
      <c r="U1100" s="1"/>
    </row>
    <row r="1101" spans="1:21" ht="15.75" customHeight="1" thickBot="1" x14ac:dyDescent="0.25">
      <c r="A1101" t="str">
        <f>CONCATENATE(B1086,B1101)</f>
        <v>36h</v>
      </c>
      <c r="B1101" t="s">
        <v>33</v>
      </c>
      <c r="C1101" s="1"/>
      <c r="D1101" s="2" t="str">
        <f>INDEX('5 tm 12 bkr Data'!P:P,MATCH('5 tm 12 bkr MJV'!A1101,'5 tm 12 bkr Data'!N:N,0))</f>
        <v>h</v>
      </c>
      <c r="E1101" s="3"/>
      <c r="F1101" s="3"/>
      <c r="G1101" s="3"/>
      <c r="H1101" s="36"/>
      <c r="I1101" s="79"/>
      <c r="J1101" s="79"/>
      <c r="K1101" s="79"/>
      <c r="L1101" s="79"/>
      <c r="M1101" s="79"/>
      <c r="N1101" s="79"/>
      <c r="O1101" s="79"/>
      <c r="P1101" s="79"/>
      <c r="Q1101" s="79"/>
      <c r="R1101" s="79"/>
      <c r="S1101" s="79"/>
      <c r="T1101" s="79"/>
      <c r="U1101" s="1"/>
    </row>
    <row r="1102" spans="1:21" ht="15.75" customHeight="1" thickTop="1" x14ac:dyDescent="0.2">
      <c r="C1102" s="1"/>
      <c r="D1102" s="1"/>
      <c r="E1102" s="1"/>
      <c r="F1102" s="1"/>
      <c r="G1102" s="1"/>
      <c r="H1102" s="37" t="s">
        <v>6</v>
      </c>
      <c r="I1102" s="77"/>
      <c r="J1102" s="78"/>
      <c r="K1102" s="77"/>
      <c r="L1102" s="78"/>
      <c r="M1102" s="77"/>
      <c r="N1102" s="78"/>
      <c r="O1102" s="77"/>
      <c r="P1102" s="78"/>
      <c r="Q1102" s="77"/>
      <c r="R1102" s="78"/>
      <c r="S1102" s="77"/>
      <c r="T1102" s="78"/>
      <c r="U1102" s="1"/>
    </row>
    <row r="1103" spans="1:21" ht="5.25" customHeight="1" x14ac:dyDescent="0.2">
      <c r="C1103" s="1"/>
      <c r="D1103" s="1"/>
      <c r="E1103" s="1"/>
      <c r="F1103" s="1"/>
      <c r="G1103" s="1"/>
      <c r="H1103" s="38"/>
      <c r="I1103" s="39"/>
      <c r="J1103" s="39"/>
      <c r="K1103" s="39"/>
      <c r="L1103" s="39"/>
      <c r="M1103" s="39"/>
      <c r="N1103" s="39"/>
      <c r="O1103" s="39"/>
      <c r="P1103" s="39"/>
      <c r="Q1103" s="39"/>
      <c r="R1103" s="39"/>
      <c r="S1103" s="39"/>
      <c r="T1103" s="40"/>
      <c r="U1103" s="1"/>
    </row>
    <row r="1104" spans="1:21" ht="15.75" customHeight="1" x14ac:dyDescent="0.2">
      <c r="C1104" s="1"/>
      <c r="D1104" s="1"/>
      <c r="E1104" s="74" t="s">
        <v>0</v>
      </c>
      <c r="F1104" s="75"/>
      <c r="G1104" s="76"/>
      <c r="H1104" s="19" t="s">
        <v>1</v>
      </c>
      <c r="I1104" s="19" t="s">
        <v>2</v>
      </c>
      <c r="J1104" s="19" t="s">
        <v>3</v>
      </c>
      <c r="K1104" s="15" t="s">
        <v>4</v>
      </c>
      <c r="L1104" s="16" t="s">
        <v>5</v>
      </c>
      <c r="M1104" s="19" t="s">
        <v>7</v>
      </c>
      <c r="N1104" s="19" t="s">
        <v>8</v>
      </c>
      <c r="O1104" s="15" t="s">
        <v>9</v>
      </c>
      <c r="P1104" s="16" t="s">
        <v>10</v>
      </c>
      <c r="Q1104" s="19" t="s">
        <v>11</v>
      </c>
      <c r="R1104" s="19" t="s">
        <v>12</v>
      </c>
      <c r="S1104" s="15" t="s">
        <v>13</v>
      </c>
      <c r="T1104" s="1"/>
      <c r="U1104" s="1"/>
    </row>
    <row r="1105" spans="1:21" ht="15.75" customHeight="1" x14ac:dyDescent="0.2">
      <c r="C1105" s="1"/>
      <c r="D1105" s="1"/>
      <c r="E1105" s="64" t="str">
        <f t="shared" si="16"/>
        <v>a</v>
      </c>
      <c r="F1105" s="65"/>
      <c r="G1105" s="66"/>
      <c r="H1105" s="5"/>
      <c r="I1105" s="5"/>
      <c r="J1105" s="5"/>
      <c r="K1105" s="13"/>
      <c r="L1105" s="10"/>
      <c r="M1105" s="5"/>
      <c r="N1105" s="5"/>
      <c r="O1105" s="13"/>
      <c r="P1105" s="10"/>
      <c r="Q1105" s="5"/>
      <c r="R1105" s="5"/>
      <c r="S1105" s="13"/>
      <c r="T1105" s="1"/>
      <c r="U1105" s="1"/>
    </row>
    <row r="1106" spans="1:21" ht="15.75" customHeight="1" x14ac:dyDescent="0.2">
      <c r="C1106" s="1"/>
      <c r="D1106" s="1"/>
      <c r="E1106" s="64" t="str">
        <f t="shared" si="16"/>
        <v>b</v>
      </c>
      <c r="F1106" s="65"/>
      <c r="G1106" s="66"/>
      <c r="H1106" s="5"/>
      <c r="I1106" s="5"/>
      <c r="J1106" s="5"/>
      <c r="K1106" s="13"/>
      <c r="L1106" s="10"/>
      <c r="M1106" s="5"/>
      <c r="N1106" s="5"/>
      <c r="O1106" s="13"/>
      <c r="P1106" s="10"/>
      <c r="Q1106" s="5"/>
      <c r="R1106" s="5"/>
      <c r="S1106" s="13"/>
      <c r="T1106" s="1"/>
      <c r="U1106" s="1"/>
    </row>
    <row r="1107" spans="1:21" ht="15.75" customHeight="1" x14ac:dyDescent="0.2">
      <c r="C1107" s="1"/>
      <c r="D1107" s="1"/>
      <c r="E1107" s="64" t="str">
        <f t="shared" si="16"/>
        <v>c</v>
      </c>
      <c r="F1107" s="65"/>
      <c r="G1107" s="66"/>
      <c r="H1107" s="5"/>
      <c r="I1107" s="5"/>
      <c r="J1107" s="5"/>
      <c r="K1107" s="13"/>
      <c r="L1107" s="10"/>
      <c r="M1107" s="5"/>
      <c r="N1107" s="5"/>
      <c r="O1107" s="13"/>
      <c r="P1107" s="10"/>
      <c r="Q1107" s="5"/>
      <c r="R1107" s="5"/>
      <c r="S1107" s="13"/>
      <c r="T1107" s="1"/>
      <c r="U1107" s="1"/>
    </row>
    <row r="1108" spans="1:21" ht="15.75" customHeight="1" x14ac:dyDescent="0.2">
      <c r="C1108" s="1"/>
      <c r="D1108" s="1"/>
      <c r="E1108" s="64" t="str">
        <f t="shared" si="16"/>
        <v>d</v>
      </c>
      <c r="F1108" s="65"/>
      <c r="G1108" s="66"/>
      <c r="H1108" s="5"/>
      <c r="I1108" s="5"/>
      <c r="J1108" s="5"/>
      <c r="K1108" s="13"/>
      <c r="L1108" s="10"/>
      <c r="M1108" s="5"/>
      <c r="N1108" s="5"/>
      <c r="O1108" s="13"/>
      <c r="P1108" s="10"/>
      <c r="Q1108" s="5"/>
      <c r="R1108" s="5"/>
      <c r="S1108" s="13"/>
      <c r="T1108" s="1"/>
      <c r="U1108" s="1"/>
    </row>
    <row r="1109" spans="1:21" ht="15.75" customHeight="1" x14ac:dyDescent="0.2">
      <c r="C1109" s="1"/>
      <c r="D1109" s="1"/>
      <c r="E1109" s="64" t="str">
        <f t="shared" si="16"/>
        <v>e</v>
      </c>
      <c r="F1109" s="65"/>
      <c r="G1109" s="66"/>
      <c r="H1109" s="5"/>
      <c r="I1109" s="5"/>
      <c r="J1109" s="5"/>
      <c r="K1109" s="13"/>
      <c r="L1109" s="10"/>
      <c r="M1109" s="5"/>
      <c r="N1109" s="5"/>
      <c r="O1109" s="13"/>
      <c r="P1109" s="10"/>
      <c r="Q1109" s="5"/>
      <c r="R1109" s="5"/>
      <c r="S1109" s="13"/>
      <c r="T1109" s="1"/>
      <c r="U1109" s="1"/>
    </row>
    <row r="1110" spans="1:21" ht="15.75" customHeight="1" x14ac:dyDescent="0.2">
      <c r="C1110" s="1"/>
      <c r="D1110" s="1"/>
      <c r="E1110" s="64" t="str">
        <f t="shared" si="16"/>
        <v>f</v>
      </c>
      <c r="F1110" s="65"/>
      <c r="G1110" s="66"/>
      <c r="H1110" s="5"/>
      <c r="I1110" s="5"/>
      <c r="J1110" s="5"/>
      <c r="K1110" s="13"/>
      <c r="L1110" s="10"/>
      <c r="M1110" s="5"/>
      <c r="N1110" s="5"/>
      <c r="O1110" s="13"/>
      <c r="P1110" s="10"/>
      <c r="Q1110" s="5"/>
      <c r="R1110" s="5"/>
      <c r="S1110" s="13"/>
      <c r="T1110" s="1"/>
      <c r="U1110" s="1"/>
    </row>
    <row r="1111" spans="1:21" ht="15.75" customHeight="1" x14ac:dyDescent="0.2">
      <c r="C1111" s="1"/>
      <c r="D1111" s="1"/>
      <c r="E1111" s="64" t="str">
        <f t="shared" si="16"/>
        <v>g</v>
      </c>
      <c r="F1111" s="65"/>
      <c r="G1111" s="66"/>
      <c r="H1111" s="5"/>
      <c r="I1111" s="5"/>
      <c r="J1111" s="5"/>
      <c r="K1111" s="13"/>
      <c r="L1111" s="10"/>
      <c r="M1111" s="5"/>
      <c r="N1111" s="5"/>
      <c r="O1111" s="13"/>
      <c r="P1111" s="10"/>
      <c r="Q1111" s="5"/>
      <c r="R1111" s="5"/>
      <c r="S1111" s="13"/>
      <c r="T1111" s="1"/>
      <c r="U1111" s="1"/>
    </row>
    <row r="1112" spans="1:21" ht="15.75" customHeight="1" thickBot="1" x14ac:dyDescent="0.25">
      <c r="C1112" s="1"/>
      <c r="D1112" s="1"/>
      <c r="E1112" s="64" t="str">
        <f t="shared" si="16"/>
        <v>h</v>
      </c>
      <c r="F1112" s="65"/>
      <c r="G1112" s="66"/>
      <c r="H1112" s="6"/>
      <c r="I1112" s="6"/>
      <c r="J1112" s="6"/>
      <c r="K1112" s="14"/>
      <c r="L1112" s="11"/>
      <c r="M1112" s="6"/>
      <c r="N1112" s="6"/>
      <c r="O1112" s="14"/>
      <c r="P1112" s="11"/>
      <c r="Q1112" s="6"/>
      <c r="R1112" s="6"/>
      <c r="S1112" s="14"/>
      <c r="T1112" s="1"/>
      <c r="U1112" s="1"/>
    </row>
    <row r="1113" spans="1:21" ht="15.75" customHeight="1" thickTop="1" thickBot="1" x14ac:dyDescent="0.25">
      <c r="C1113" s="1"/>
      <c r="D1113" s="1"/>
      <c r="E1113" s="67" t="s">
        <v>14</v>
      </c>
      <c r="F1113" s="68"/>
      <c r="G1113" s="69"/>
      <c r="H1113" s="7"/>
      <c r="I1113" s="7"/>
      <c r="J1113" s="7"/>
      <c r="K1113" s="8"/>
      <c r="L1113" s="12"/>
      <c r="M1113" s="7"/>
      <c r="N1113" s="7"/>
      <c r="O1113" s="8"/>
      <c r="P1113" s="12"/>
      <c r="Q1113" s="7"/>
      <c r="R1113" s="7"/>
      <c r="S1113" s="8"/>
      <c r="T1113" s="1"/>
      <c r="U1113" s="1"/>
    </row>
    <row r="1114" spans="1:21" ht="15.75" customHeight="1" thickTop="1" thickBot="1" x14ac:dyDescent="0.25">
      <c r="C1114" s="1"/>
      <c r="D1114" s="1"/>
      <c r="E1114" s="70" t="s">
        <v>15</v>
      </c>
      <c r="F1114" s="71"/>
      <c r="G1114" s="72"/>
      <c r="H1114" s="1"/>
      <c r="I1114" s="1"/>
      <c r="J1114" s="1"/>
      <c r="K1114" s="9"/>
      <c r="L1114" s="1"/>
      <c r="M1114" s="1"/>
      <c r="N1114" s="1"/>
      <c r="O1114" s="9"/>
      <c r="P1114" s="1"/>
      <c r="Q1114" s="1"/>
      <c r="R1114" s="1"/>
      <c r="S1114" s="9"/>
      <c r="T1114" s="1"/>
      <c r="U1114" s="1"/>
    </row>
    <row r="1115" spans="1:21" ht="11.25" customHeight="1" x14ac:dyDescent="0.2">
      <c r="C1115" s="1"/>
      <c r="D1115" s="1"/>
      <c r="E1115" s="1"/>
      <c r="F1115" s="1"/>
      <c r="G1115" s="1"/>
      <c r="H1115" s="73" t="s">
        <v>34</v>
      </c>
      <c r="I1115" s="73"/>
      <c r="J1115" s="73"/>
      <c r="K1115" s="73"/>
      <c r="L1115" s="73"/>
      <c r="M1115" s="73"/>
      <c r="N1115" s="73"/>
      <c r="O1115" s="73"/>
      <c r="P1115" s="73"/>
      <c r="Q1115" s="73"/>
      <c r="R1115" s="73"/>
      <c r="S1115" s="1"/>
      <c r="T1115" s="1"/>
      <c r="U1115" s="1"/>
    </row>
    <row r="1116" spans="1:21" ht="11.25" customHeight="1" x14ac:dyDescent="0.2">
      <c r="C1116" s="1"/>
      <c r="D1116" s="1"/>
      <c r="E1116" s="1"/>
      <c r="F1116" s="1"/>
      <c r="G1116" s="1"/>
      <c r="H1116" s="73"/>
      <c r="I1116" s="73"/>
      <c r="J1116" s="73"/>
      <c r="K1116" s="73"/>
      <c r="L1116" s="73"/>
      <c r="M1116" s="73"/>
      <c r="N1116" s="73"/>
      <c r="O1116" s="73"/>
      <c r="P1116" s="73"/>
      <c r="Q1116" s="73"/>
      <c r="R1116" s="73"/>
      <c r="S1116" s="1"/>
      <c r="T1116" s="1"/>
      <c r="U1116" s="1"/>
    </row>
    <row r="1117" spans="1:21" ht="10.5" customHeight="1" x14ac:dyDescent="0.15">
      <c r="A1117" t="s">
        <v>35</v>
      </c>
      <c r="B1117">
        <v>37</v>
      </c>
      <c r="C1117" s="81" t="str">
        <f>'5 tm 12 bkr Data'!$A$2</f>
        <v>Jayhawk Collegiate Challenge</v>
      </c>
      <c r="D1117" s="81"/>
      <c r="E1117" s="81"/>
      <c r="F1117" s="81"/>
      <c r="G1117" s="81"/>
      <c r="H1117" s="81"/>
      <c r="I1117" s="81"/>
      <c r="J1117" s="81"/>
      <c r="K1117" s="81"/>
      <c r="L1117" s="81"/>
      <c r="M1117" s="81"/>
      <c r="N1117" s="81"/>
      <c r="O1117" s="81"/>
      <c r="P1117" s="81"/>
      <c r="Q1117" s="81"/>
      <c r="R1117" s="81"/>
      <c r="S1117" s="81"/>
      <c r="T1117" s="81"/>
      <c r="U1117" s="81"/>
    </row>
    <row r="1118" spans="1:21" ht="10.5" customHeight="1" x14ac:dyDescent="0.15">
      <c r="C1118" s="81"/>
      <c r="D1118" s="81"/>
      <c r="E1118" s="81"/>
      <c r="F1118" s="81"/>
      <c r="G1118" s="81"/>
      <c r="H1118" s="81"/>
      <c r="I1118" s="81"/>
      <c r="J1118" s="81"/>
      <c r="K1118" s="81"/>
      <c r="L1118" s="81"/>
      <c r="M1118" s="81"/>
      <c r="N1118" s="81"/>
      <c r="O1118" s="81"/>
      <c r="P1118" s="81"/>
      <c r="Q1118" s="81"/>
      <c r="R1118" s="81"/>
      <c r="S1118" s="81"/>
      <c r="T1118" s="81"/>
      <c r="U1118" s="81"/>
    </row>
    <row r="1119" spans="1:21" ht="10.5" customHeight="1" x14ac:dyDescent="0.15">
      <c r="C1119" s="81"/>
      <c r="D1119" s="81"/>
      <c r="E1119" s="81"/>
      <c r="F1119" s="81"/>
      <c r="G1119" s="81"/>
      <c r="H1119" s="81"/>
      <c r="I1119" s="81"/>
      <c r="J1119" s="81"/>
      <c r="K1119" s="81"/>
      <c r="L1119" s="81"/>
      <c r="M1119" s="81"/>
      <c r="N1119" s="81"/>
      <c r="O1119" s="81"/>
      <c r="P1119" s="81"/>
      <c r="Q1119" s="81"/>
      <c r="R1119" s="81"/>
      <c r="S1119" s="81"/>
      <c r="T1119" s="81"/>
      <c r="U1119" s="81"/>
    </row>
    <row r="1120" spans="1:21" ht="8.25" customHeight="1" x14ac:dyDescent="0.2"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</row>
    <row r="1121" spans="1:21" ht="11.25" customHeight="1" x14ac:dyDescent="0.2">
      <c r="C1121" s="1"/>
      <c r="D1121" s="1"/>
      <c r="E1121" s="1"/>
      <c r="F1121" s="82">
        <f>INDEX('5 tm 12 bkr Data'!E:E,MATCH('5 tm 12 bkr MJV'!B1117,'5 tm 12 bkr Data'!D:D,0))</f>
        <v>38</v>
      </c>
      <c r="G1121" s="82"/>
      <c r="H1121" s="82"/>
      <c r="I1121" s="82"/>
      <c r="J1121" s="82"/>
      <c r="K1121" s="82"/>
      <c r="L1121" s="82"/>
      <c r="M1121" s="82"/>
      <c r="N1121" s="82"/>
      <c r="O1121" s="82"/>
      <c r="P1121" s="82"/>
      <c r="Q1121" s="82"/>
      <c r="R1121" s="82"/>
      <c r="S1121" s="1"/>
      <c r="T1121" s="1"/>
      <c r="U1121" s="1"/>
    </row>
    <row r="1122" spans="1:21" ht="11.25" customHeight="1" x14ac:dyDescent="0.2">
      <c r="C1122" s="1"/>
      <c r="D1122" s="1"/>
      <c r="E1122" s="1"/>
      <c r="F1122" s="82"/>
      <c r="G1122" s="82"/>
      <c r="H1122" s="82"/>
      <c r="I1122" s="82"/>
      <c r="J1122" s="82"/>
      <c r="K1122" s="82"/>
      <c r="L1122" s="82"/>
      <c r="M1122" s="82"/>
      <c r="N1122" s="82"/>
      <c r="O1122" s="82"/>
      <c r="P1122" s="82"/>
      <c r="Q1122" s="82"/>
      <c r="R1122" s="82"/>
      <c r="S1122" s="1"/>
      <c r="T1122" s="1"/>
      <c r="U1122" s="1"/>
    </row>
    <row r="1123" spans="1:21" ht="8.25" customHeight="1" x14ac:dyDescent="0.2">
      <c r="C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1"/>
      <c r="O1123" s="1"/>
      <c r="P1123" s="1"/>
      <c r="Q1123" s="1"/>
      <c r="R1123" s="1"/>
      <c r="S1123" s="1"/>
      <c r="T1123" s="1"/>
      <c r="U1123" s="1"/>
    </row>
    <row r="1124" spans="1:21" ht="15.75" customHeight="1" x14ac:dyDescent="0.2">
      <c r="C1124" s="1"/>
      <c r="D1124" s="80" t="s">
        <v>0</v>
      </c>
      <c r="E1124" s="80"/>
      <c r="F1124" s="80"/>
      <c r="G1124" s="80"/>
      <c r="H1124" s="80"/>
      <c r="I1124" s="80" t="s">
        <v>1</v>
      </c>
      <c r="J1124" s="80"/>
      <c r="K1124" s="80" t="s">
        <v>2</v>
      </c>
      <c r="L1124" s="80"/>
      <c r="M1124" s="80" t="s">
        <v>3</v>
      </c>
      <c r="N1124" s="80"/>
      <c r="O1124" s="80" t="s">
        <v>4</v>
      </c>
      <c r="P1124" s="80"/>
      <c r="Q1124" s="80" t="s">
        <v>5</v>
      </c>
      <c r="R1124" s="80"/>
      <c r="S1124" s="80" t="s">
        <v>6</v>
      </c>
      <c r="T1124" s="80"/>
      <c r="U1124" s="1"/>
    </row>
    <row r="1125" spans="1:21" ht="15.75" customHeight="1" x14ac:dyDescent="0.2">
      <c r="A1125" t="str">
        <f>CONCATENATE(B1117,B1125)</f>
        <v>37a</v>
      </c>
      <c r="B1125" t="s">
        <v>26</v>
      </c>
      <c r="C1125" s="1"/>
      <c r="D1125" s="2" t="str">
        <f>INDEX('5 tm 12 bkr Data'!P:P,MATCH('5 tm 12 bkr MJV'!A1125,'5 tm 12 bkr Data'!N:N,0))</f>
        <v>a</v>
      </c>
      <c r="E1125" s="3"/>
      <c r="F1125" s="3"/>
      <c r="G1125" s="3"/>
      <c r="H1125" s="4"/>
      <c r="I1125" s="80"/>
      <c r="J1125" s="80"/>
      <c r="K1125" s="80"/>
      <c r="L1125" s="80"/>
      <c r="M1125" s="80"/>
      <c r="N1125" s="80"/>
      <c r="O1125" s="80"/>
      <c r="P1125" s="80"/>
      <c r="Q1125" s="80"/>
      <c r="R1125" s="80"/>
      <c r="S1125" s="80"/>
      <c r="T1125" s="80"/>
      <c r="U1125" s="1"/>
    </row>
    <row r="1126" spans="1:21" ht="15.75" customHeight="1" x14ac:dyDescent="0.2">
      <c r="A1126" t="str">
        <f>CONCATENATE(B1117,B1126)</f>
        <v>37b</v>
      </c>
      <c r="B1126" t="s">
        <v>27</v>
      </c>
      <c r="C1126" s="1"/>
      <c r="D1126" s="2" t="str">
        <f>INDEX('5 tm 12 bkr Data'!P:P,MATCH('5 tm 12 bkr MJV'!A1126,'5 tm 12 bkr Data'!N:N,0))</f>
        <v>b</v>
      </c>
      <c r="E1126" s="3"/>
      <c r="F1126" s="3"/>
      <c r="G1126" s="3"/>
      <c r="H1126" s="4"/>
      <c r="I1126" s="80"/>
      <c r="J1126" s="80"/>
      <c r="K1126" s="80"/>
      <c r="L1126" s="80"/>
      <c r="M1126" s="80"/>
      <c r="N1126" s="80"/>
      <c r="O1126" s="80"/>
      <c r="P1126" s="80"/>
      <c r="Q1126" s="80"/>
      <c r="R1126" s="80"/>
      <c r="S1126" s="80"/>
      <c r="T1126" s="80"/>
      <c r="U1126" s="1"/>
    </row>
    <row r="1127" spans="1:21" ht="15.75" customHeight="1" x14ac:dyDescent="0.2">
      <c r="A1127" t="str">
        <f>CONCATENATE(B1117,B1127)</f>
        <v>37c</v>
      </c>
      <c r="B1127" t="s">
        <v>28</v>
      </c>
      <c r="C1127" s="1"/>
      <c r="D1127" s="2" t="str">
        <f>INDEX('5 tm 12 bkr Data'!P:P,MATCH('5 tm 12 bkr MJV'!A1127,'5 tm 12 bkr Data'!N:N,0))</f>
        <v>c</v>
      </c>
      <c r="E1127" s="3"/>
      <c r="F1127" s="3"/>
      <c r="G1127" s="3"/>
      <c r="H1127" s="4"/>
      <c r="I1127" s="80"/>
      <c r="J1127" s="80"/>
      <c r="K1127" s="80"/>
      <c r="L1127" s="80"/>
      <c r="M1127" s="80"/>
      <c r="N1127" s="80"/>
      <c r="O1127" s="80"/>
      <c r="P1127" s="80"/>
      <c r="Q1127" s="80"/>
      <c r="R1127" s="80"/>
      <c r="S1127" s="80"/>
      <c r="T1127" s="80"/>
      <c r="U1127" s="1"/>
    </row>
    <row r="1128" spans="1:21" ht="15.75" customHeight="1" x14ac:dyDescent="0.2">
      <c r="A1128" t="str">
        <f>CONCATENATE(B1117,B1128)</f>
        <v>37d</v>
      </c>
      <c r="B1128" t="s">
        <v>29</v>
      </c>
      <c r="C1128" s="1"/>
      <c r="D1128" s="2" t="str">
        <f>INDEX('5 tm 12 bkr Data'!P:P,MATCH('5 tm 12 bkr MJV'!A1128,'5 tm 12 bkr Data'!N:N,0))</f>
        <v>d</v>
      </c>
      <c r="E1128" s="3"/>
      <c r="F1128" s="3"/>
      <c r="G1128" s="3"/>
      <c r="H1128" s="4"/>
      <c r="I1128" s="80"/>
      <c r="J1128" s="80"/>
      <c r="K1128" s="80"/>
      <c r="L1128" s="80"/>
      <c r="M1128" s="80"/>
      <c r="N1128" s="80"/>
      <c r="O1128" s="80"/>
      <c r="P1128" s="80"/>
      <c r="Q1128" s="80"/>
      <c r="R1128" s="80"/>
      <c r="S1128" s="80"/>
      <c r="T1128" s="80"/>
      <c r="U1128" s="1"/>
    </row>
    <row r="1129" spans="1:21" ht="15.75" customHeight="1" x14ac:dyDescent="0.2">
      <c r="A1129" t="str">
        <f>CONCATENATE(B1117,B1129)</f>
        <v>37e</v>
      </c>
      <c r="B1129" t="s">
        <v>30</v>
      </c>
      <c r="C1129" s="1"/>
      <c r="D1129" s="2" t="str">
        <f>INDEX('5 tm 12 bkr Data'!P:P,MATCH('5 tm 12 bkr MJV'!A1129,'5 tm 12 bkr Data'!N:N,0))</f>
        <v>e</v>
      </c>
      <c r="E1129" s="3"/>
      <c r="F1129" s="3"/>
      <c r="G1129" s="3"/>
      <c r="H1129" s="4"/>
      <c r="I1129" s="80"/>
      <c r="J1129" s="80"/>
      <c r="K1129" s="80"/>
      <c r="L1129" s="80"/>
      <c r="M1129" s="80"/>
      <c r="N1129" s="80"/>
      <c r="O1129" s="80"/>
      <c r="P1129" s="80"/>
      <c r="Q1129" s="80"/>
      <c r="R1129" s="80"/>
      <c r="S1129" s="80"/>
      <c r="T1129" s="80"/>
      <c r="U1129" s="1"/>
    </row>
    <row r="1130" spans="1:21" ht="15.75" customHeight="1" x14ac:dyDescent="0.2">
      <c r="A1130" t="str">
        <f>CONCATENATE(B1117,B1130)</f>
        <v>37f</v>
      </c>
      <c r="B1130" t="s">
        <v>31</v>
      </c>
      <c r="C1130" s="1"/>
      <c r="D1130" s="2" t="str">
        <f>INDEX('5 tm 12 bkr Data'!P:P,MATCH('5 tm 12 bkr MJV'!A1130,'5 tm 12 bkr Data'!N:N,0))</f>
        <v>f</v>
      </c>
      <c r="E1130" s="3"/>
      <c r="F1130" s="3"/>
      <c r="G1130" s="3"/>
      <c r="H1130" s="4"/>
      <c r="I1130" s="80"/>
      <c r="J1130" s="80"/>
      <c r="K1130" s="80"/>
      <c r="L1130" s="80"/>
      <c r="M1130" s="80"/>
      <c r="N1130" s="80"/>
      <c r="O1130" s="80"/>
      <c r="P1130" s="80"/>
      <c r="Q1130" s="80"/>
      <c r="R1130" s="80"/>
      <c r="S1130" s="80"/>
      <c r="T1130" s="80"/>
      <c r="U1130" s="1"/>
    </row>
    <row r="1131" spans="1:21" ht="15.75" customHeight="1" x14ac:dyDescent="0.2">
      <c r="A1131" t="str">
        <f>CONCATENATE(B1117,B1131)</f>
        <v>37g</v>
      </c>
      <c r="B1131" t="s">
        <v>32</v>
      </c>
      <c r="C1131" s="1"/>
      <c r="D1131" s="2" t="str">
        <f>INDEX('5 tm 12 bkr Data'!P:P,MATCH('5 tm 12 bkr MJV'!A1131,'5 tm 12 bkr Data'!N:N,0))</f>
        <v>g</v>
      </c>
      <c r="E1131" s="3"/>
      <c r="F1131" s="3"/>
      <c r="G1131" s="3"/>
      <c r="H1131" s="4"/>
      <c r="I1131" s="80"/>
      <c r="J1131" s="80"/>
      <c r="K1131" s="80"/>
      <c r="L1131" s="80"/>
      <c r="M1131" s="80"/>
      <c r="N1131" s="80"/>
      <c r="O1131" s="80"/>
      <c r="P1131" s="80"/>
      <c r="Q1131" s="80"/>
      <c r="R1131" s="80"/>
      <c r="S1131" s="80"/>
      <c r="T1131" s="80"/>
      <c r="U1131" s="1"/>
    </row>
    <row r="1132" spans="1:21" ht="15.75" customHeight="1" thickBot="1" x14ac:dyDescent="0.25">
      <c r="A1132" t="str">
        <f>CONCATENATE(B1117,B1132)</f>
        <v>37h</v>
      </c>
      <c r="B1132" t="s">
        <v>33</v>
      </c>
      <c r="C1132" s="1"/>
      <c r="D1132" s="2" t="str">
        <f>INDEX('5 tm 12 bkr Data'!P:P,MATCH('5 tm 12 bkr MJV'!A1132,'5 tm 12 bkr Data'!N:N,0))</f>
        <v>h</v>
      </c>
      <c r="E1132" s="3"/>
      <c r="F1132" s="3"/>
      <c r="G1132" s="3"/>
      <c r="H1132" s="36"/>
      <c r="I1132" s="79"/>
      <c r="J1132" s="79"/>
      <c r="K1132" s="79"/>
      <c r="L1132" s="79"/>
      <c r="M1132" s="79"/>
      <c r="N1132" s="79"/>
      <c r="O1132" s="79"/>
      <c r="P1132" s="79"/>
      <c r="Q1132" s="79"/>
      <c r="R1132" s="79"/>
      <c r="S1132" s="79"/>
      <c r="T1132" s="79"/>
      <c r="U1132" s="1"/>
    </row>
    <row r="1133" spans="1:21" ht="15.75" customHeight="1" thickTop="1" x14ac:dyDescent="0.2">
      <c r="C1133" s="1"/>
      <c r="D1133" s="1"/>
      <c r="E1133" s="1"/>
      <c r="F1133" s="1"/>
      <c r="G1133" s="1"/>
      <c r="H1133" s="37" t="s">
        <v>6</v>
      </c>
      <c r="I1133" s="77"/>
      <c r="J1133" s="78"/>
      <c r="K1133" s="77"/>
      <c r="L1133" s="78"/>
      <c r="M1133" s="77"/>
      <c r="N1133" s="78"/>
      <c r="O1133" s="77"/>
      <c r="P1133" s="78"/>
      <c r="Q1133" s="77"/>
      <c r="R1133" s="78"/>
      <c r="S1133" s="77"/>
      <c r="T1133" s="78"/>
      <c r="U1133" s="1"/>
    </row>
    <row r="1134" spans="1:21" ht="5.25" customHeight="1" x14ac:dyDescent="0.2">
      <c r="C1134" s="1"/>
      <c r="D1134" s="1"/>
      <c r="E1134" s="1"/>
      <c r="F1134" s="1"/>
      <c r="G1134" s="1"/>
      <c r="H1134" s="38"/>
      <c r="I1134" s="39"/>
      <c r="J1134" s="39"/>
      <c r="K1134" s="39"/>
      <c r="L1134" s="39"/>
      <c r="M1134" s="39"/>
      <c r="N1134" s="39"/>
      <c r="O1134" s="39"/>
      <c r="P1134" s="39"/>
      <c r="Q1134" s="39"/>
      <c r="R1134" s="39"/>
      <c r="S1134" s="39"/>
      <c r="T1134" s="40"/>
      <c r="U1134" s="1"/>
    </row>
    <row r="1135" spans="1:21" ht="15.75" customHeight="1" x14ac:dyDescent="0.2">
      <c r="C1135" s="1"/>
      <c r="D1135" s="1"/>
      <c r="E1135" s="74" t="s">
        <v>0</v>
      </c>
      <c r="F1135" s="75"/>
      <c r="G1135" s="76"/>
      <c r="H1135" s="19" t="s">
        <v>1</v>
      </c>
      <c r="I1135" s="19" t="s">
        <v>2</v>
      </c>
      <c r="J1135" s="19" t="s">
        <v>3</v>
      </c>
      <c r="K1135" s="15" t="s">
        <v>4</v>
      </c>
      <c r="L1135" s="16" t="s">
        <v>5</v>
      </c>
      <c r="M1135" s="19" t="s">
        <v>7</v>
      </c>
      <c r="N1135" s="19" t="s">
        <v>8</v>
      </c>
      <c r="O1135" s="15" t="s">
        <v>9</v>
      </c>
      <c r="P1135" s="16" t="s">
        <v>10</v>
      </c>
      <c r="Q1135" s="19" t="s">
        <v>11</v>
      </c>
      <c r="R1135" s="19" t="s">
        <v>12</v>
      </c>
      <c r="S1135" s="15" t="s">
        <v>13</v>
      </c>
      <c r="T1135" s="1"/>
      <c r="U1135" s="1"/>
    </row>
    <row r="1136" spans="1:21" ht="15.75" customHeight="1" x14ac:dyDescent="0.2">
      <c r="C1136" s="1"/>
      <c r="D1136" s="1"/>
      <c r="E1136" s="64" t="str">
        <f t="shared" si="16"/>
        <v>a</v>
      </c>
      <c r="F1136" s="65"/>
      <c r="G1136" s="66"/>
      <c r="H1136" s="5"/>
      <c r="I1136" s="5"/>
      <c r="J1136" s="5"/>
      <c r="K1136" s="13"/>
      <c r="L1136" s="10"/>
      <c r="M1136" s="5"/>
      <c r="N1136" s="5"/>
      <c r="O1136" s="13"/>
      <c r="P1136" s="10"/>
      <c r="Q1136" s="5"/>
      <c r="R1136" s="5"/>
      <c r="S1136" s="13"/>
      <c r="T1136" s="1"/>
      <c r="U1136" s="1"/>
    </row>
    <row r="1137" spans="1:21" ht="15.75" customHeight="1" x14ac:dyDescent="0.2">
      <c r="C1137" s="1"/>
      <c r="D1137" s="1"/>
      <c r="E1137" s="64" t="str">
        <f t="shared" si="16"/>
        <v>b</v>
      </c>
      <c r="F1137" s="65"/>
      <c r="G1137" s="66"/>
      <c r="H1137" s="5"/>
      <c r="I1137" s="5"/>
      <c r="J1137" s="5"/>
      <c r="K1137" s="13"/>
      <c r="L1137" s="10"/>
      <c r="M1137" s="5"/>
      <c r="N1137" s="5"/>
      <c r="O1137" s="13"/>
      <c r="P1137" s="10"/>
      <c r="Q1137" s="5"/>
      <c r="R1137" s="5"/>
      <c r="S1137" s="13"/>
      <c r="T1137" s="1"/>
      <c r="U1137" s="1"/>
    </row>
    <row r="1138" spans="1:21" ht="15.75" customHeight="1" x14ac:dyDescent="0.2">
      <c r="C1138" s="1"/>
      <c r="D1138" s="1"/>
      <c r="E1138" s="64" t="str">
        <f t="shared" si="16"/>
        <v>c</v>
      </c>
      <c r="F1138" s="65"/>
      <c r="G1138" s="66"/>
      <c r="H1138" s="5"/>
      <c r="I1138" s="5"/>
      <c r="J1138" s="5"/>
      <c r="K1138" s="13"/>
      <c r="L1138" s="10"/>
      <c r="M1138" s="5"/>
      <c r="N1138" s="5"/>
      <c r="O1138" s="13"/>
      <c r="P1138" s="10"/>
      <c r="Q1138" s="5"/>
      <c r="R1138" s="5"/>
      <c r="S1138" s="13"/>
      <c r="T1138" s="1"/>
      <c r="U1138" s="1"/>
    </row>
    <row r="1139" spans="1:21" ht="15.75" customHeight="1" x14ac:dyDescent="0.2">
      <c r="C1139" s="1"/>
      <c r="D1139" s="1"/>
      <c r="E1139" s="64" t="str">
        <f t="shared" si="16"/>
        <v>d</v>
      </c>
      <c r="F1139" s="65"/>
      <c r="G1139" s="66"/>
      <c r="H1139" s="5"/>
      <c r="I1139" s="5"/>
      <c r="J1139" s="5"/>
      <c r="K1139" s="13"/>
      <c r="L1139" s="10"/>
      <c r="M1139" s="5"/>
      <c r="N1139" s="5"/>
      <c r="O1139" s="13"/>
      <c r="P1139" s="10"/>
      <c r="Q1139" s="5"/>
      <c r="R1139" s="5"/>
      <c r="S1139" s="13"/>
      <c r="T1139" s="1"/>
      <c r="U1139" s="1"/>
    </row>
    <row r="1140" spans="1:21" ht="15.75" customHeight="1" x14ac:dyDescent="0.2">
      <c r="C1140" s="1"/>
      <c r="D1140" s="1"/>
      <c r="E1140" s="64" t="str">
        <f t="shared" si="16"/>
        <v>e</v>
      </c>
      <c r="F1140" s="65"/>
      <c r="G1140" s="66"/>
      <c r="H1140" s="5"/>
      <c r="I1140" s="5"/>
      <c r="J1140" s="5"/>
      <c r="K1140" s="13"/>
      <c r="L1140" s="10"/>
      <c r="M1140" s="5"/>
      <c r="N1140" s="5"/>
      <c r="O1140" s="13"/>
      <c r="P1140" s="10"/>
      <c r="Q1140" s="5"/>
      <c r="R1140" s="5"/>
      <c r="S1140" s="13"/>
      <c r="T1140" s="1"/>
      <c r="U1140" s="1"/>
    </row>
    <row r="1141" spans="1:21" ht="15.75" customHeight="1" x14ac:dyDescent="0.2">
      <c r="C1141" s="1"/>
      <c r="D1141" s="1"/>
      <c r="E1141" s="64" t="str">
        <f t="shared" si="16"/>
        <v>f</v>
      </c>
      <c r="F1141" s="65"/>
      <c r="G1141" s="66"/>
      <c r="H1141" s="5"/>
      <c r="I1141" s="5"/>
      <c r="J1141" s="5"/>
      <c r="K1141" s="13"/>
      <c r="L1141" s="10"/>
      <c r="M1141" s="5"/>
      <c r="N1141" s="5"/>
      <c r="O1141" s="13"/>
      <c r="P1141" s="10"/>
      <c r="Q1141" s="5"/>
      <c r="R1141" s="5"/>
      <c r="S1141" s="13"/>
      <c r="T1141" s="1"/>
      <c r="U1141" s="1"/>
    </row>
    <row r="1142" spans="1:21" ht="15.75" customHeight="1" x14ac:dyDescent="0.2">
      <c r="C1142" s="1"/>
      <c r="D1142" s="1"/>
      <c r="E1142" s="64" t="str">
        <f t="shared" si="16"/>
        <v>g</v>
      </c>
      <c r="F1142" s="65"/>
      <c r="G1142" s="66"/>
      <c r="H1142" s="5"/>
      <c r="I1142" s="5"/>
      <c r="J1142" s="5"/>
      <c r="K1142" s="13"/>
      <c r="L1142" s="10"/>
      <c r="M1142" s="5"/>
      <c r="N1142" s="5"/>
      <c r="O1142" s="13"/>
      <c r="P1142" s="10"/>
      <c r="Q1142" s="5"/>
      <c r="R1142" s="5"/>
      <c r="S1142" s="13"/>
      <c r="T1142" s="1"/>
      <c r="U1142" s="1"/>
    </row>
    <row r="1143" spans="1:21" ht="15.75" customHeight="1" thickBot="1" x14ac:dyDescent="0.25">
      <c r="C1143" s="1"/>
      <c r="D1143" s="1"/>
      <c r="E1143" s="64" t="str">
        <f t="shared" si="16"/>
        <v>h</v>
      </c>
      <c r="F1143" s="65"/>
      <c r="G1143" s="66"/>
      <c r="H1143" s="6"/>
      <c r="I1143" s="6"/>
      <c r="J1143" s="6"/>
      <c r="K1143" s="14"/>
      <c r="L1143" s="11"/>
      <c r="M1143" s="6"/>
      <c r="N1143" s="6"/>
      <c r="O1143" s="14"/>
      <c r="P1143" s="11"/>
      <c r="Q1143" s="6"/>
      <c r="R1143" s="6"/>
      <c r="S1143" s="14"/>
      <c r="T1143" s="1"/>
      <c r="U1143" s="1"/>
    </row>
    <row r="1144" spans="1:21" ht="15.75" customHeight="1" thickTop="1" thickBot="1" x14ac:dyDescent="0.25">
      <c r="C1144" s="1"/>
      <c r="D1144" s="1"/>
      <c r="E1144" s="67" t="s">
        <v>14</v>
      </c>
      <c r="F1144" s="68"/>
      <c r="G1144" s="69"/>
      <c r="H1144" s="7"/>
      <c r="I1144" s="7"/>
      <c r="J1144" s="7"/>
      <c r="K1144" s="8"/>
      <c r="L1144" s="12"/>
      <c r="M1144" s="7"/>
      <c r="N1144" s="7"/>
      <c r="O1144" s="8"/>
      <c r="P1144" s="12"/>
      <c r="Q1144" s="7"/>
      <c r="R1144" s="7"/>
      <c r="S1144" s="8"/>
      <c r="T1144" s="1"/>
      <c r="U1144" s="1"/>
    </row>
    <row r="1145" spans="1:21" ht="15.75" customHeight="1" thickTop="1" thickBot="1" x14ac:dyDescent="0.25">
      <c r="C1145" s="1"/>
      <c r="D1145" s="1"/>
      <c r="E1145" s="70" t="s">
        <v>15</v>
      </c>
      <c r="F1145" s="71"/>
      <c r="G1145" s="72"/>
      <c r="H1145" s="1"/>
      <c r="I1145" s="1"/>
      <c r="J1145" s="1"/>
      <c r="K1145" s="9"/>
      <c r="L1145" s="1"/>
      <c r="M1145" s="1"/>
      <c r="N1145" s="1"/>
      <c r="O1145" s="9"/>
      <c r="P1145" s="1"/>
      <c r="Q1145" s="1"/>
      <c r="R1145" s="1"/>
      <c r="S1145" s="9"/>
      <c r="T1145" s="1"/>
      <c r="U1145" s="1"/>
    </row>
    <row r="1146" spans="1:21" ht="11.25" customHeight="1" x14ac:dyDescent="0.2">
      <c r="C1146" s="1"/>
      <c r="D1146" s="1"/>
      <c r="E1146" s="1"/>
      <c r="F1146" s="1"/>
      <c r="G1146" s="1"/>
      <c r="H1146" s="73" t="s">
        <v>34</v>
      </c>
      <c r="I1146" s="73"/>
      <c r="J1146" s="73"/>
      <c r="K1146" s="73"/>
      <c r="L1146" s="73"/>
      <c r="M1146" s="73"/>
      <c r="N1146" s="73"/>
      <c r="O1146" s="73"/>
      <c r="P1146" s="73"/>
      <c r="Q1146" s="73"/>
      <c r="R1146" s="73"/>
      <c r="S1146" s="1"/>
      <c r="T1146" s="1"/>
      <c r="U1146" s="1"/>
    </row>
    <row r="1147" spans="1:21" ht="11.25" customHeight="1" x14ac:dyDescent="0.2">
      <c r="C1147" s="1"/>
      <c r="D1147" s="1"/>
      <c r="E1147" s="1"/>
      <c r="F1147" s="1"/>
      <c r="G1147" s="1"/>
      <c r="H1147" s="73"/>
      <c r="I1147" s="73"/>
      <c r="J1147" s="73"/>
      <c r="K1147" s="73"/>
      <c r="L1147" s="73"/>
      <c r="M1147" s="73"/>
      <c r="N1147" s="73"/>
      <c r="O1147" s="73"/>
      <c r="P1147" s="73"/>
      <c r="Q1147" s="73"/>
      <c r="R1147" s="73"/>
      <c r="S1147" s="1"/>
      <c r="T1147" s="1"/>
      <c r="U1147" s="1"/>
    </row>
    <row r="1148" spans="1:21" ht="10.5" customHeight="1" x14ac:dyDescent="0.15">
      <c r="A1148" t="s">
        <v>35</v>
      </c>
      <c r="B1148">
        <v>38</v>
      </c>
      <c r="C1148" s="81" t="str">
        <f>'5 tm 12 bkr Data'!$A$2</f>
        <v>Jayhawk Collegiate Challenge</v>
      </c>
      <c r="D1148" s="81"/>
      <c r="E1148" s="81"/>
      <c r="F1148" s="81"/>
      <c r="G1148" s="81"/>
      <c r="H1148" s="81"/>
      <c r="I1148" s="81"/>
      <c r="J1148" s="81"/>
      <c r="K1148" s="81"/>
      <c r="L1148" s="81"/>
      <c r="M1148" s="81"/>
      <c r="N1148" s="81"/>
      <c r="O1148" s="81"/>
      <c r="P1148" s="81"/>
      <c r="Q1148" s="81"/>
      <c r="R1148" s="81"/>
      <c r="S1148" s="81"/>
      <c r="T1148" s="81"/>
      <c r="U1148" s="81"/>
    </row>
    <row r="1149" spans="1:21" ht="10.5" customHeight="1" x14ac:dyDescent="0.15">
      <c r="C1149" s="81"/>
      <c r="D1149" s="81"/>
      <c r="E1149" s="81"/>
      <c r="F1149" s="81"/>
      <c r="G1149" s="81"/>
      <c r="H1149" s="81"/>
      <c r="I1149" s="81"/>
      <c r="J1149" s="81"/>
      <c r="K1149" s="81"/>
      <c r="L1149" s="81"/>
      <c r="M1149" s="81"/>
      <c r="N1149" s="81"/>
      <c r="O1149" s="81"/>
      <c r="P1149" s="81"/>
      <c r="Q1149" s="81"/>
      <c r="R1149" s="81"/>
      <c r="S1149" s="81"/>
      <c r="T1149" s="81"/>
      <c r="U1149" s="81"/>
    </row>
    <row r="1150" spans="1:21" ht="10.5" customHeight="1" x14ac:dyDescent="0.15">
      <c r="C1150" s="81"/>
      <c r="D1150" s="81"/>
      <c r="E1150" s="81"/>
      <c r="F1150" s="81"/>
      <c r="G1150" s="81"/>
      <c r="H1150" s="81"/>
      <c r="I1150" s="81"/>
      <c r="J1150" s="81"/>
      <c r="K1150" s="81"/>
      <c r="L1150" s="81"/>
      <c r="M1150" s="81"/>
      <c r="N1150" s="81"/>
      <c r="O1150" s="81"/>
      <c r="P1150" s="81"/>
      <c r="Q1150" s="81"/>
      <c r="R1150" s="81"/>
      <c r="S1150" s="81"/>
      <c r="T1150" s="81"/>
      <c r="U1150" s="81"/>
    </row>
    <row r="1151" spans="1:21" ht="8.25" customHeight="1" x14ac:dyDescent="0.2">
      <c r="C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1"/>
      <c r="O1151" s="1"/>
      <c r="P1151" s="1"/>
      <c r="Q1151" s="1"/>
      <c r="R1151" s="1"/>
      <c r="S1151" s="1"/>
      <c r="T1151" s="1"/>
      <c r="U1151" s="1"/>
    </row>
    <row r="1152" spans="1:21" ht="11.25" customHeight="1" x14ac:dyDescent="0.2">
      <c r="C1152" s="1"/>
      <c r="D1152" s="1"/>
      <c r="E1152" s="1"/>
      <c r="F1152" s="82">
        <f>INDEX('5 tm 12 bkr Data'!E:E,MATCH('5 tm 12 bkr MJV'!B1148,'5 tm 12 bkr Data'!D:D,0))</f>
        <v>39</v>
      </c>
      <c r="G1152" s="82"/>
      <c r="H1152" s="82"/>
      <c r="I1152" s="82"/>
      <c r="J1152" s="82"/>
      <c r="K1152" s="82"/>
      <c r="L1152" s="82"/>
      <c r="M1152" s="82"/>
      <c r="N1152" s="82"/>
      <c r="O1152" s="82"/>
      <c r="P1152" s="82"/>
      <c r="Q1152" s="82"/>
      <c r="R1152" s="82"/>
      <c r="S1152" s="1"/>
      <c r="T1152" s="1"/>
      <c r="U1152" s="1"/>
    </row>
    <row r="1153" spans="1:21" ht="11.25" customHeight="1" x14ac:dyDescent="0.2">
      <c r="C1153" s="1"/>
      <c r="D1153" s="1"/>
      <c r="E1153" s="1"/>
      <c r="F1153" s="82"/>
      <c r="G1153" s="82"/>
      <c r="H1153" s="82"/>
      <c r="I1153" s="82"/>
      <c r="J1153" s="82"/>
      <c r="K1153" s="82"/>
      <c r="L1153" s="82"/>
      <c r="M1153" s="82"/>
      <c r="N1153" s="82"/>
      <c r="O1153" s="82"/>
      <c r="P1153" s="82"/>
      <c r="Q1153" s="82"/>
      <c r="R1153" s="82"/>
      <c r="S1153" s="1"/>
      <c r="T1153" s="1"/>
      <c r="U1153" s="1"/>
    </row>
    <row r="1154" spans="1:21" ht="8.25" customHeight="1" x14ac:dyDescent="0.2">
      <c r="C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1"/>
      <c r="O1154" s="1"/>
      <c r="P1154" s="1"/>
      <c r="Q1154" s="1"/>
      <c r="R1154" s="1"/>
      <c r="S1154" s="1"/>
      <c r="T1154" s="1"/>
      <c r="U1154" s="1"/>
    </row>
    <row r="1155" spans="1:21" ht="15.75" customHeight="1" x14ac:dyDescent="0.2">
      <c r="C1155" s="1"/>
      <c r="D1155" s="80" t="s">
        <v>0</v>
      </c>
      <c r="E1155" s="80"/>
      <c r="F1155" s="80"/>
      <c r="G1155" s="80"/>
      <c r="H1155" s="80"/>
      <c r="I1155" s="80" t="s">
        <v>1</v>
      </c>
      <c r="J1155" s="80"/>
      <c r="K1155" s="80" t="s">
        <v>2</v>
      </c>
      <c r="L1155" s="80"/>
      <c r="M1155" s="80" t="s">
        <v>3</v>
      </c>
      <c r="N1155" s="80"/>
      <c r="O1155" s="80" t="s">
        <v>4</v>
      </c>
      <c r="P1155" s="80"/>
      <c r="Q1155" s="80" t="s">
        <v>5</v>
      </c>
      <c r="R1155" s="80"/>
      <c r="S1155" s="80" t="s">
        <v>6</v>
      </c>
      <c r="T1155" s="80"/>
      <c r="U1155" s="1"/>
    </row>
    <row r="1156" spans="1:21" ht="15.75" customHeight="1" x14ac:dyDescent="0.2">
      <c r="A1156" t="str">
        <f>CONCATENATE(B1148,B1156)</f>
        <v>38a</v>
      </c>
      <c r="B1156" t="s">
        <v>26</v>
      </c>
      <c r="C1156" s="1"/>
      <c r="D1156" s="2" t="str">
        <f>INDEX('5 tm 12 bkr Data'!P:P,MATCH('5 tm 12 bkr MJV'!A1156,'5 tm 12 bkr Data'!N:N,0))</f>
        <v>a</v>
      </c>
      <c r="E1156" s="3"/>
      <c r="F1156" s="3"/>
      <c r="G1156" s="3"/>
      <c r="H1156" s="4"/>
      <c r="I1156" s="80"/>
      <c r="J1156" s="80"/>
      <c r="K1156" s="80"/>
      <c r="L1156" s="80"/>
      <c r="M1156" s="80"/>
      <c r="N1156" s="80"/>
      <c r="O1156" s="80"/>
      <c r="P1156" s="80"/>
      <c r="Q1156" s="80"/>
      <c r="R1156" s="80"/>
      <c r="S1156" s="80"/>
      <c r="T1156" s="80"/>
      <c r="U1156" s="1"/>
    </row>
    <row r="1157" spans="1:21" ht="15.75" customHeight="1" x14ac:dyDescent="0.2">
      <c r="A1157" t="str">
        <f>CONCATENATE(B1148,B1157)</f>
        <v>38b</v>
      </c>
      <c r="B1157" t="s">
        <v>27</v>
      </c>
      <c r="C1157" s="1"/>
      <c r="D1157" s="2" t="str">
        <f>INDEX('5 tm 12 bkr Data'!P:P,MATCH('5 tm 12 bkr MJV'!A1157,'5 tm 12 bkr Data'!N:N,0))</f>
        <v>b</v>
      </c>
      <c r="E1157" s="3"/>
      <c r="F1157" s="3"/>
      <c r="G1157" s="3"/>
      <c r="H1157" s="4"/>
      <c r="I1157" s="80"/>
      <c r="J1157" s="80"/>
      <c r="K1157" s="80"/>
      <c r="L1157" s="80"/>
      <c r="M1157" s="80"/>
      <c r="N1157" s="80"/>
      <c r="O1157" s="80"/>
      <c r="P1157" s="80"/>
      <c r="Q1157" s="80"/>
      <c r="R1157" s="80"/>
      <c r="S1157" s="80"/>
      <c r="T1157" s="80"/>
      <c r="U1157" s="1"/>
    </row>
    <row r="1158" spans="1:21" ht="15.75" customHeight="1" x14ac:dyDescent="0.2">
      <c r="A1158" t="str">
        <f>CONCATENATE(B1148,B1158)</f>
        <v>38c</v>
      </c>
      <c r="B1158" t="s">
        <v>28</v>
      </c>
      <c r="C1158" s="1"/>
      <c r="D1158" s="2" t="str">
        <f>INDEX('5 tm 12 bkr Data'!P:P,MATCH('5 tm 12 bkr MJV'!A1158,'5 tm 12 bkr Data'!N:N,0))</f>
        <v>c</v>
      </c>
      <c r="E1158" s="3"/>
      <c r="F1158" s="3"/>
      <c r="G1158" s="3"/>
      <c r="H1158" s="4"/>
      <c r="I1158" s="80"/>
      <c r="J1158" s="80"/>
      <c r="K1158" s="80"/>
      <c r="L1158" s="80"/>
      <c r="M1158" s="80"/>
      <c r="N1158" s="80"/>
      <c r="O1158" s="80"/>
      <c r="P1158" s="80"/>
      <c r="Q1158" s="80"/>
      <c r="R1158" s="80"/>
      <c r="S1158" s="80"/>
      <c r="T1158" s="80"/>
      <c r="U1158" s="1"/>
    </row>
    <row r="1159" spans="1:21" ht="15.75" customHeight="1" x14ac:dyDescent="0.2">
      <c r="A1159" t="str">
        <f>CONCATENATE(B1148,B1159)</f>
        <v>38d</v>
      </c>
      <c r="B1159" t="s">
        <v>29</v>
      </c>
      <c r="C1159" s="1"/>
      <c r="D1159" s="2" t="str">
        <f>INDEX('5 tm 12 bkr Data'!P:P,MATCH('5 tm 12 bkr MJV'!A1159,'5 tm 12 bkr Data'!N:N,0))</f>
        <v>d</v>
      </c>
      <c r="E1159" s="3"/>
      <c r="F1159" s="3"/>
      <c r="G1159" s="3"/>
      <c r="H1159" s="4"/>
      <c r="I1159" s="80"/>
      <c r="J1159" s="80"/>
      <c r="K1159" s="80"/>
      <c r="L1159" s="80"/>
      <c r="M1159" s="80"/>
      <c r="N1159" s="80"/>
      <c r="O1159" s="80"/>
      <c r="P1159" s="80"/>
      <c r="Q1159" s="80"/>
      <c r="R1159" s="80"/>
      <c r="S1159" s="80"/>
      <c r="T1159" s="80"/>
      <c r="U1159" s="1"/>
    </row>
    <row r="1160" spans="1:21" ht="15.75" customHeight="1" x14ac:dyDescent="0.2">
      <c r="A1160" t="str">
        <f>CONCATENATE(B1148,B1160)</f>
        <v>38e</v>
      </c>
      <c r="B1160" t="s">
        <v>30</v>
      </c>
      <c r="C1160" s="1"/>
      <c r="D1160" s="2" t="str">
        <f>INDEX('5 tm 12 bkr Data'!P:P,MATCH('5 tm 12 bkr MJV'!A1160,'5 tm 12 bkr Data'!N:N,0))</f>
        <v>e</v>
      </c>
      <c r="E1160" s="3"/>
      <c r="F1160" s="3"/>
      <c r="G1160" s="3"/>
      <c r="H1160" s="4"/>
      <c r="I1160" s="80"/>
      <c r="J1160" s="80"/>
      <c r="K1160" s="80"/>
      <c r="L1160" s="80"/>
      <c r="M1160" s="80"/>
      <c r="N1160" s="80"/>
      <c r="O1160" s="80"/>
      <c r="P1160" s="80"/>
      <c r="Q1160" s="80"/>
      <c r="R1160" s="80"/>
      <c r="S1160" s="80"/>
      <c r="T1160" s="80"/>
      <c r="U1160" s="1"/>
    </row>
    <row r="1161" spans="1:21" ht="15.75" customHeight="1" x14ac:dyDescent="0.2">
      <c r="A1161" t="str">
        <f>CONCATENATE(B1148,B1161)</f>
        <v>38f</v>
      </c>
      <c r="B1161" t="s">
        <v>31</v>
      </c>
      <c r="C1161" s="1"/>
      <c r="D1161" s="2" t="str">
        <f>INDEX('5 tm 12 bkr Data'!P:P,MATCH('5 tm 12 bkr MJV'!A1161,'5 tm 12 bkr Data'!N:N,0))</f>
        <v>f</v>
      </c>
      <c r="E1161" s="3"/>
      <c r="F1161" s="3"/>
      <c r="G1161" s="3"/>
      <c r="H1161" s="4"/>
      <c r="I1161" s="80"/>
      <c r="J1161" s="80"/>
      <c r="K1161" s="80"/>
      <c r="L1161" s="80"/>
      <c r="M1161" s="80"/>
      <c r="N1161" s="80"/>
      <c r="O1161" s="80"/>
      <c r="P1161" s="80"/>
      <c r="Q1161" s="80"/>
      <c r="R1161" s="80"/>
      <c r="S1161" s="80"/>
      <c r="T1161" s="80"/>
      <c r="U1161" s="1"/>
    </row>
    <row r="1162" spans="1:21" ht="15.75" customHeight="1" x14ac:dyDescent="0.2">
      <c r="A1162" t="str">
        <f>CONCATENATE(B1148,B1162)</f>
        <v>38g</v>
      </c>
      <c r="B1162" t="s">
        <v>32</v>
      </c>
      <c r="C1162" s="1"/>
      <c r="D1162" s="2" t="str">
        <f>INDEX('5 tm 12 bkr Data'!P:P,MATCH('5 tm 12 bkr MJV'!A1162,'5 tm 12 bkr Data'!N:N,0))</f>
        <v>g</v>
      </c>
      <c r="E1162" s="3"/>
      <c r="F1162" s="3"/>
      <c r="G1162" s="3"/>
      <c r="H1162" s="4"/>
      <c r="I1162" s="80"/>
      <c r="J1162" s="80"/>
      <c r="K1162" s="80"/>
      <c r="L1162" s="80"/>
      <c r="M1162" s="80"/>
      <c r="N1162" s="80"/>
      <c r="O1162" s="80"/>
      <c r="P1162" s="80"/>
      <c r="Q1162" s="80"/>
      <c r="R1162" s="80"/>
      <c r="S1162" s="80"/>
      <c r="T1162" s="80"/>
      <c r="U1162" s="1"/>
    </row>
    <row r="1163" spans="1:21" ht="15.75" customHeight="1" thickBot="1" x14ac:dyDescent="0.25">
      <c r="A1163" t="str">
        <f>CONCATENATE(B1148,B1163)</f>
        <v>38h</v>
      </c>
      <c r="B1163" t="s">
        <v>33</v>
      </c>
      <c r="C1163" s="1"/>
      <c r="D1163" s="2" t="str">
        <f>INDEX('5 tm 12 bkr Data'!P:P,MATCH('5 tm 12 bkr MJV'!A1163,'5 tm 12 bkr Data'!N:N,0))</f>
        <v>h</v>
      </c>
      <c r="E1163" s="3"/>
      <c r="F1163" s="3"/>
      <c r="G1163" s="3"/>
      <c r="H1163" s="36"/>
      <c r="I1163" s="79"/>
      <c r="J1163" s="79"/>
      <c r="K1163" s="79"/>
      <c r="L1163" s="79"/>
      <c r="M1163" s="79"/>
      <c r="N1163" s="79"/>
      <c r="O1163" s="79"/>
      <c r="P1163" s="79"/>
      <c r="Q1163" s="79"/>
      <c r="R1163" s="79"/>
      <c r="S1163" s="79"/>
      <c r="T1163" s="79"/>
      <c r="U1163" s="1"/>
    </row>
    <row r="1164" spans="1:21" ht="15.75" customHeight="1" thickTop="1" x14ac:dyDescent="0.2">
      <c r="C1164" s="1"/>
      <c r="D1164" s="1"/>
      <c r="E1164" s="1"/>
      <c r="F1164" s="1"/>
      <c r="G1164" s="1"/>
      <c r="H1164" s="37" t="s">
        <v>6</v>
      </c>
      <c r="I1164" s="77"/>
      <c r="J1164" s="78"/>
      <c r="K1164" s="77"/>
      <c r="L1164" s="78"/>
      <c r="M1164" s="77"/>
      <c r="N1164" s="78"/>
      <c r="O1164" s="77"/>
      <c r="P1164" s="78"/>
      <c r="Q1164" s="77"/>
      <c r="R1164" s="78"/>
      <c r="S1164" s="77"/>
      <c r="T1164" s="78"/>
      <c r="U1164" s="1"/>
    </row>
    <row r="1165" spans="1:21" ht="5.25" customHeight="1" x14ac:dyDescent="0.2">
      <c r="C1165" s="1"/>
      <c r="D1165" s="1"/>
      <c r="E1165" s="1"/>
      <c r="F1165" s="1"/>
      <c r="G1165" s="1"/>
      <c r="H1165" s="38"/>
      <c r="I1165" s="39"/>
      <c r="J1165" s="39"/>
      <c r="K1165" s="39"/>
      <c r="L1165" s="39"/>
      <c r="M1165" s="39"/>
      <c r="N1165" s="39"/>
      <c r="O1165" s="39"/>
      <c r="P1165" s="39"/>
      <c r="Q1165" s="39"/>
      <c r="R1165" s="39"/>
      <c r="S1165" s="39"/>
      <c r="T1165" s="40"/>
      <c r="U1165" s="1"/>
    </row>
    <row r="1166" spans="1:21" ht="15.75" customHeight="1" x14ac:dyDescent="0.2">
      <c r="C1166" s="1"/>
      <c r="D1166" s="1"/>
      <c r="E1166" s="74" t="s">
        <v>0</v>
      </c>
      <c r="F1166" s="75"/>
      <c r="G1166" s="76"/>
      <c r="H1166" s="19" t="s">
        <v>1</v>
      </c>
      <c r="I1166" s="19" t="s">
        <v>2</v>
      </c>
      <c r="J1166" s="19" t="s">
        <v>3</v>
      </c>
      <c r="K1166" s="15" t="s">
        <v>4</v>
      </c>
      <c r="L1166" s="16" t="s">
        <v>5</v>
      </c>
      <c r="M1166" s="19" t="s">
        <v>7</v>
      </c>
      <c r="N1166" s="19" t="s">
        <v>8</v>
      </c>
      <c r="O1166" s="15" t="s">
        <v>9</v>
      </c>
      <c r="P1166" s="16" t="s">
        <v>10</v>
      </c>
      <c r="Q1166" s="19" t="s">
        <v>11</v>
      </c>
      <c r="R1166" s="19" t="s">
        <v>12</v>
      </c>
      <c r="S1166" s="15" t="s">
        <v>13</v>
      </c>
      <c r="T1166" s="1"/>
      <c r="U1166" s="1"/>
    </row>
    <row r="1167" spans="1:21" ht="15.75" customHeight="1" x14ac:dyDescent="0.2">
      <c r="C1167" s="1"/>
      <c r="D1167" s="1"/>
      <c r="E1167" s="64" t="str">
        <f t="shared" ref="E1167:E1230" si="17">IF(D1156&gt;0,D1156,"")</f>
        <v>a</v>
      </c>
      <c r="F1167" s="65"/>
      <c r="G1167" s="66"/>
      <c r="H1167" s="5"/>
      <c r="I1167" s="5"/>
      <c r="J1167" s="5"/>
      <c r="K1167" s="13"/>
      <c r="L1167" s="10"/>
      <c r="M1167" s="5"/>
      <c r="N1167" s="5"/>
      <c r="O1167" s="13"/>
      <c r="P1167" s="10"/>
      <c r="Q1167" s="5"/>
      <c r="R1167" s="5"/>
      <c r="S1167" s="13"/>
      <c r="T1167" s="1"/>
      <c r="U1167" s="1"/>
    </row>
    <row r="1168" spans="1:21" ht="15.75" customHeight="1" x14ac:dyDescent="0.2">
      <c r="C1168" s="1"/>
      <c r="D1168" s="1"/>
      <c r="E1168" s="64" t="str">
        <f t="shared" si="17"/>
        <v>b</v>
      </c>
      <c r="F1168" s="65"/>
      <c r="G1168" s="66"/>
      <c r="H1168" s="5"/>
      <c r="I1168" s="5"/>
      <c r="J1168" s="5"/>
      <c r="K1168" s="13"/>
      <c r="L1168" s="10"/>
      <c r="M1168" s="5"/>
      <c r="N1168" s="5"/>
      <c r="O1168" s="13"/>
      <c r="P1168" s="10"/>
      <c r="Q1168" s="5"/>
      <c r="R1168" s="5"/>
      <c r="S1168" s="13"/>
      <c r="T1168" s="1"/>
      <c r="U1168" s="1"/>
    </row>
    <row r="1169" spans="1:21" ht="15.75" customHeight="1" x14ac:dyDescent="0.2">
      <c r="C1169" s="1"/>
      <c r="D1169" s="1"/>
      <c r="E1169" s="64" t="str">
        <f t="shared" si="17"/>
        <v>c</v>
      </c>
      <c r="F1169" s="65"/>
      <c r="G1169" s="66"/>
      <c r="H1169" s="5"/>
      <c r="I1169" s="5"/>
      <c r="J1169" s="5"/>
      <c r="K1169" s="13"/>
      <c r="L1169" s="10"/>
      <c r="M1169" s="5"/>
      <c r="N1169" s="5"/>
      <c r="O1169" s="13"/>
      <c r="P1169" s="10"/>
      <c r="Q1169" s="5"/>
      <c r="R1169" s="5"/>
      <c r="S1169" s="13"/>
      <c r="T1169" s="1"/>
      <c r="U1169" s="1"/>
    </row>
    <row r="1170" spans="1:21" ht="15.75" customHeight="1" x14ac:dyDescent="0.2">
      <c r="C1170" s="1"/>
      <c r="D1170" s="1"/>
      <c r="E1170" s="64" t="str">
        <f t="shared" si="17"/>
        <v>d</v>
      </c>
      <c r="F1170" s="65"/>
      <c r="G1170" s="66"/>
      <c r="H1170" s="5"/>
      <c r="I1170" s="5"/>
      <c r="J1170" s="5"/>
      <c r="K1170" s="13"/>
      <c r="L1170" s="10"/>
      <c r="M1170" s="5"/>
      <c r="N1170" s="5"/>
      <c r="O1170" s="13"/>
      <c r="P1170" s="10"/>
      <c r="Q1170" s="5"/>
      <c r="R1170" s="5"/>
      <c r="S1170" s="13"/>
      <c r="T1170" s="1"/>
      <c r="U1170" s="1"/>
    </row>
    <row r="1171" spans="1:21" ht="15.75" customHeight="1" x14ac:dyDescent="0.2">
      <c r="C1171" s="1"/>
      <c r="D1171" s="1"/>
      <c r="E1171" s="64" t="str">
        <f t="shared" si="17"/>
        <v>e</v>
      </c>
      <c r="F1171" s="65"/>
      <c r="G1171" s="66"/>
      <c r="H1171" s="5"/>
      <c r="I1171" s="5"/>
      <c r="J1171" s="5"/>
      <c r="K1171" s="13"/>
      <c r="L1171" s="10"/>
      <c r="M1171" s="5"/>
      <c r="N1171" s="5"/>
      <c r="O1171" s="13"/>
      <c r="P1171" s="10"/>
      <c r="Q1171" s="5"/>
      <c r="R1171" s="5"/>
      <c r="S1171" s="13"/>
      <c r="T1171" s="1"/>
      <c r="U1171" s="1"/>
    </row>
    <row r="1172" spans="1:21" ht="15.75" customHeight="1" x14ac:dyDescent="0.2">
      <c r="C1172" s="1"/>
      <c r="D1172" s="1"/>
      <c r="E1172" s="64" t="str">
        <f t="shared" si="17"/>
        <v>f</v>
      </c>
      <c r="F1172" s="65"/>
      <c r="G1172" s="66"/>
      <c r="H1172" s="5"/>
      <c r="I1172" s="5"/>
      <c r="J1172" s="5"/>
      <c r="K1172" s="13"/>
      <c r="L1172" s="10"/>
      <c r="M1172" s="5"/>
      <c r="N1172" s="5"/>
      <c r="O1172" s="13"/>
      <c r="P1172" s="10"/>
      <c r="Q1172" s="5"/>
      <c r="R1172" s="5"/>
      <c r="S1172" s="13"/>
      <c r="T1172" s="1"/>
      <c r="U1172" s="1"/>
    </row>
    <row r="1173" spans="1:21" ht="15.75" customHeight="1" x14ac:dyDescent="0.2">
      <c r="C1173" s="1"/>
      <c r="D1173" s="1"/>
      <c r="E1173" s="64" t="str">
        <f t="shared" si="17"/>
        <v>g</v>
      </c>
      <c r="F1173" s="65"/>
      <c r="G1173" s="66"/>
      <c r="H1173" s="5"/>
      <c r="I1173" s="5"/>
      <c r="J1173" s="5"/>
      <c r="K1173" s="13"/>
      <c r="L1173" s="10"/>
      <c r="M1173" s="5"/>
      <c r="N1173" s="5"/>
      <c r="O1173" s="13"/>
      <c r="P1173" s="10"/>
      <c r="Q1173" s="5"/>
      <c r="R1173" s="5"/>
      <c r="S1173" s="13"/>
      <c r="T1173" s="1"/>
      <c r="U1173" s="1"/>
    </row>
    <row r="1174" spans="1:21" ht="15.75" customHeight="1" thickBot="1" x14ac:dyDescent="0.25">
      <c r="C1174" s="1"/>
      <c r="D1174" s="1"/>
      <c r="E1174" s="64" t="str">
        <f t="shared" si="17"/>
        <v>h</v>
      </c>
      <c r="F1174" s="65"/>
      <c r="G1174" s="66"/>
      <c r="H1174" s="6"/>
      <c r="I1174" s="6"/>
      <c r="J1174" s="6"/>
      <c r="K1174" s="14"/>
      <c r="L1174" s="11"/>
      <c r="M1174" s="6"/>
      <c r="N1174" s="6"/>
      <c r="O1174" s="14"/>
      <c r="P1174" s="11"/>
      <c r="Q1174" s="6"/>
      <c r="R1174" s="6"/>
      <c r="S1174" s="14"/>
      <c r="T1174" s="1"/>
      <c r="U1174" s="1"/>
    </row>
    <row r="1175" spans="1:21" ht="15.75" customHeight="1" thickTop="1" thickBot="1" x14ac:dyDescent="0.25">
      <c r="C1175" s="1"/>
      <c r="D1175" s="1"/>
      <c r="E1175" s="67" t="s">
        <v>14</v>
      </c>
      <c r="F1175" s="68"/>
      <c r="G1175" s="69"/>
      <c r="H1175" s="7"/>
      <c r="I1175" s="7"/>
      <c r="J1175" s="7"/>
      <c r="K1175" s="8"/>
      <c r="L1175" s="12"/>
      <c r="M1175" s="7"/>
      <c r="N1175" s="7"/>
      <c r="O1175" s="8"/>
      <c r="P1175" s="12"/>
      <c r="Q1175" s="7"/>
      <c r="R1175" s="7"/>
      <c r="S1175" s="8"/>
      <c r="T1175" s="1"/>
      <c r="U1175" s="1"/>
    </row>
    <row r="1176" spans="1:21" ht="15.75" customHeight="1" thickTop="1" thickBot="1" x14ac:dyDescent="0.25">
      <c r="C1176" s="1"/>
      <c r="D1176" s="1"/>
      <c r="E1176" s="70" t="s">
        <v>15</v>
      </c>
      <c r="F1176" s="71"/>
      <c r="G1176" s="72"/>
      <c r="H1176" s="1"/>
      <c r="I1176" s="1"/>
      <c r="J1176" s="1"/>
      <c r="K1176" s="9"/>
      <c r="L1176" s="1"/>
      <c r="M1176" s="1"/>
      <c r="N1176" s="1"/>
      <c r="O1176" s="9"/>
      <c r="P1176" s="1"/>
      <c r="Q1176" s="1"/>
      <c r="R1176" s="1"/>
      <c r="S1176" s="9"/>
      <c r="T1176" s="1"/>
      <c r="U1176" s="1"/>
    </row>
    <row r="1177" spans="1:21" ht="11.25" customHeight="1" x14ac:dyDescent="0.2">
      <c r="C1177" s="1"/>
      <c r="D1177" s="1"/>
      <c r="E1177" s="1"/>
      <c r="F1177" s="1"/>
      <c r="G1177" s="1"/>
      <c r="H1177" s="73" t="s">
        <v>34</v>
      </c>
      <c r="I1177" s="73"/>
      <c r="J1177" s="73"/>
      <c r="K1177" s="73"/>
      <c r="L1177" s="73"/>
      <c r="M1177" s="73"/>
      <c r="N1177" s="73"/>
      <c r="O1177" s="73"/>
      <c r="P1177" s="73"/>
      <c r="Q1177" s="73"/>
      <c r="R1177" s="73"/>
      <c r="S1177" s="1"/>
      <c r="T1177" s="1"/>
      <c r="U1177" s="1"/>
    </row>
    <row r="1178" spans="1:21" ht="11.25" customHeight="1" x14ac:dyDescent="0.2">
      <c r="C1178" s="1"/>
      <c r="D1178" s="1"/>
      <c r="E1178" s="1"/>
      <c r="F1178" s="1"/>
      <c r="G1178" s="1"/>
      <c r="H1178" s="73"/>
      <c r="I1178" s="73"/>
      <c r="J1178" s="73"/>
      <c r="K1178" s="73"/>
      <c r="L1178" s="73"/>
      <c r="M1178" s="73"/>
      <c r="N1178" s="73"/>
      <c r="O1178" s="73"/>
      <c r="P1178" s="73"/>
      <c r="Q1178" s="73"/>
      <c r="R1178" s="73"/>
      <c r="S1178" s="1"/>
      <c r="T1178" s="1"/>
      <c r="U1178" s="1"/>
    </row>
    <row r="1179" spans="1:21" ht="10.5" customHeight="1" x14ac:dyDescent="0.15">
      <c r="A1179" t="s">
        <v>35</v>
      </c>
      <c r="B1179">
        <v>39</v>
      </c>
      <c r="C1179" s="81" t="str">
        <f>'5 tm 12 bkr Data'!$A$2</f>
        <v>Jayhawk Collegiate Challenge</v>
      </c>
      <c r="D1179" s="81"/>
      <c r="E1179" s="81"/>
      <c r="F1179" s="81"/>
      <c r="G1179" s="81"/>
      <c r="H1179" s="81"/>
      <c r="I1179" s="81"/>
      <c r="J1179" s="81"/>
      <c r="K1179" s="81"/>
      <c r="L1179" s="81"/>
      <c r="M1179" s="81"/>
      <c r="N1179" s="81"/>
      <c r="O1179" s="81"/>
      <c r="P1179" s="81"/>
      <c r="Q1179" s="81"/>
      <c r="R1179" s="81"/>
      <c r="S1179" s="81"/>
      <c r="T1179" s="81"/>
      <c r="U1179" s="81"/>
    </row>
    <row r="1180" spans="1:21" ht="10.5" customHeight="1" x14ac:dyDescent="0.15">
      <c r="C1180" s="81"/>
      <c r="D1180" s="81"/>
      <c r="E1180" s="81"/>
      <c r="F1180" s="81"/>
      <c r="G1180" s="81"/>
      <c r="H1180" s="81"/>
      <c r="I1180" s="81"/>
      <c r="J1180" s="81"/>
      <c r="K1180" s="81"/>
      <c r="L1180" s="81"/>
      <c r="M1180" s="81"/>
      <c r="N1180" s="81"/>
      <c r="O1180" s="81"/>
      <c r="P1180" s="81"/>
      <c r="Q1180" s="81"/>
      <c r="R1180" s="81"/>
      <c r="S1180" s="81"/>
      <c r="T1180" s="81"/>
      <c r="U1180" s="81"/>
    </row>
    <row r="1181" spans="1:21" ht="10.5" customHeight="1" x14ac:dyDescent="0.15">
      <c r="C1181" s="81"/>
      <c r="D1181" s="81"/>
      <c r="E1181" s="81"/>
      <c r="F1181" s="81"/>
      <c r="G1181" s="81"/>
      <c r="H1181" s="81"/>
      <c r="I1181" s="81"/>
      <c r="J1181" s="81"/>
      <c r="K1181" s="81"/>
      <c r="L1181" s="81"/>
      <c r="M1181" s="81"/>
      <c r="N1181" s="81"/>
      <c r="O1181" s="81"/>
      <c r="P1181" s="81"/>
      <c r="Q1181" s="81"/>
      <c r="R1181" s="81"/>
      <c r="S1181" s="81"/>
      <c r="T1181" s="81"/>
      <c r="U1181" s="81"/>
    </row>
    <row r="1182" spans="1:21" ht="8.25" customHeight="1" x14ac:dyDescent="0.2"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</row>
    <row r="1183" spans="1:21" ht="11.25" customHeight="1" x14ac:dyDescent="0.2">
      <c r="C1183" s="1"/>
      <c r="D1183" s="1"/>
      <c r="E1183" s="1"/>
      <c r="F1183" s="82">
        <f>INDEX('5 tm 12 bkr Data'!E:E,MATCH('5 tm 12 bkr MJV'!B1179,'5 tm 12 bkr Data'!D:D,0))</f>
        <v>40</v>
      </c>
      <c r="G1183" s="82"/>
      <c r="H1183" s="82"/>
      <c r="I1183" s="82"/>
      <c r="J1183" s="82"/>
      <c r="K1183" s="82"/>
      <c r="L1183" s="82"/>
      <c r="M1183" s="82"/>
      <c r="N1183" s="82"/>
      <c r="O1183" s="82"/>
      <c r="P1183" s="82"/>
      <c r="Q1183" s="82"/>
      <c r="R1183" s="82"/>
      <c r="S1183" s="1"/>
      <c r="T1183" s="1"/>
      <c r="U1183" s="1"/>
    </row>
    <row r="1184" spans="1:21" ht="11.25" customHeight="1" x14ac:dyDescent="0.2">
      <c r="C1184" s="1"/>
      <c r="D1184" s="1"/>
      <c r="E1184" s="1"/>
      <c r="F1184" s="82"/>
      <c r="G1184" s="82"/>
      <c r="H1184" s="82"/>
      <c r="I1184" s="82"/>
      <c r="J1184" s="82"/>
      <c r="K1184" s="82"/>
      <c r="L1184" s="82"/>
      <c r="M1184" s="82"/>
      <c r="N1184" s="82"/>
      <c r="O1184" s="82"/>
      <c r="P1184" s="82"/>
      <c r="Q1184" s="82"/>
      <c r="R1184" s="82"/>
      <c r="S1184" s="1"/>
      <c r="T1184" s="1"/>
      <c r="U1184" s="1"/>
    </row>
    <row r="1185" spans="1:21" ht="8.25" customHeight="1" x14ac:dyDescent="0.2">
      <c r="C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</row>
    <row r="1186" spans="1:21" ht="15.75" customHeight="1" x14ac:dyDescent="0.2">
      <c r="C1186" s="1"/>
      <c r="D1186" s="80" t="s">
        <v>0</v>
      </c>
      <c r="E1186" s="80"/>
      <c r="F1186" s="80"/>
      <c r="G1186" s="80"/>
      <c r="H1186" s="80"/>
      <c r="I1186" s="80" t="s">
        <v>1</v>
      </c>
      <c r="J1186" s="80"/>
      <c r="K1186" s="80" t="s">
        <v>2</v>
      </c>
      <c r="L1186" s="80"/>
      <c r="M1186" s="80" t="s">
        <v>3</v>
      </c>
      <c r="N1186" s="80"/>
      <c r="O1186" s="80" t="s">
        <v>4</v>
      </c>
      <c r="P1186" s="80"/>
      <c r="Q1186" s="80" t="s">
        <v>5</v>
      </c>
      <c r="R1186" s="80"/>
      <c r="S1186" s="80" t="s">
        <v>6</v>
      </c>
      <c r="T1186" s="80"/>
      <c r="U1186" s="1"/>
    </row>
    <row r="1187" spans="1:21" ht="15.75" customHeight="1" x14ac:dyDescent="0.2">
      <c r="A1187" t="str">
        <f>CONCATENATE(B1179,B1187)</f>
        <v>39a</v>
      </c>
      <c r="B1187" t="s">
        <v>26</v>
      </c>
      <c r="C1187" s="1"/>
      <c r="D1187" s="2" t="str">
        <f>INDEX('5 tm 12 bkr Data'!P:P,MATCH('5 tm 12 bkr MJV'!A1187,'5 tm 12 bkr Data'!N:N,0))</f>
        <v>a</v>
      </c>
      <c r="E1187" s="3"/>
      <c r="F1187" s="3"/>
      <c r="G1187" s="3"/>
      <c r="H1187" s="4"/>
      <c r="I1187" s="80"/>
      <c r="J1187" s="80"/>
      <c r="K1187" s="80"/>
      <c r="L1187" s="80"/>
      <c r="M1187" s="80"/>
      <c r="N1187" s="80"/>
      <c r="O1187" s="80"/>
      <c r="P1187" s="80"/>
      <c r="Q1187" s="80"/>
      <c r="R1187" s="80"/>
      <c r="S1187" s="80"/>
      <c r="T1187" s="80"/>
      <c r="U1187" s="1"/>
    </row>
    <row r="1188" spans="1:21" ht="15.75" customHeight="1" x14ac:dyDescent="0.2">
      <c r="A1188" t="str">
        <f>CONCATENATE(B1179,B1188)</f>
        <v>39b</v>
      </c>
      <c r="B1188" t="s">
        <v>27</v>
      </c>
      <c r="C1188" s="1"/>
      <c r="D1188" s="2" t="str">
        <f>INDEX('5 tm 12 bkr Data'!P:P,MATCH('5 tm 12 bkr MJV'!A1188,'5 tm 12 bkr Data'!N:N,0))</f>
        <v>b</v>
      </c>
      <c r="E1188" s="3"/>
      <c r="F1188" s="3"/>
      <c r="G1188" s="3"/>
      <c r="H1188" s="4"/>
      <c r="I1188" s="80"/>
      <c r="J1188" s="80"/>
      <c r="K1188" s="80"/>
      <c r="L1188" s="80"/>
      <c r="M1188" s="80"/>
      <c r="N1188" s="80"/>
      <c r="O1188" s="80"/>
      <c r="P1188" s="80"/>
      <c r="Q1188" s="80"/>
      <c r="R1188" s="80"/>
      <c r="S1188" s="80"/>
      <c r="T1188" s="80"/>
      <c r="U1188" s="1"/>
    </row>
    <row r="1189" spans="1:21" ht="15.75" customHeight="1" x14ac:dyDescent="0.2">
      <c r="A1189" t="str">
        <f>CONCATENATE(B1179,B1189)</f>
        <v>39c</v>
      </c>
      <c r="B1189" t="s">
        <v>28</v>
      </c>
      <c r="C1189" s="1"/>
      <c r="D1189" s="2" t="str">
        <f>INDEX('5 tm 12 bkr Data'!P:P,MATCH('5 tm 12 bkr MJV'!A1189,'5 tm 12 bkr Data'!N:N,0))</f>
        <v>c</v>
      </c>
      <c r="E1189" s="3"/>
      <c r="F1189" s="3"/>
      <c r="G1189" s="3"/>
      <c r="H1189" s="4"/>
      <c r="I1189" s="80"/>
      <c r="J1189" s="80"/>
      <c r="K1189" s="80"/>
      <c r="L1189" s="80"/>
      <c r="M1189" s="80"/>
      <c r="N1189" s="80"/>
      <c r="O1189" s="80"/>
      <c r="P1189" s="80"/>
      <c r="Q1189" s="80"/>
      <c r="R1189" s="80"/>
      <c r="S1189" s="80"/>
      <c r="T1189" s="80"/>
      <c r="U1189" s="1"/>
    </row>
    <row r="1190" spans="1:21" ht="15.75" customHeight="1" x14ac:dyDescent="0.2">
      <c r="A1190" t="str">
        <f>CONCATENATE(B1179,B1190)</f>
        <v>39d</v>
      </c>
      <c r="B1190" t="s">
        <v>29</v>
      </c>
      <c r="C1190" s="1"/>
      <c r="D1190" s="2" t="str">
        <f>INDEX('5 tm 12 bkr Data'!P:P,MATCH('5 tm 12 bkr MJV'!A1190,'5 tm 12 bkr Data'!N:N,0))</f>
        <v>d</v>
      </c>
      <c r="E1190" s="3"/>
      <c r="F1190" s="3"/>
      <c r="G1190" s="3"/>
      <c r="H1190" s="4"/>
      <c r="I1190" s="80"/>
      <c r="J1190" s="80"/>
      <c r="K1190" s="80"/>
      <c r="L1190" s="80"/>
      <c r="M1190" s="80"/>
      <c r="N1190" s="80"/>
      <c r="O1190" s="80"/>
      <c r="P1190" s="80"/>
      <c r="Q1190" s="80"/>
      <c r="R1190" s="80"/>
      <c r="S1190" s="80"/>
      <c r="T1190" s="80"/>
      <c r="U1190" s="1"/>
    </row>
    <row r="1191" spans="1:21" ht="15.75" customHeight="1" x14ac:dyDescent="0.2">
      <c r="A1191" t="str">
        <f>CONCATENATE(B1179,B1191)</f>
        <v>39e</v>
      </c>
      <c r="B1191" t="s">
        <v>30</v>
      </c>
      <c r="C1191" s="1"/>
      <c r="D1191" s="2" t="str">
        <f>INDEX('5 tm 12 bkr Data'!P:P,MATCH('5 tm 12 bkr MJV'!A1191,'5 tm 12 bkr Data'!N:N,0))</f>
        <v>e</v>
      </c>
      <c r="E1191" s="3"/>
      <c r="F1191" s="3"/>
      <c r="G1191" s="3"/>
      <c r="H1191" s="4"/>
      <c r="I1191" s="80"/>
      <c r="J1191" s="80"/>
      <c r="K1191" s="80"/>
      <c r="L1191" s="80"/>
      <c r="M1191" s="80"/>
      <c r="N1191" s="80"/>
      <c r="O1191" s="80"/>
      <c r="P1191" s="80"/>
      <c r="Q1191" s="80"/>
      <c r="R1191" s="80"/>
      <c r="S1191" s="80"/>
      <c r="T1191" s="80"/>
      <c r="U1191" s="1"/>
    </row>
    <row r="1192" spans="1:21" ht="15.75" customHeight="1" x14ac:dyDescent="0.2">
      <c r="A1192" t="str">
        <f>CONCATENATE(B1179,B1192)</f>
        <v>39f</v>
      </c>
      <c r="B1192" t="s">
        <v>31</v>
      </c>
      <c r="C1192" s="1"/>
      <c r="D1192" s="2" t="str">
        <f>INDEX('5 tm 12 bkr Data'!P:P,MATCH('5 tm 12 bkr MJV'!A1192,'5 tm 12 bkr Data'!N:N,0))</f>
        <v>f</v>
      </c>
      <c r="E1192" s="3"/>
      <c r="F1192" s="3"/>
      <c r="G1192" s="3"/>
      <c r="H1192" s="4"/>
      <c r="I1192" s="80"/>
      <c r="J1192" s="80"/>
      <c r="K1192" s="80"/>
      <c r="L1192" s="80"/>
      <c r="M1192" s="80"/>
      <c r="N1192" s="80"/>
      <c r="O1192" s="80"/>
      <c r="P1192" s="80"/>
      <c r="Q1192" s="80"/>
      <c r="R1192" s="80"/>
      <c r="S1192" s="80"/>
      <c r="T1192" s="80"/>
      <c r="U1192" s="1"/>
    </row>
    <row r="1193" spans="1:21" ht="15.75" customHeight="1" x14ac:dyDescent="0.2">
      <c r="A1193" t="str">
        <f>CONCATENATE(B1179,B1193)</f>
        <v>39g</v>
      </c>
      <c r="B1193" t="s">
        <v>32</v>
      </c>
      <c r="C1193" s="1"/>
      <c r="D1193" s="2" t="str">
        <f>INDEX('5 tm 12 bkr Data'!P:P,MATCH('5 tm 12 bkr MJV'!A1193,'5 tm 12 bkr Data'!N:N,0))</f>
        <v>g</v>
      </c>
      <c r="E1193" s="3"/>
      <c r="F1193" s="3"/>
      <c r="G1193" s="3"/>
      <c r="H1193" s="4"/>
      <c r="I1193" s="80"/>
      <c r="J1193" s="80"/>
      <c r="K1193" s="80"/>
      <c r="L1193" s="80"/>
      <c r="M1193" s="80"/>
      <c r="N1193" s="80"/>
      <c r="O1193" s="80"/>
      <c r="P1193" s="80"/>
      <c r="Q1193" s="80"/>
      <c r="R1193" s="80"/>
      <c r="S1193" s="80"/>
      <c r="T1193" s="80"/>
      <c r="U1193" s="1"/>
    </row>
    <row r="1194" spans="1:21" ht="15.75" customHeight="1" thickBot="1" x14ac:dyDescent="0.25">
      <c r="A1194" t="str">
        <f>CONCATENATE(B1179,B1194)</f>
        <v>39h</v>
      </c>
      <c r="B1194" t="s">
        <v>33</v>
      </c>
      <c r="C1194" s="1"/>
      <c r="D1194" s="2" t="str">
        <f>INDEX('5 tm 12 bkr Data'!P:P,MATCH('5 tm 12 bkr MJV'!A1194,'5 tm 12 bkr Data'!N:N,0))</f>
        <v>h</v>
      </c>
      <c r="E1194" s="3"/>
      <c r="F1194" s="3"/>
      <c r="G1194" s="3"/>
      <c r="H1194" s="36"/>
      <c r="I1194" s="79"/>
      <c r="J1194" s="79"/>
      <c r="K1194" s="79"/>
      <c r="L1194" s="79"/>
      <c r="M1194" s="79"/>
      <c r="N1194" s="79"/>
      <c r="O1194" s="79"/>
      <c r="P1194" s="79"/>
      <c r="Q1194" s="79"/>
      <c r="R1194" s="79"/>
      <c r="S1194" s="79"/>
      <c r="T1194" s="79"/>
      <c r="U1194" s="1"/>
    </row>
    <row r="1195" spans="1:21" ht="15.75" customHeight="1" thickTop="1" x14ac:dyDescent="0.2">
      <c r="C1195" s="1"/>
      <c r="D1195" s="1"/>
      <c r="E1195" s="1"/>
      <c r="F1195" s="1"/>
      <c r="G1195" s="1"/>
      <c r="H1195" s="37" t="s">
        <v>6</v>
      </c>
      <c r="I1195" s="77"/>
      <c r="J1195" s="78"/>
      <c r="K1195" s="77"/>
      <c r="L1195" s="78"/>
      <c r="M1195" s="77"/>
      <c r="N1195" s="78"/>
      <c r="O1195" s="77"/>
      <c r="P1195" s="78"/>
      <c r="Q1195" s="77"/>
      <c r="R1195" s="78"/>
      <c r="S1195" s="77"/>
      <c r="T1195" s="78"/>
      <c r="U1195" s="1"/>
    </row>
    <row r="1196" spans="1:21" ht="5.25" customHeight="1" x14ac:dyDescent="0.2">
      <c r="C1196" s="1"/>
      <c r="D1196" s="1"/>
      <c r="E1196" s="1"/>
      <c r="F1196" s="1"/>
      <c r="G1196" s="1"/>
      <c r="H1196" s="38"/>
      <c r="I1196" s="39"/>
      <c r="J1196" s="39"/>
      <c r="K1196" s="39"/>
      <c r="L1196" s="39"/>
      <c r="M1196" s="39"/>
      <c r="N1196" s="39"/>
      <c r="O1196" s="39"/>
      <c r="P1196" s="39"/>
      <c r="Q1196" s="39"/>
      <c r="R1196" s="39"/>
      <c r="S1196" s="39"/>
      <c r="T1196" s="40"/>
      <c r="U1196" s="1"/>
    </row>
    <row r="1197" spans="1:21" ht="15.75" customHeight="1" x14ac:dyDescent="0.2">
      <c r="C1197" s="1"/>
      <c r="D1197" s="1"/>
      <c r="E1197" s="74" t="s">
        <v>0</v>
      </c>
      <c r="F1197" s="75"/>
      <c r="G1197" s="76"/>
      <c r="H1197" s="19" t="s">
        <v>1</v>
      </c>
      <c r="I1197" s="19" t="s">
        <v>2</v>
      </c>
      <c r="J1197" s="19" t="s">
        <v>3</v>
      </c>
      <c r="K1197" s="15" t="s">
        <v>4</v>
      </c>
      <c r="L1197" s="16" t="s">
        <v>5</v>
      </c>
      <c r="M1197" s="19" t="s">
        <v>7</v>
      </c>
      <c r="N1197" s="19" t="s">
        <v>8</v>
      </c>
      <c r="O1197" s="15" t="s">
        <v>9</v>
      </c>
      <c r="P1197" s="16" t="s">
        <v>10</v>
      </c>
      <c r="Q1197" s="19" t="s">
        <v>11</v>
      </c>
      <c r="R1197" s="19" t="s">
        <v>12</v>
      </c>
      <c r="S1197" s="15" t="s">
        <v>13</v>
      </c>
      <c r="T1197" s="1"/>
      <c r="U1197" s="1"/>
    </row>
    <row r="1198" spans="1:21" ht="15.75" customHeight="1" x14ac:dyDescent="0.2">
      <c r="C1198" s="1"/>
      <c r="D1198" s="1"/>
      <c r="E1198" s="64" t="str">
        <f t="shared" si="17"/>
        <v>a</v>
      </c>
      <c r="F1198" s="65"/>
      <c r="G1198" s="66"/>
      <c r="H1198" s="5"/>
      <c r="I1198" s="5"/>
      <c r="J1198" s="5"/>
      <c r="K1198" s="13"/>
      <c r="L1198" s="10"/>
      <c r="M1198" s="5"/>
      <c r="N1198" s="5"/>
      <c r="O1198" s="13"/>
      <c r="P1198" s="10"/>
      <c r="Q1198" s="5"/>
      <c r="R1198" s="5"/>
      <c r="S1198" s="13"/>
      <c r="T1198" s="1"/>
      <c r="U1198" s="1"/>
    </row>
    <row r="1199" spans="1:21" ht="15.75" customHeight="1" x14ac:dyDescent="0.2">
      <c r="C1199" s="1"/>
      <c r="D1199" s="1"/>
      <c r="E1199" s="64" t="str">
        <f t="shared" si="17"/>
        <v>b</v>
      </c>
      <c r="F1199" s="65"/>
      <c r="G1199" s="66"/>
      <c r="H1199" s="5"/>
      <c r="I1199" s="5"/>
      <c r="J1199" s="5"/>
      <c r="K1199" s="13"/>
      <c r="L1199" s="10"/>
      <c r="M1199" s="5"/>
      <c r="N1199" s="5"/>
      <c r="O1199" s="13"/>
      <c r="P1199" s="10"/>
      <c r="Q1199" s="5"/>
      <c r="R1199" s="5"/>
      <c r="S1199" s="13"/>
      <c r="T1199" s="1"/>
      <c r="U1199" s="1"/>
    </row>
    <row r="1200" spans="1:21" ht="15.75" customHeight="1" x14ac:dyDescent="0.2">
      <c r="C1200" s="1"/>
      <c r="D1200" s="1"/>
      <c r="E1200" s="64" t="str">
        <f t="shared" si="17"/>
        <v>c</v>
      </c>
      <c r="F1200" s="65"/>
      <c r="G1200" s="66"/>
      <c r="H1200" s="5"/>
      <c r="I1200" s="5"/>
      <c r="J1200" s="5"/>
      <c r="K1200" s="13"/>
      <c r="L1200" s="10"/>
      <c r="M1200" s="5"/>
      <c r="N1200" s="5"/>
      <c r="O1200" s="13"/>
      <c r="P1200" s="10"/>
      <c r="Q1200" s="5"/>
      <c r="R1200" s="5"/>
      <c r="S1200" s="13"/>
      <c r="T1200" s="1"/>
      <c r="U1200" s="1"/>
    </row>
    <row r="1201" spans="1:21" ht="15.75" customHeight="1" x14ac:dyDescent="0.2">
      <c r="C1201" s="1"/>
      <c r="D1201" s="1"/>
      <c r="E1201" s="64" t="str">
        <f t="shared" si="17"/>
        <v>d</v>
      </c>
      <c r="F1201" s="65"/>
      <c r="G1201" s="66"/>
      <c r="H1201" s="5"/>
      <c r="I1201" s="5"/>
      <c r="J1201" s="5"/>
      <c r="K1201" s="13"/>
      <c r="L1201" s="10"/>
      <c r="M1201" s="5"/>
      <c r="N1201" s="5"/>
      <c r="O1201" s="13"/>
      <c r="P1201" s="10"/>
      <c r="Q1201" s="5"/>
      <c r="R1201" s="5"/>
      <c r="S1201" s="13"/>
      <c r="T1201" s="1"/>
      <c r="U1201" s="1"/>
    </row>
    <row r="1202" spans="1:21" ht="15.75" customHeight="1" x14ac:dyDescent="0.2">
      <c r="C1202" s="1"/>
      <c r="D1202" s="1"/>
      <c r="E1202" s="64" t="str">
        <f t="shared" si="17"/>
        <v>e</v>
      </c>
      <c r="F1202" s="65"/>
      <c r="G1202" s="66"/>
      <c r="H1202" s="5"/>
      <c r="I1202" s="5"/>
      <c r="J1202" s="5"/>
      <c r="K1202" s="13"/>
      <c r="L1202" s="10"/>
      <c r="M1202" s="5"/>
      <c r="N1202" s="5"/>
      <c r="O1202" s="13"/>
      <c r="P1202" s="10"/>
      <c r="Q1202" s="5"/>
      <c r="R1202" s="5"/>
      <c r="S1202" s="13"/>
      <c r="T1202" s="1"/>
      <c r="U1202" s="1"/>
    </row>
    <row r="1203" spans="1:21" ht="15.75" customHeight="1" x14ac:dyDescent="0.2">
      <c r="C1203" s="1"/>
      <c r="D1203" s="1"/>
      <c r="E1203" s="64" t="str">
        <f t="shared" si="17"/>
        <v>f</v>
      </c>
      <c r="F1203" s="65"/>
      <c r="G1203" s="66"/>
      <c r="H1203" s="5"/>
      <c r="I1203" s="5"/>
      <c r="J1203" s="5"/>
      <c r="K1203" s="13"/>
      <c r="L1203" s="10"/>
      <c r="M1203" s="5"/>
      <c r="N1203" s="5"/>
      <c r="O1203" s="13"/>
      <c r="P1203" s="10"/>
      <c r="Q1203" s="5"/>
      <c r="R1203" s="5"/>
      <c r="S1203" s="13"/>
      <c r="T1203" s="1"/>
      <c r="U1203" s="1"/>
    </row>
    <row r="1204" spans="1:21" ht="15.75" customHeight="1" x14ac:dyDescent="0.2">
      <c r="C1204" s="1"/>
      <c r="D1204" s="1"/>
      <c r="E1204" s="64" t="str">
        <f t="shared" si="17"/>
        <v>g</v>
      </c>
      <c r="F1204" s="65"/>
      <c r="G1204" s="66"/>
      <c r="H1204" s="5"/>
      <c r="I1204" s="5"/>
      <c r="J1204" s="5"/>
      <c r="K1204" s="13"/>
      <c r="L1204" s="10"/>
      <c r="M1204" s="5"/>
      <c r="N1204" s="5"/>
      <c r="O1204" s="13"/>
      <c r="P1204" s="10"/>
      <c r="Q1204" s="5"/>
      <c r="R1204" s="5"/>
      <c r="S1204" s="13"/>
      <c r="T1204" s="1"/>
      <c r="U1204" s="1"/>
    </row>
    <row r="1205" spans="1:21" ht="15.75" customHeight="1" thickBot="1" x14ac:dyDescent="0.25">
      <c r="C1205" s="1"/>
      <c r="D1205" s="1"/>
      <c r="E1205" s="64" t="str">
        <f t="shared" si="17"/>
        <v>h</v>
      </c>
      <c r="F1205" s="65"/>
      <c r="G1205" s="66"/>
      <c r="H1205" s="6"/>
      <c r="I1205" s="6"/>
      <c r="J1205" s="6"/>
      <c r="K1205" s="14"/>
      <c r="L1205" s="11"/>
      <c r="M1205" s="6"/>
      <c r="N1205" s="6"/>
      <c r="O1205" s="14"/>
      <c r="P1205" s="11"/>
      <c r="Q1205" s="6"/>
      <c r="R1205" s="6"/>
      <c r="S1205" s="14"/>
      <c r="T1205" s="1"/>
      <c r="U1205" s="1"/>
    </row>
    <row r="1206" spans="1:21" ht="15.75" customHeight="1" thickTop="1" thickBot="1" x14ac:dyDescent="0.25">
      <c r="C1206" s="1"/>
      <c r="D1206" s="1"/>
      <c r="E1206" s="67" t="s">
        <v>14</v>
      </c>
      <c r="F1206" s="68"/>
      <c r="G1206" s="69"/>
      <c r="H1206" s="7"/>
      <c r="I1206" s="7"/>
      <c r="J1206" s="7"/>
      <c r="K1206" s="8"/>
      <c r="L1206" s="12"/>
      <c r="M1206" s="7"/>
      <c r="N1206" s="7"/>
      <c r="O1206" s="8"/>
      <c r="P1206" s="12"/>
      <c r="Q1206" s="7"/>
      <c r="R1206" s="7"/>
      <c r="S1206" s="8"/>
      <c r="T1206" s="1"/>
      <c r="U1206" s="1"/>
    </row>
    <row r="1207" spans="1:21" ht="15.75" customHeight="1" thickTop="1" thickBot="1" x14ac:dyDescent="0.25">
      <c r="C1207" s="1"/>
      <c r="D1207" s="1"/>
      <c r="E1207" s="70" t="s">
        <v>15</v>
      </c>
      <c r="F1207" s="71"/>
      <c r="G1207" s="72"/>
      <c r="H1207" s="1"/>
      <c r="I1207" s="1"/>
      <c r="J1207" s="1"/>
      <c r="K1207" s="9"/>
      <c r="L1207" s="1"/>
      <c r="M1207" s="1"/>
      <c r="N1207" s="1"/>
      <c r="O1207" s="9"/>
      <c r="P1207" s="1"/>
      <c r="Q1207" s="1"/>
      <c r="R1207" s="1"/>
      <c r="S1207" s="9"/>
      <c r="T1207" s="1"/>
      <c r="U1207" s="1"/>
    </row>
    <row r="1208" spans="1:21" ht="11.25" customHeight="1" x14ac:dyDescent="0.2">
      <c r="C1208" s="1"/>
      <c r="D1208" s="1"/>
      <c r="E1208" s="1"/>
      <c r="F1208" s="1"/>
      <c r="G1208" s="1"/>
      <c r="H1208" s="73" t="s">
        <v>34</v>
      </c>
      <c r="I1208" s="73"/>
      <c r="J1208" s="73"/>
      <c r="K1208" s="73"/>
      <c r="L1208" s="73"/>
      <c r="M1208" s="73"/>
      <c r="N1208" s="73"/>
      <c r="O1208" s="73"/>
      <c r="P1208" s="73"/>
      <c r="Q1208" s="73"/>
      <c r="R1208" s="73"/>
      <c r="S1208" s="1"/>
      <c r="T1208" s="1"/>
      <c r="U1208" s="1"/>
    </row>
    <row r="1209" spans="1:21" ht="11.25" customHeight="1" x14ac:dyDescent="0.2">
      <c r="C1209" s="1"/>
      <c r="D1209" s="1"/>
      <c r="E1209" s="1"/>
      <c r="F1209" s="1"/>
      <c r="G1209" s="1"/>
      <c r="H1209" s="73"/>
      <c r="I1209" s="73"/>
      <c r="J1209" s="73"/>
      <c r="K1209" s="73"/>
      <c r="L1209" s="73"/>
      <c r="M1209" s="73"/>
      <c r="N1209" s="73"/>
      <c r="O1209" s="73"/>
      <c r="P1209" s="73"/>
      <c r="Q1209" s="73"/>
      <c r="R1209" s="73"/>
      <c r="S1209" s="1"/>
      <c r="T1209" s="1"/>
      <c r="U1209" s="1"/>
    </row>
    <row r="1210" spans="1:21" ht="10.5" customHeight="1" x14ac:dyDescent="0.15">
      <c r="A1210" t="s">
        <v>35</v>
      </c>
      <c r="B1210">
        <v>40</v>
      </c>
      <c r="C1210" s="81" t="str">
        <f>'5 tm 12 bkr Data'!$A$2</f>
        <v>Jayhawk Collegiate Challenge</v>
      </c>
      <c r="D1210" s="81"/>
      <c r="E1210" s="81"/>
      <c r="F1210" s="81"/>
      <c r="G1210" s="81"/>
      <c r="H1210" s="81"/>
      <c r="I1210" s="81"/>
      <c r="J1210" s="81"/>
      <c r="K1210" s="81"/>
      <c r="L1210" s="81"/>
      <c r="M1210" s="81"/>
      <c r="N1210" s="81"/>
      <c r="O1210" s="81"/>
      <c r="P1210" s="81"/>
      <c r="Q1210" s="81"/>
      <c r="R1210" s="81"/>
      <c r="S1210" s="81"/>
      <c r="T1210" s="81"/>
      <c r="U1210" s="81"/>
    </row>
    <row r="1211" spans="1:21" ht="10.5" customHeight="1" x14ac:dyDescent="0.15">
      <c r="C1211" s="81"/>
      <c r="D1211" s="81"/>
      <c r="E1211" s="81"/>
      <c r="F1211" s="81"/>
      <c r="G1211" s="81"/>
      <c r="H1211" s="81"/>
      <c r="I1211" s="81"/>
      <c r="J1211" s="81"/>
      <c r="K1211" s="81"/>
      <c r="L1211" s="81"/>
      <c r="M1211" s="81"/>
      <c r="N1211" s="81"/>
      <c r="O1211" s="81"/>
      <c r="P1211" s="81"/>
      <c r="Q1211" s="81"/>
      <c r="R1211" s="81"/>
      <c r="S1211" s="81"/>
      <c r="T1211" s="81"/>
      <c r="U1211" s="81"/>
    </row>
    <row r="1212" spans="1:21" ht="10.5" customHeight="1" x14ac:dyDescent="0.15">
      <c r="C1212" s="81"/>
      <c r="D1212" s="81"/>
      <c r="E1212" s="81"/>
      <c r="F1212" s="81"/>
      <c r="G1212" s="81"/>
      <c r="H1212" s="81"/>
      <c r="I1212" s="81"/>
      <c r="J1212" s="81"/>
      <c r="K1212" s="81"/>
      <c r="L1212" s="81"/>
      <c r="M1212" s="81"/>
      <c r="N1212" s="81"/>
      <c r="O1212" s="81"/>
      <c r="P1212" s="81"/>
      <c r="Q1212" s="81"/>
      <c r="R1212" s="81"/>
      <c r="S1212" s="81"/>
      <c r="T1212" s="81"/>
      <c r="U1212" s="81"/>
    </row>
    <row r="1213" spans="1:21" ht="8.25" customHeight="1" x14ac:dyDescent="0.2">
      <c r="C1213" s="1"/>
      <c r="D1213" s="1"/>
      <c r="E1213" s="1"/>
      <c r="F1213" s="1"/>
      <c r="G1213" s="1"/>
      <c r="H1213" s="1"/>
      <c r="I1213" s="1"/>
      <c r="J1213" s="1"/>
      <c r="K1213" s="1"/>
      <c r="L1213" s="1"/>
      <c r="M1213" s="1"/>
      <c r="N1213" s="1"/>
      <c r="O1213" s="1"/>
      <c r="P1213" s="1"/>
      <c r="Q1213" s="1"/>
      <c r="R1213" s="1"/>
      <c r="S1213" s="1"/>
      <c r="T1213" s="1"/>
      <c r="U1213" s="1"/>
    </row>
    <row r="1214" spans="1:21" ht="11.25" customHeight="1" x14ac:dyDescent="0.2">
      <c r="C1214" s="1"/>
      <c r="D1214" s="1"/>
      <c r="E1214" s="1"/>
      <c r="F1214" s="82">
        <f>INDEX('5 tm 12 bkr Data'!E:E,MATCH('5 tm 12 bkr MJV'!B1210,'5 tm 12 bkr Data'!D:D,0))</f>
        <v>41</v>
      </c>
      <c r="G1214" s="82"/>
      <c r="H1214" s="82"/>
      <c r="I1214" s="82"/>
      <c r="J1214" s="82"/>
      <c r="K1214" s="82"/>
      <c r="L1214" s="82"/>
      <c r="M1214" s="82"/>
      <c r="N1214" s="82"/>
      <c r="O1214" s="82"/>
      <c r="P1214" s="82"/>
      <c r="Q1214" s="82"/>
      <c r="R1214" s="82"/>
      <c r="S1214" s="1"/>
      <c r="T1214" s="1"/>
      <c r="U1214" s="1"/>
    </row>
    <row r="1215" spans="1:21" ht="11.25" customHeight="1" x14ac:dyDescent="0.2">
      <c r="C1215" s="1"/>
      <c r="D1215" s="1"/>
      <c r="E1215" s="1"/>
      <c r="F1215" s="82"/>
      <c r="G1215" s="82"/>
      <c r="H1215" s="82"/>
      <c r="I1215" s="82"/>
      <c r="J1215" s="82"/>
      <c r="K1215" s="82"/>
      <c r="L1215" s="82"/>
      <c r="M1215" s="82"/>
      <c r="N1215" s="82"/>
      <c r="O1215" s="82"/>
      <c r="P1215" s="82"/>
      <c r="Q1215" s="82"/>
      <c r="R1215" s="82"/>
      <c r="S1215" s="1"/>
      <c r="T1215" s="1"/>
      <c r="U1215" s="1"/>
    </row>
    <row r="1216" spans="1:21" ht="8.25" customHeight="1" x14ac:dyDescent="0.2">
      <c r="C1216" s="1"/>
      <c r="D1216" s="1"/>
      <c r="E1216" s="1"/>
      <c r="F1216" s="1"/>
      <c r="G1216" s="1"/>
      <c r="H1216" s="1"/>
      <c r="I1216" s="1"/>
      <c r="J1216" s="1"/>
      <c r="K1216" s="1"/>
      <c r="L1216" s="1"/>
      <c r="M1216" s="1"/>
      <c r="N1216" s="1"/>
      <c r="O1216" s="1"/>
      <c r="P1216" s="1"/>
      <c r="Q1216" s="1"/>
      <c r="R1216" s="1"/>
      <c r="S1216" s="1"/>
      <c r="T1216" s="1"/>
      <c r="U1216" s="1"/>
    </row>
    <row r="1217" spans="1:21" ht="15.75" customHeight="1" x14ac:dyDescent="0.2">
      <c r="C1217" s="1"/>
      <c r="D1217" s="80" t="s">
        <v>0</v>
      </c>
      <c r="E1217" s="80"/>
      <c r="F1217" s="80"/>
      <c r="G1217" s="80"/>
      <c r="H1217" s="80"/>
      <c r="I1217" s="80" t="s">
        <v>1</v>
      </c>
      <c r="J1217" s="80"/>
      <c r="K1217" s="80" t="s">
        <v>2</v>
      </c>
      <c r="L1217" s="80"/>
      <c r="M1217" s="80" t="s">
        <v>3</v>
      </c>
      <c r="N1217" s="80"/>
      <c r="O1217" s="80" t="s">
        <v>4</v>
      </c>
      <c r="P1217" s="80"/>
      <c r="Q1217" s="80" t="s">
        <v>5</v>
      </c>
      <c r="R1217" s="80"/>
      <c r="S1217" s="80" t="s">
        <v>6</v>
      </c>
      <c r="T1217" s="80"/>
      <c r="U1217" s="1"/>
    </row>
    <row r="1218" spans="1:21" ht="15.75" customHeight="1" x14ac:dyDescent="0.2">
      <c r="A1218" t="str">
        <f>CONCATENATE(B1210,B1218)</f>
        <v>40a</v>
      </c>
      <c r="B1218" t="s">
        <v>26</v>
      </c>
      <c r="C1218" s="1"/>
      <c r="D1218" s="2" t="str">
        <f>INDEX('5 tm 12 bkr Data'!P:P,MATCH('5 tm 12 bkr MJV'!A1218,'5 tm 12 bkr Data'!N:N,0))</f>
        <v>a</v>
      </c>
      <c r="E1218" s="3"/>
      <c r="F1218" s="3"/>
      <c r="G1218" s="3"/>
      <c r="H1218" s="4"/>
      <c r="I1218" s="80"/>
      <c r="J1218" s="80"/>
      <c r="K1218" s="80"/>
      <c r="L1218" s="80"/>
      <c r="M1218" s="80"/>
      <c r="N1218" s="80"/>
      <c r="O1218" s="80"/>
      <c r="P1218" s="80"/>
      <c r="Q1218" s="80"/>
      <c r="R1218" s="80"/>
      <c r="S1218" s="80"/>
      <c r="T1218" s="80"/>
      <c r="U1218" s="1"/>
    </row>
    <row r="1219" spans="1:21" ht="15.75" customHeight="1" x14ac:dyDescent="0.2">
      <c r="A1219" t="str">
        <f>CONCATENATE(B1210,B1219)</f>
        <v>40b</v>
      </c>
      <c r="B1219" t="s">
        <v>27</v>
      </c>
      <c r="C1219" s="1"/>
      <c r="D1219" s="2" t="str">
        <f>INDEX('5 tm 12 bkr Data'!P:P,MATCH('5 tm 12 bkr MJV'!A1219,'5 tm 12 bkr Data'!N:N,0))</f>
        <v>b</v>
      </c>
      <c r="E1219" s="3"/>
      <c r="F1219" s="3"/>
      <c r="G1219" s="3"/>
      <c r="H1219" s="4"/>
      <c r="I1219" s="80"/>
      <c r="J1219" s="80"/>
      <c r="K1219" s="80"/>
      <c r="L1219" s="80"/>
      <c r="M1219" s="80"/>
      <c r="N1219" s="80"/>
      <c r="O1219" s="80"/>
      <c r="P1219" s="80"/>
      <c r="Q1219" s="80"/>
      <c r="R1219" s="80"/>
      <c r="S1219" s="80"/>
      <c r="T1219" s="80"/>
      <c r="U1219" s="1"/>
    </row>
    <row r="1220" spans="1:21" ht="15.75" customHeight="1" x14ac:dyDescent="0.2">
      <c r="A1220" t="str">
        <f>CONCATENATE(B1210,B1220)</f>
        <v>40c</v>
      </c>
      <c r="B1220" t="s">
        <v>28</v>
      </c>
      <c r="C1220" s="1"/>
      <c r="D1220" s="2" t="str">
        <f>INDEX('5 tm 12 bkr Data'!P:P,MATCH('5 tm 12 bkr MJV'!A1220,'5 tm 12 bkr Data'!N:N,0))</f>
        <v>c</v>
      </c>
      <c r="E1220" s="3"/>
      <c r="F1220" s="3"/>
      <c r="G1220" s="3"/>
      <c r="H1220" s="4"/>
      <c r="I1220" s="80"/>
      <c r="J1220" s="80"/>
      <c r="K1220" s="80"/>
      <c r="L1220" s="80"/>
      <c r="M1220" s="80"/>
      <c r="N1220" s="80"/>
      <c r="O1220" s="80"/>
      <c r="P1220" s="80"/>
      <c r="Q1220" s="80"/>
      <c r="R1220" s="80"/>
      <c r="S1220" s="80"/>
      <c r="T1220" s="80"/>
      <c r="U1220" s="1"/>
    </row>
    <row r="1221" spans="1:21" ht="15.75" customHeight="1" x14ac:dyDescent="0.2">
      <c r="A1221" t="str">
        <f>CONCATENATE(B1210,B1221)</f>
        <v>40d</v>
      </c>
      <c r="B1221" t="s">
        <v>29</v>
      </c>
      <c r="C1221" s="1"/>
      <c r="D1221" s="2" t="str">
        <f>INDEX('5 tm 12 bkr Data'!P:P,MATCH('5 tm 12 bkr MJV'!A1221,'5 tm 12 bkr Data'!N:N,0))</f>
        <v>d</v>
      </c>
      <c r="E1221" s="3"/>
      <c r="F1221" s="3"/>
      <c r="G1221" s="3"/>
      <c r="H1221" s="4"/>
      <c r="I1221" s="80"/>
      <c r="J1221" s="80"/>
      <c r="K1221" s="80"/>
      <c r="L1221" s="80"/>
      <c r="M1221" s="80"/>
      <c r="N1221" s="80"/>
      <c r="O1221" s="80"/>
      <c r="P1221" s="80"/>
      <c r="Q1221" s="80"/>
      <c r="R1221" s="80"/>
      <c r="S1221" s="80"/>
      <c r="T1221" s="80"/>
      <c r="U1221" s="1"/>
    </row>
    <row r="1222" spans="1:21" ht="15.75" customHeight="1" x14ac:dyDescent="0.2">
      <c r="A1222" t="str">
        <f>CONCATENATE(B1210,B1222)</f>
        <v>40e</v>
      </c>
      <c r="B1222" t="s">
        <v>30</v>
      </c>
      <c r="C1222" s="1"/>
      <c r="D1222" s="2" t="str">
        <f>INDEX('5 tm 12 bkr Data'!P:P,MATCH('5 tm 12 bkr MJV'!A1222,'5 tm 12 bkr Data'!N:N,0))</f>
        <v>e</v>
      </c>
      <c r="E1222" s="3"/>
      <c r="F1222" s="3"/>
      <c r="G1222" s="3"/>
      <c r="H1222" s="4"/>
      <c r="I1222" s="80"/>
      <c r="J1222" s="80"/>
      <c r="K1222" s="80"/>
      <c r="L1222" s="80"/>
      <c r="M1222" s="80"/>
      <c r="N1222" s="80"/>
      <c r="O1222" s="80"/>
      <c r="P1222" s="80"/>
      <c r="Q1222" s="80"/>
      <c r="R1222" s="80"/>
      <c r="S1222" s="80"/>
      <c r="T1222" s="80"/>
      <c r="U1222" s="1"/>
    </row>
    <row r="1223" spans="1:21" ht="15.75" customHeight="1" x14ac:dyDescent="0.2">
      <c r="A1223" t="str">
        <f>CONCATENATE(B1210,B1223)</f>
        <v>40f</v>
      </c>
      <c r="B1223" t="s">
        <v>31</v>
      </c>
      <c r="C1223" s="1"/>
      <c r="D1223" s="2" t="str">
        <f>INDEX('5 tm 12 bkr Data'!P:P,MATCH('5 tm 12 bkr MJV'!A1223,'5 tm 12 bkr Data'!N:N,0))</f>
        <v>f</v>
      </c>
      <c r="E1223" s="3"/>
      <c r="F1223" s="3"/>
      <c r="G1223" s="3"/>
      <c r="H1223" s="4"/>
      <c r="I1223" s="80"/>
      <c r="J1223" s="80"/>
      <c r="K1223" s="80"/>
      <c r="L1223" s="80"/>
      <c r="M1223" s="80"/>
      <c r="N1223" s="80"/>
      <c r="O1223" s="80"/>
      <c r="P1223" s="80"/>
      <c r="Q1223" s="80"/>
      <c r="R1223" s="80"/>
      <c r="S1223" s="80"/>
      <c r="T1223" s="80"/>
      <c r="U1223" s="1"/>
    </row>
    <row r="1224" spans="1:21" ht="15.75" customHeight="1" x14ac:dyDescent="0.2">
      <c r="A1224" t="str">
        <f>CONCATENATE(B1210,B1224)</f>
        <v>40g</v>
      </c>
      <c r="B1224" t="s">
        <v>32</v>
      </c>
      <c r="C1224" s="1"/>
      <c r="D1224" s="2" t="str">
        <f>INDEX('5 tm 12 bkr Data'!P:P,MATCH('5 tm 12 bkr MJV'!A1224,'5 tm 12 bkr Data'!N:N,0))</f>
        <v>g</v>
      </c>
      <c r="E1224" s="3"/>
      <c r="F1224" s="3"/>
      <c r="G1224" s="3"/>
      <c r="H1224" s="4"/>
      <c r="I1224" s="80"/>
      <c r="J1224" s="80"/>
      <c r="K1224" s="80"/>
      <c r="L1224" s="80"/>
      <c r="M1224" s="80"/>
      <c r="N1224" s="80"/>
      <c r="O1224" s="80"/>
      <c r="P1224" s="80"/>
      <c r="Q1224" s="80"/>
      <c r="R1224" s="80"/>
      <c r="S1224" s="80"/>
      <c r="T1224" s="80"/>
      <c r="U1224" s="1"/>
    </row>
    <row r="1225" spans="1:21" ht="15.75" customHeight="1" thickBot="1" x14ac:dyDescent="0.25">
      <c r="A1225" t="str">
        <f>CONCATENATE(B1210,B1225)</f>
        <v>40h</v>
      </c>
      <c r="B1225" t="s">
        <v>33</v>
      </c>
      <c r="C1225" s="1"/>
      <c r="D1225" s="2" t="str">
        <f>INDEX('5 tm 12 bkr Data'!P:P,MATCH('5 tm 12 bkr MJV'!A1225,'5 tm 12 bkr Data'!N:N,0))</f>
        <v>h</v>
      </c>
      <c r="E1225" s="3"/>
      <c r="F1225" s="3"/>
      <c r="G1225" s="3"/>
      <c r="H1225" s="36"/>
      <c r="I1225" s="79"/>
      <c r="J1225" s="79"/>
      <c r="K1225" s="79"/>
      <c r="L1225" s="79"/>
      <c r="M1225" s="79"/>
      <c r="N1225" s="79"/>
      <c r="O1225" s="79"/>
      <c r="P1225" s="79"/>
      <c r="Q1225" s="79"/>
      <c r="R1225" s="79"/>
      <c r="S1225" s="79"/>
      <c r="T1225" s="79"/>
      <c r="U1225" s="1"/>
    </row>
    <row r="1226" spans="1:21" ht="15.75" customHeight="1" thickTop="1" x14ac:dyDescent="0.2">
      <c r="C1226" s="1"/>
      <c r="D1226" s="1"/>
      <c r="E1226" s="1"/>
      <c r="F1226" s="1"/>
      <c r="G1226" s="1"/>
      <c r="H1226" s="37" t="s">
        <v>6</v>
      </c>
      <c r="I1226" s="77"/>
      <c r="J1226" s="78"/>
      <c r="K1226" s="77"/>
      <c r="L1226" s="78"/>
      <c r="M1226" s="77"/>
      <c r="N1226" s="78"/>
      <c r="O1226" s="77"/>
      <c r="P1226" s="78"/>
      <c r="Q1226" s="77"/>
      <c r="R1226" s="78"/>
      <c r="S1226" s="77"/>
      <c r="T1226" s="78"/>
      <c r="U1226" s="1"/>
    </row>
    <row r="1227" spans="1:21" ht="5.25" customHeight="1" x14ac:dyDescent="0.2">
      <c r="C1227" s="1"/>
      <c r="D1227" s="1"/>
      <c r="E1227" s="1"/>
      <c r="F1227" s="1"/>
      <c r="G1227" s="1"/>
      <c r="H1227" s="38"/>
      <c r="I1227" s="39"/>
      <c r="J1227" s="39"/>
      <c r="K1227" s="39"/>
      <c r="L1227" s="39"/>
      <c r="M1227" s="39"/>
      <c r="N1227" s="39"/>
      <c r="O1227" s="39"/>
      <c r="P1227" s="39"/>
      <c r="Q1227" s="39"/>
      <c r="R1227" s="39"/>
      <c r="S1227" s="39"/>
      <c r="T1227" s="40"/>
      <c r="U1227" s="1"/>
    </row>
    <row r="1228" spans="1:21" ht="15.75" customHeight="1" x14ac:dyDescent="0.2">
      <c r="C1228" s="1"/>
      <c r="D1228" s="1"/>
      <c r="E1228" s="74" t="s">
        <v>0</v>
      </c>
      <c r="F1228" s="75"/>
      <c r="G1228" s="76"/>
      <c r="H1228" s="19" t="s">
        <v>1</v>
      </c>
      <c r="I1228" s="19" t="s">
        <v>2</v>
      </c>
      <c r="J1228" s="19" t="s">
        <v>3</v>
      </c>
      <c r="K1228" s="15" t="s">
        <v>4</v>
      </c>
      <c r="L1228" s="16" t="s">
        <v>5</v>
      </c>
      <c r="M1228" s="19" t="s">
        <v>7</v>
      </c>
      <c r="N1228" s="19" t="s">
        <v>8</v>
      </c>
      <c r="O1228" s="15" t="s">
        <v>9</v>
      </c>
      <c r="P1228" s="16" t="s">
        <v>10</v>
      </c>
      <c r="Q1228" s="19" t="s">
        <v>11</v>
      </c>
      <c r="R1228" s="19" t="s">
        <v>12</v>
      </c>
      <c r="S1228" s="15" t="s">
        <v>13</v>
      </c>
      <c r="T1228" s="1"/>
      <c r="U1228" s="1"/>
    </row>
    <row r="1229" spans="1:21" ht="15.75" customHeight="1" x14ac:dyDescent="0.2">
      <c r="C1229" s="1"/>
      <c r="D1229" s="1"/>
      <c r="E1229" s="64" t="str">
        <f t="shared" si="17"/>
        <v>a</v>
      </c>
      <c r="F1229" s="65"/>
      <c r="G1229" s="66"/>
      <c r="H1229" s="5"/>
      <c r="I1229" s="5"/>
      <c r="J1229" s="5"/>
      <c r="K1229" s="13"/>
      <c r="L1229" s="10"/>
      <c r="M1229" s="5"/>
      <c r="N1229" s="5"/>
      <c r="O1229" s="13"/>
      <c r="P1229" s="10"/>
      <c r="Q1229" s="5"/>
      <c r="R1229" s="5"/>
      <c r="S1229" s="13"/>
      <c r="T1229" s="1"/>
      <c r="U1229" s="1"/>
    </row>
    <row r="1230" spans="1:21" ht="15.75" customHeight="1" x14ac:dyDescent="0.2">
      <c r="C1230" s="1"/>
      <c r="D1230" s="1"/>
      <c r="E1230" s="64" t="str">
        <f t="shared" si="17"/>
        <v>b</v>
      </c>
      <c r="F1230" s="65"/>
      <c r="G1230" s="66"/>
      <c r="H1230" s="5"/>
      <c r="I1230" s="5"/>
      <c r="J1230" s="5"/>
      <c r="K1230" s="13"/>
      <c r="L1230" s="10"/>
      <c r="M1230" s="5"/>
      <c r="N1230" s="5"/>
      <c r="O1230" s="13"/>
      <c r="P1230" s="10"/>
      <c r="Q1230" s="5"/>
      <c r="R1230" s="5"/>
      <c r="S1230" s="13"/>
      <c r="T1230" s="1"/>
      <c r="U1230" s="1"/>
    </row>
    <row r="1231" spans="1:21" ht="15.75" customHeight="1" x14ac:dyDescent="0.2">
      <c r="C1231" s="1"/>
      <c r="D1231" s="1"/>
      <c r="E1231" s="64" t="str">
        <f t="shared" ref="E1231:E1236" si="18">IF(D1220&gt;0,D1220,"")</f>
        <v>c</v>
      </c>
      <c r="F1231" s="65"/>
      <c r="G1231" s="66"/>
      <c r="H1231" s="5"/>
      <c r="I1231" s="5"/>
      <c r="J1231" s="5"/>
      <c r="K1231" s="13"/>
      <c r="L1231" s="10"/>
      <c r="M1231" s="5"/>
      <c r="N1231" s="5"/>
      <c r="O1231" s="13"/>
      <c r="P1231" s="10"/>
      <c r="Q1231" s="5"/>
      <c r="R1231" s="5"/>
      <c r="S1231" s="13"/>
      <c r="T1231" s="1"/>
      <c r="U1231" s="1"/>
    </row>
    <row r="1232" spans="1:21" ht="15.75" customHeight="1" x14ac:dyDescent="0.2">
      <c r="C1232" s="1"/>
      <c r="D1232" s="1"/>
      <c r="E1232" s="64" t="str">
        <f t="shared" si="18"/>
        <v>d</v>
      </c>
      <c r="F1232" s="65"/>
      <c r="G1232" s="66"/>
      <c r="H1232" s="5"/>
      <c r="I1232" s="5"/>
      <c r="J1232" s="5"/>
      <c r="K1232" s="13"/>
      <c r="L1232" s="10"/>
      <c r="M1232" s="5"/>
      <c r="N1232" s="5"/>
      <c r="O1232" s="13"/>
      <c r="P1232" s="10"/>
      <c r="Q1232" s="5"/>
      <c r="R1232" s="5"/>
      <c r="S1232" s="13"/>
      <c r="T1232" s="1"/>
      <c r="U1232" s="1"/>
    </row>
    <row r="1233" spans="3:21" ht="15.75" customHeight="1" x14ac:dyDescent="0.2">
      <c r="C1233" s="1"/>
      <c r="D1233" s="1"/>
      <c r="E1233" s="64" t="str">
        <f t="shared" si="18"/>
        <v>e</v>
      </c>
      <c r="F1233" s="65"/>
      <c r="G1233" s="66"/>
      <c r="H1233" s="5"/>
      <c r="I1233" s="5"/>
      <c r="J1233" s="5"/>
      <c r="K1233" s="13"/>
      <c r="L1233" s="10"/>
      <c r="M1233" s="5"/>
      <c r="N1233" s="5"/>
      <c r="O1233" s="13"/>
      <c r="P1233" s="10"/>
      <c r="Q1233" s="5"/>
      <c r="R1233" s="5"/>
      <c r="S1233" s="13"/>
      <c r="T1233" s="1"/>
      <c r="U1233" s="1"/>
    </row>
    <row r="1234" spans="3:21" ht="15.75" customHeight="1" x14ac:dyDescent="0.2">
      <c r="C1234" s="1"/>
      <c r="D1234" s="1"/>
      <c r="E1234" s="64" t="str">
        <f t="shared" si="18"/>
        <v>f</v>
      </c>
      <c r="F1234" s="65"/>
      <c r="G1234" s="66"/>
      <c r="H1234" s="5"/>
      <c r="I1234" s="5"/>
      <c r="J1234" s="5"/>
      <c r="K1234" s="13"/>
      <c r="L1234" s="10"/>
      <c r="M1234" s="5"/>
      <c r="N1234" s="5"/>
      <c r="O1234" s="13"/>
      <c r="P1234" s="10"/>
      <c r="Q1234" s="5"/>
      <c r="R1234" s="5"/>
      <c r="S1234" s="13"/>
      <c r="T1234" s="1"/>
      <c r="U1234" s="1"/>
    </row>
    <row r="1235" spans="3:21" ht="15.75" customHeight="1" x14ac:dyDescent="0.2">
      <c r="C1235" s="1"/>
      <c r="D1235" s="1"/>
      <c r="E1235" s="64" t="str">
        <f t="shared" si="18"/>
        <v>g</v>
      </c>
      <c r="F1235" s="65"/>
      <c r="G1235" s="66"/>
      <c r="H1235" s="5"/>
      <c r="I1235" s="5"/>
      <c r="J1235" s="5"/>
      <c r="K1235" s="13"/>
      <c r="L1235" s="10"/>
      <c r="M1235" s="5"/>
      <c r="N1235" s="5"/>
      <c r="O1235" s="13"/>
      <c r="P1235" s="10"/>
      <c r="Q1235" s="5"/>
      <c r="R1235" s="5"/>
      <c r="S1235" s="13"/>
      <c r="T1235" s="1"/>
      <c r="U1235" s="1"/>
    </row>
    <row r="1236" spans="3:21" ht="15.75" customHeight="1" thickBot="1" x14ac:dyDescent="0.25">
      <c r="C1236" s="1"/>
      <c r="D1236" s="1"/>
      <c r="E1236" s="64" t="str">
        <f t="shared" si="18"/>
        <v>h</v>
      </c>
      <c r="F1236" s="65"/>
      <c r="G1236" s="66"/>
      <c r="H1236" s="6"/>
      <c r="I1236" s="6"/>
      <c r="J1236" s="6"/>
      <c r="K1236" s="14"/>
      <c r="L1236" s="11"/>
      <c r="M1236" s="6"/>
      <c r="N1236" s="6"/>
      <c r="O1236" s="14"/>
      <c r="P1236" s="11"/>
      <c r="Q1236" s="6"/>
      <c r="R1236" s="6"/>
      <c r="S1236" s="14"/>
      <c r="T1236" s="1"/>
      <c r="U1236" s="1"/>
    </row>
    <row r="1237" spans="3:21" ht="15.75" customHeight="1" thickTop="1" thickBot="1" x14ac:dyDescent="0.25">
      <c r="C1237" s="1"/>
      <c r="D1237" s="1"/>
      <c r="E1237" s="67" t="s">
        <v>14</v>
      </c>
      <c r="F1237" s="68"/>
      <c r="G1237" s="69"/>
      <c r="H1237" s="7"/>
      <c r="I1237" s="7"/>
      <c r="J1237" s="7"/>
      <c r="K1237" s="8"/>
      <c r="L1237" s="12"/>
      <c r="M1237" s="7"/>
      <c r="N1237" s="7"/>
      <c r="O1237" s="8"/>
      <c r="P1237" s="12"/>
      <c r="Q1237" s="7"/>
      <c r="R1237" s="7"/>
      <c r="S1237" s="8"/>
      <c r="T1237" s="1"/>
      <c r="U1237" s="1"/>
    </row>
    <row r="1238" spans="3:21" ht="15.75" customHeight="1" thickTop="1" thickBot="1" x14ac:dyDescent="0.25">
      <c r="C1238" s="1"/>
      <c r="D1238" s="1"/>
      <c r="E1238" s="70" t="s">
        <v>15</v>
      </c>
      <c r="F1238" s="71"/>
      <c r="G1238" s="72"/>
      <c r="H1238" s="1"/>
      <c r="I1238" s="1"/>
      <c r="J1238" s="1"/>
      <c r="K1238" s="9"/>
      <c r="L1238" s="1"/>
      <c r="M1238" s="1"/>
      <c r="N1238" s="1"/>
      <c r="O1238" s="9"/>
      <c r="P1238" s="1"/>
      <c r="Q1238" s="1"/>
      <c r="R1238" s="1"/>
      <c r="S1238" s="9"/>
      <c r="T1238" s="1"/>
      <c r="U1238" s="1"/>
    </row>
    <row r="1239" spans="3:21" ht="11.25" customHeight="1" x14ac:dyDescent="0.2">
      <c r="C1239" s="1"/>
      <c r="D1239" s="1"/>
      <c r="E1239" s="1"/>
      <c r="F1239" s="1"/>
      <c r="G1239" s="1"/>
      <c r="H1239" s="73" t="s">
        <v>34</v>
      </c>
      <c r="I1239" s="73"/>
      <c r="J1239" s="73"/>
      <c r="K1239" s="73"/>
      <c r="L1239" s="73"/>
      <c r="M1239" s="73"/>
      <c r="N1239" s="73"/>
      <c r="O1239" s="73"/>
      <c r="P1239" s="73"/>
      <c r="Q1239" s="73"/>
      <c r="R1239" s="73"/>
      <c r="S1239" s="1"/>
      <c r="T1239" s="1"/>
      <c r="U1239" s="1"/>
    </row>
    <row r="1240" spans="3:21" ht="11.25" customHeight="1" x14ac:dyDescent="0.2">
      <c r="C1240" s="1"/>
      <c r="D1240" s="1"/>
      <c r="E1240" s="1"/>
      <c r="F1240" s="1"/>
      <c r="G1240" s="1"/>
      <c r="H1240" s="73"/>
      <c r="I1240" s="73"/>
      <c r="J1240" s="73"/>
      <c r="K1240" s="73"/>
      <c r="L1240" s="73"/>
      <c r="M1240" s="73"/>
      <c r="N1240" s="73"/>
      <c r="O1240" s="73"/>
      <c r="P1240" s="73"/>
      <c r="Q1240" s="73"/>
      <c r="R1240" s="73"/>
      <c r="S1240" s="1"/>
      <c r="T1240" s="1"/>
      <c r="U1240" s="1"/>
    </row>
  </sheetData>
  <mergeCells count="3000">
    <mergeCell ref="I10:J10"/>
    <mergeCell ref="K10:L10"/>
    <mergeCell ref="M10:N10"/>
    <mergeCell ref="O10:P10"/>
    <mergeCell ref="Q10:R10"/>
    <mergeCell ref="S10:T10"/>
    <mergeCell ref="I9:J9"/>
    <mergeCell ref="K9:L9"/>
    <mergeCell ref="M9:N9"/>
    <mergeCell ref="O9:P9"/>
    <mergeCell ref="Q9:R9"/>
    <mergeCell ref="S9:T9"/>
    <mergeCell ref="C1:U3"/>
    <mergeCell ref="D8:H8"/>
    <mergeCell ref="I8:J8"/>
    <mergeCell ref="K8:L8"/>
    <mergeCell ref="M8:N8"/>
    <mergeCell ref="O8:P8"/>
    <mergeCell ref="Q8:R8"/>
    <mergeCell ref="S8:T8"/>
    <mergeCell ref="F5:R6"/>
    <mergeCell ref="I13:J13"/>
    <mergeCell ref="K13:L13"/>
    <mergeCell ref="M13:N13"/>
    <mergeCell ref="O13:P13"/>
    <mergeCell ref="Q13:R13"/>
    <mergeCell ref="S13:T13"/>
    <mergeCell ref="I12:J12"/>
    <mergeCell ref="K12:L12"/>
    <mergeCell ref="M12:N12"/>
    <mergeCell ref="O12:P12"/>
    <mergeCell ref="Q12:R12"/>
    <mergeCell ref="S12:T12"/>
    <mergeCell ref="I11:J11"/>
    <mergeCell ref="K11:L11"/>
    <mergeCell ref="M11:N11"/>
    <mergeCell ref="O11:P11"/>
    <mergeCell ref="Q11:R11"/>
    <mergeCell ref="S11:T11"/>
    <mergeCell ref="S17:T17"/>
    <mergeCell ref="I16:J16"/>
    <mergeCell ref="K16:L16"/>
    <mergeCell ref="M16:N16"/>
    <mergeCell ref="O16:P16"/>
    <mergeCell ref="Q16:R16"/>
    <mergeCell ref="S16:T16"/>
    <mergeCell ref="I15:J15"/>
    <mergeCell ref="K15:L15"/>
    <mergeCell ref="M15:N15"/>
    <mergeCell ref="O15:P15"/>
    <mergeCell ref="Q15:R15"/>
    <mergeCell ref="S15:T15"/>
    <mergeCell ref="I14:J14"/>
    <mergeCell ref="K14:L14"/>
    <mergeCell ref="M14:N14"/>
    <mergeCell ref="O14:P14"/>
    <mergeCell ref="Q14:R14"/>
    <mergeCell ref="S14:T14"/>
    <mergeCell ref="E25:G25"/>
    <mergeCell ref="E26:G26"/>
    <mergeCell ref="E27:G27"/>
    <mergeCell ref="E28:G28"/>
    <mergeCell ref="E29:G29"/>
    <mergeCell ref="H30:R31"/>
    <mergeCell ref="E19:G19"/>
    <mergeCell ref="E20:G20"/>
    <mergeCell ref="E21:G21"/>
    <mergeCell ref="E22:G22"/>
    <mergeCell ref="E23:G23"/>
    <mergeCell ref="E24:G24"/>
    <mergeCell ref="I17:J17"/>
    <mergeCell ref="K17:L17"/>
    <mergeCell ref="M17:N17"/>
    <mergeCell ref="O17:P17"/>
    <mergeCell ref="Q17:R17"/>
    <mergeCell ref="I41:J41"/>
    <mergeCell ref="K41:L41"/>
    <mergeCell ref="M41:N41"/>
    <mergeCell ref="O41:P41"/>
    <mergeCell ref="Q41:R41"/>
    <mergeCell ref="S41:T41"/>
    <mergeCell ref="I40:J40"/>
    <mergeCell ref="K40:L40"/>
    <mergeCell ref="M40:N40"/>
    <mergeCell ref="O40:P40"/>
    <mergeCell ref="Q40:R40"/>
    <mergeCell ref="S40:T40"/>
    <mergeCell ref="C32:U34"/>
    <mergeCell ref="D39:H39"/>
    <mergeCell ref="I39:J39"/>
    <mergeCell ref="K39:L39"/>
    <mergeCell ref="M39:N39"/>
    <mergeCell ref="O39:P39"/>
    <mergeCell ref="Q39:R39"/>
    <mergeCell ref="S39:T39"/>
    <mergeCell ref="F36:R37"/>
    <mergeCell ref="I44:J44"/>
    <mergeCell ref="K44:L44"/>
    <mergeCell ref="M44:N44"/>
    <mergeCell ref="O44:P44"/>
    <mergeCell ref="Q44:R44"/>
    <mergeCell ref="S44:T44"/>
    <mergeCell ref="I43:J43"/>
    <mergeCell ref="K43:L43"/>
    <mergeCell ref="M43:N43"/>
    <mergeCell ref="O43:P43"/>
    <mergeCell ref="Q43:R43"/>
    <mergeCell ref="S43:T43"/>
    <mergeCell ref="I42:J42"/>
    <mergeCell ref="K42:L42"/>
    <mergeCell ref="M42:N42"/>
    <mergeCell ref="O42:P42"/>
    <mergeCell ref="Q42:R42"/>
    <mergeCell ref="S42:T42"/>
    <mergeCell ref="S48:T48"/>
    <mergeCell ref="I47:J47"/>
    <mergeCell ref="K47:L47"/>
    <mergeCell ref="M47:N47"/>
    <mergeCell ref="O47:P47"/>
    <mergeCell ref="Q47:R47"/>
    <mergeCell ref="S47:T47"/>
    <mergeCell ref="I46:J46"/>
    <mergeCell ref="K46:L46"/>
    <mergeCell ref="M46:N46"/>
    <mergeCell ref="O46:P46"/>
    <mergeCell ref="Q46:R46"/>
    <mergeCell ref="S46:T46"/>
    <mergeCell ref="I45:J45"/>
    <mergeCell ref="K45:L45"/>
    <mergeCell ref="M45:N45"/>
    <mergeCell ref="O45:P45"/>
    <mergeCell ref="Q45:R45"/>
    <mergeCell ref="S45:T45"/>
    <mergeCell ref="E56:G56"/>
    <mergeCell ref="E57:G57"/>
    <mergeCell ref="E58:G58"/>
    <mergeCell ref="E59:G59"/>
    <mergeCell ref="E60:G60"/>
    <mergeCell ref="H61:R62"/>
    <mergeCell ref="E50:G50"/>
    <mergeCell ref="E51:G51"/>
    <mergeCell ref="E52:G52"/>
    <mergeCell ref="E53:G53"/>
    <mergeCell ref="E54:G54"/>
    <mergeCell ref="E55:G55"/>
    <mergeCell ref="I48:J48"/>
    <mergeCell ref="K48:L48"/>
    <mergeCell ref="M48:N48"/>
    <mergeCell ref="O48:P48"/>
    <mergeCell ref="Q48:R48"/>
    <mergeCell ref="I72:J72"/>
    <mergeCell ref="K72:L72"/>
    <mergeCell ref="M72:N72"/>
    <mergeCell ref="O72:P72"/>
    <mergeCell ref="Q72:R72"/>
    <mergeCell ref="S72:T72"/>
    <mergeCell ref="I71:J71"/>
    <mergeCell ref="K71:L71"/>
    <mergeCell ref="M71:N71"/>
    <mergeCell ref="O71:P71"/>
    <mergeCell ref="Q71:R71"/>
    <mergeCell ref="S71:T71"/>
    <mergeCell ref="C63:U65"/>
    <mergeCell ref="D70:H70"/>
    <mergeCell ref="I70:J70"/>
    <mergeCell ref="K70:L70"/>
    <mergeCell ref="M70:N70"/>
    <mergeCell ref="O70:P70"/>
    <mergeCell ref="Q70:R70"/>
    <mergeCell ref="S70:T70"/>
    <mergeCell ref="F67:R68"/>
    <mergeCell ref="I75:J75"/>
    <mergeCell ref="K75:L75"/>
    <mergeCell ref="M75:N75"/>
    <mergeCell ref="O75:P75"/>
    <mergeCell ref="Q75:R75"/>
    <mergeCell ref="S75:T75"/>
    <mergeCell ref="I74:J74"/>
    <mergeCell ref="K74:L74"/>
    <mergeCell ref="M74:N74"/>
    <mergeCell ref="O74:P74"/>
    <mergeCell ref="Q74:R74"/>
    <mergeCell ref="S74:T74"/>
    <mergeCell ref="I73:J73"/>
    <mergeCell ref="K73:L73"/>
    <mergeCell ref="M73:N73"/>
    <mergeCell ref="O73:P73"/>
    <mergeCell ref="Q73:R73"/>
    <mergeCell ref="S73:T73"/>
    <mergeCell ref="S79:T79"/>
    <mergeCell ref="I78:J78"/>
    <mergeCell ref="K78:L78"/>
    <mergeCell ref="M78:N78"/>
    <mergeCell ref="O78:P78"/>
    <mergeCell ref="Q78:R78"/>
    <mergeCell ref="S78:T78"/>
    <mergeCell ref="I77:J77"/>
    <mergeCell ref="K77:L77"/>
    <mergeCell ref="M77:N77"/>
    <mergeCell ref="O77:P77"/>
    <mergeCell ref="Q77:R77"/>
    <mergeCell ref="S77:T77"/>
    <mergeCell ref="I76:J76"/>
    <mergeCell ref="K76:L76"/>
    <mergeCell ref="M76:N76"/>
    <mergeCell ref="O76:P76"/>
    <mergeCell ref="Q76:R76"/>
    <mergeCell ref="S76:T76"/>
    <mergeCell ref="E87:G87"/>
    <mergeCell ref="E88:G88"/>
    <mergeCell ref="E89:G89"/>
    <mergeCell ref="E90:G90"/>
    <mergeCell ref="E91:G91"/>
    <mergeCell ref="H92:R93"/>
    <mergeCell ref="E81:G81"/>
    <mergeCell ref="E82:G82"/>
    <mergeCell ref="E83:G83"/>
    <mergeCell ref="E84:G84"/>
    <mergeCell ref="E85:G85"/>
    <mergeCell ref="E86:G86"/>
    <mergeCell ref="I79:J79"/>
    <mergeCell ref="K79:L79"/>
    <mergeCell ref="M79:N79"/>
    <mergeCell ref="O79:P79"/>
    <mergeCell ref="Q79:R79"/>
    <mergeCell ref="I103:J103"/>
    <mergeCell ref="K103:L103"/>
    <mergeCell ref="M103:N103"/>
    <mergeCell ref="O103:P103"/>
    <mergeCell ref="Q103:R103"/>
    <mergeCell ref="S103:T103"/>
    <mergeCell ref="I102:J102"/>
    <mergeCell ref="K102:L102"/>
    <mergeCell ref="M102:N102"/>
    <mergeCell ref="O102:P102"/>
    <mergeCell ref="Q102:R102"/>
    <mergeCell ref="S102:T102"/>
    <mergeCell ref="C94:U96"/>
    <mergeCell ref="D101:H101"/>
    <mergeCell ref="I101:J101"/>
    <mergeCell ref="K101:L101"/>
    <mergeCell ref="M101:N101"/>
    <mergeCell ref="O101:P101"/>
    <mergeCell ref="Q101:R101"/>
    <mergeCell ref="S101:T101"/>
    <mergeCell ref="F98:R99"/>
    <mergeCell ref="I106:J106"/>
    <mergeCell ref="K106:L106"/>
    <mergeCell ref="M106:N106"/>
    <mergeCell ref="O106:P106"/>
    <mergeCell ref="Q106:R106"/>
    <mergeCell ref="S106:T106"/>
    <mergeCell ref="I105:J105"/>
    <mergeCell ref="K105:L105"/>
    <mergeCell ref="M105:N105"/>
    <mergeCell ref="O105:P105"/>
    <mergeCell ref="Q105:R105"/>
    <mergeCell ref="S105:T105"/>
    <mergeCell ref="I104:J104"/>
    <mergeCell ref="K104:L104"/>
    <mergeCell ref="M104:N104"/>
    <mergeCell ref="O104:P104"/>
    <mergeCell ref="Q104:R104"/>
    <mergeCell ref="S104:T104"/>
    <mergeCell ref="S110:T110"/>
    <mergeCell ref="I109:J109"/>
    <mergeCell ref="K109:L109"/>
    <mergeCell ref="M109:N109"/>
    <mergeCell ref="O109:P109"/>
    <mergeCell ref="Q109:R109"/>
    <mergeCell ref="S109:T109"/>
    <mergeCell ref="I108:J108"/>
    <mergeCell ref="K108:L108"/>
    <mergeCell ref="M108:N108"/>
    <mergeCell ref="O108:P108"/>
    <mergeCell ref="Q108:R108"/>
    <mergeCell ref="S108:T108"/>
    <mergeCell ref="I107:J107"/>
    <mergeCell ref="K107:L107"/>
    <mergeCell ref="M107:N107"/>
    <mergeCell ref="O107:P107"/>
    <mergeCell ref="Q107:R107"/>
    <mergeCell ref="S107:T107"/>
    <mergeCell ref="E118:G118"/>
    <mergeCell ref="E119:G119"/>
    <mergeCell ref="E120:G120"/>
    <mergeCell ref="E121:G121"/>
    <mergeCell ref="E122:G122"/>
    <mergeCell ref="H123:R124"/>
    <mergeCell ref="E112:G112"/>
    <mergeCell ref="E113:G113"/>
    <mergeCell ref="E114:G114"/>
    <mergeCell ref="E115:G115"/>
    <mergeCell ref="E116:G116"/>
    <mergeCell ref="E117:G117"/>
    <mergeCell ref="I110:J110"/>
    <mergeCell ref="K110:L110"/>
    <mergeCell ref="M110:N110"/>
    <mergeCell ref="O110:P110"/>
    <mergeCell ref="Q110:R110"/>
    <mergeCell ref="I134:J134"/>
    <mergeCell ref="K134:L134"/>
    <mergeCell ref="M134:N134"/>
    <mergeCell ref="O134:P134"/>
    <mergeCell ref="Q134:R134"/>
    <mergeCell ref="S134:T134"/>
    <mergeCell ref="I133:J133"/>
    <mergeCell ref="K133:L133"/>
    <mergeCell ref="M133:N133"/>
    <mergeCell ref="O133:P133"/>
    <mergeCell ref="Q133:R133"/>
    <mergeCell ref="S133:T133"/>
    <mergeCell ref="C125:U127"/>
    <mergeCell ref="D132:H132"/>
    <mergeCell ref="I132:J132"/>
    <mergeCell ref="K132:L132"/>
    <mergeCell ref="M132:N132"/>
    <mergeCell ref="O132:P132"/>
    <mergeCell ref="Q132:R132"/>
    <mergeCell ref="S132:T132"/>
    <mergeCell ref="F129:R130"/>
    <mergeCell ref="I137:J137"/>
    <mergeCell ref="K137:L137"/>
    <mergeCell ref="M137:N137"/>
    <mergeCell ref="O137:P137"/>
    <mergeCell ref="Q137:R137"/>
    <mergeCell ref="S137:T137"/>
    <mergeCell ref="I136:J136"/>
    <mergeCell ref="K136:L136"/>
    <mergeCell ref="M136:N136"/>
    <mergeCell ref="O136:P136"/>
    <mergeCell ref="Q136:R136"/>
    <mergeCell ref="S136:T136"/>
    <mergeCell ref="I135:J135"/>
    <mergeCell ref="K135:L135"/>
    <mergeCell ref="M135:N135"/>
    <mergeCell ref="O135:P135"/>
    <mergeCell ref="Q135:R135"/>
    <mergeCell ref="S135:T135"/>
    <mergeCell ref="S141:T141"/>
    <mergeCell ref="I140:J140"/>
    <mergeCell ref="K140:L140"/>
    <mergeCell ref="M140:N140"/>
    <mergeCell ref="O140:P140"/>
    <mergeCell ref="Q140:R140"/>
    <mergeCell ref="S140:T140"/>
    <mergeCell ref="I139:J139"/>
    <mergeCell ref="K139:L139"/>
    <mergeCell ref="M139:N139"/>
    <mergeCell ref="O139:P139"/>
    <mergeCell ref="Q139:R139"/>
    <mergeCell ref="S139:T139"/>
    <mergeCell ref="I138:J138"/>
    <mergeCell ref="K138:L138"/>
    <mergeCell ref="M138:N138"/>
    <mergeCell ref="O138:P138"/>
    <mergeCell ref="Q138:R138"/>
    <mergeCell ref="S138:T138"/>
    <mergeCell ref="E149:G149"/>
    <mergeCell ref="E150:G150"/>
    <mergeCell ref="E151:G151"/>
    <mergeCell ref="E152:G152"/>
    <mergeCell ref="E153:G153"/>
    <mergeCell ref="H154:R155"/>
    <mergeCell ref="E143:G143"/>
    <mergeCell ref="E144:G144"/>
    <mergeCell ref="E145:G145"/>
    <mergeCell ref="E146:G146"/>
    <mergeCell ref="E147:G147"/>
    <mergeCell ref="E148:G148"/>
    <mergeCell ref="I141:J141"/>
    <mergeCell ref="K141:L141"/>
    <mergeCell ref="M141:N141"/>
    <mergeCell ref="O141:P141"/>
    <mergeCell ref="Q141:R141"/>
    <mergeCell ref="I165:J165"/>
    <mergeCell ref="K165:L165"/>
    <mergeCell ref="M165:N165"/>
    <mergeCell ref="O165:P165"/>
    <mergeCell ref="Q165:R165"/>
    <mergeCell ref="S165:T165"/>
    <mergeCell ref="I164:J164"/>
    <mergeCell ref="K164:L164"/>
    <mergeCell ref="M164:N164"/>
    <mergeCell ref="O164:P164"/>
    <mergeCell ref="Q164:R164"/>
    <mergeCell ref="S164:T164"/>
    <mergeCell ref="C156:U158"/>
    <mergeCell ref="D163:H163"/>
    <mergeCell ref="I163:J163"/>
    <mergeCell ref="K163:L163"/>
    <mergeCell ref="M163:N163"/>
    <mergeCell ref="O163:P163"/>
    <mergeCell ref="Q163:R163"/>
    <mergeCell ref="S163:T163"/>
    <mergeCell ref="F160:R161"/>
    <mergeCell ref="I168:J168"/>
    <mergeCell ref="K168:L168"/>
    <mergeCell ref="M168:N168"/>
    <mergeCell ref="O168:P168"/>
    <mergeCell ref="Q168:R168"/>
    <mergeCell ref="S168:T168"/>
    <mergeCell ref="I167:J167"/>
    <mergeCell ref="K167:L167"/>
    <mergeCell ref="M167:N167"/>
    <mergeCell ref="O167:P167"/>
    <mergeCell ref="Q167:R167"/>
    <mergeCell ref="S167:T167"/>
    <mergeCell ref="I166:J166"/>
    <mergeCell ref="K166:L166"/>
    <mergeCell ref="M166:N166"/>
    <mergeCell ref="O166:P166"/>
    <mergeCell ref="Q166:R166"/>
    <mergeCell ref="S166:T166"/>
    <mergeCell ref="S172:T172"/>
    <mergeCell ref="I171:J171"/>
    <mergeCell ref="K171:L171"/>
    <mergeCell ref="M171:N171"/>
    <mergeCell ref="O171:P171"/>
    <mergeCell ref="Q171:R171"/>
    <mergeCell ref="S171:T171"/>
    <mergeCell ref="I170:J170"/>
    <mergeCell ref="K170:L170"/>
    <mergeCell ref="M170:N170"/>
    <mergeCell ref="O170:P170"/>
    <mergeCell ref="Q170:R170"/>
    <mergeCell ref="S170:T170"/>
    <mergeCell ref="I169:J169"/>
    <mergeCell ref="K169:L169"/>
    <mergeCell ref="M169:N169"/>
    <mergeCell ref="O169:P169"/>
    <mergeCell ref="Q169:R169"/>
    <mergeCell ref="S169:T169"/>
    <mergeCell ref="E180:G180"/>
    <mergeCell ref="E181:G181"/>
    <mergeCell ref="E182:G182"/>
    <mergeCell ref="E183:G183"/>
    <mergeCell ref="E184:G184"/>
    <mergeCell ref="H185:R186"/>
    <mergeCell ref="E174:G174"/>
    <mergeCell ref="E175:G175"/>
    <mergeCell ref="E176:G176"/>
    <mergeCell ref="E177:G177"/>
    <mergeCell ref="E178:G178"/>
    <mergeCell ref="E179:G179"/>
    <mergeCell ref="I172:J172"/>
    <mergeCell ref="K172:L172"/>
    <mergeCell ref="M172:N172"/>
    <mergeCell ref="O172:P172"/>
    <mergeCell ref="Q172:R172"/>
    <mergeCell ref="I196:J196"/>
    <mergeCell ref="K196:L196"/>
    <mergeCell ref="M196:N196"/>
    <mergeCell ref="O196:P196"/>
    <mergeCell ref="Q196:R196"/>
    <mergeCell ref="S196:T196"/>
    <mergeCell ref="I195:J195"/>
    <mergeCell ref="K195:L195"/>
    <mergeCell ref="M195:N195"/>
    <mergeCell ref="O195:P195"/>
    <mergeCell ref="Q195:R195"/>
    <mergeCell ref="S195:T195"/>
    <mergeCell ref="C187:U189"/>
    <mergeCell ref="D194:H194"/>
    <mergeCell ref="I194:J194"/>
    <mergeCell ref="K194:L194"/>
    <mergeCell ref="M194:N194"/>
    <mergeCell ref="O194:P194"/>
    <mergeCell ref="Q194:R194"/>
    <mergeCell ref="S194:T194"/>
    <mergeCell ref="F191:R192"/>
    <mergeCell ref="I199:J199"/>
    <mergeCell ref="K199:L199"/>
    <mergeCell ref="M199:N199"/>
    <mergeCell ref="O199:P199"/>
    <mergeCell ref="Q199:R199"/>
    <mergeCell ref="S199:T199"/>
    <mergeCell ref="I198:J198"/>
    <mergeCell ref="K198:L198"/>
    <mergeCell ref="M198:N198"/>
    <mergeCell ref="O198:P198"/>
    <mergeCell ref="Q198:R198"/>
    <mergeCell ref="S198:T198"/>
    <mergeCell ref="I197:J197"/>
    <mergeCell ref="K197:L197"/>
    <mergeCell ref="M197:N197"/>
    <mergeCell ref="O197:P197"/>
    <mergeCell ref="Q197:R197"/>
    <mergeCell ref="S197:T197"/>
    <mergeCell ref="S203:T203"/>
    <mergeCell ref="I202:J202"/>
    <mergeCell ref="K202:L202"/>
    <mergeCell ref="M202:N202"/>
    <mergeCell ref="O202:P202"/>
    <mergeCell ref="Q202:R202"/>
    <mergeCell ref="S202:T202"/>
    <mergeCell ref="I201:J201"/>
    <mergeCell ref="K201:L201"/>
    <mergeCell ref="M201:N201"/>
    <mergeCell ref="O201:P201"/>
    <mergeCell ref="Q201:R201"/>
    <mergeCell ref="S201:T201"/>
    <mergeCell ref="I200:J200"/>
    <mergeCell ref="K200:L200"/>
    <mergeCell ref="M200:N200"/>
    <mergeCell ref="O200:P200"/>
    <mergeCell ref="Q200:R200"/>
    <mergeCell ref="S200:T200"/>
    <mergeCell ref="E211:G211"/>
    <mergeCell ref="E212:G212"/>
    <mergeCell ref="E213:G213"/>
    <mergeCell ref="E214:G214"/>
    <mergeCell ref="E215:G215"/>
    <mergeCell ref="H216:R217"/>
    <mergeCell ref="E205:G205"/>
    <mergeCell ref="E206:G206"/>
    <mergeCell ref="E207:G207"/>
    <mergeCell ref="E208:G208"/>
    <mergeCell ref="E209:G209"/>
    <mergeCell ref="E210:G210"/>
    <mergeCell ref="I203:J203"/>
    <mergeCell ref="K203:L203"/>
    <mergeCell ref="M203:N203"/>
    <mergeCell ref="O203:P203"/>
    <mergeCell ref="Q203:R203"/>
    <mergeCell ref="I227:J227"/>
    <mergeCell ref="K227:L227"/>
    <mergeCell ref="M227:N227"/>
    <mergeCell ref="O227:P227"/>
    <mergeCell ref="Q227:R227"/>
    <mergeCell ref="S227:T227"/>
    <mergeCell ref="I226:J226"/>
    <mergeCell ref="K226:L226"/>
    <mergeCell ref="M226:N226"/>
    <mergeCell ref="O226:P226"/>
    <mergeCell ref="Q226:R226"/>
    <mergeCell ref="S226:T226"/>
    <mergeCell ref="C218:U220"/>
    <mergeCell ref="D225:H225"/>
    <mergeCell ref="I225:J225"/>
    <mergeCell ref="K225:L225"/>
    <mergeCell ref="M225:N225"/>
    <mergeCell ref="O225:P225"/>
    <mergeCell ref="Q225:R225"/>
    <mergeCell ref="S225:T225"/>
    <mergeCell ref="F222:R223"/>
    <mergeCell ref="I230:J230"/>
    <mergeCell ref="K230:L230"/>
    <mergeCell ref="M230:N230"/>
    <mergeCell ref="O230:P230"/>
    <mergeCell ref="Q230:R230"/>
    <mergeCell ref="S230:T230"/>
    <mergeCell ref="I229:J229"/>
    <mergeCell ref="K229:L229"/>
    <mergeCell ref="M229:N229"/>
    <mergeCell ref="O229:P229"/>
    <mergeCell ref="Q229:R229"/>
    <mergeCell ref="S229:T229"/>
    <mergeCell ref="I228:J228"/>
    <mergeCell ref="K228:L228"/>
    <mergeCell ref="M228:N228"/>
    <mergeCell ref="O228:P228"/>
    <mergeCell ref="Q228:R228"/>
    <mergeCell ref="S228:T228"/>
    <mergeCell ref="S234:T234"/>
    <mergeCell ref="I233:J233"/>
    <mergeCell ref="K233:L233"/>
    <mergeCell ref="M233:N233"/>
    <mergeCell ref="O233:P233"/>
    <mergeCell ref="Q233:R233"/>
    <mergeCell ref="S233:T233"/>
    <mergeCell ref="I232:J232"/>
    <mergeCell ref="K232:L232"/>
    <mergeCell ref="M232:N232"/>
    <mergeCell ref="O232:P232"/>
    <mergeCell ref="Q232:R232"/>
    <mergeCell ref="S232:T232"/>
    <mergeCell ref="I231:J231"/>
    <mergeCell ref="K231:L231"/>
    <mergeCell ref="M231:N231"/>
    <mergeCell ref="O231:P231"/>
    <mergeCell ref="Q231:R231"/>
    <mergeCell ref="S231:T231"/>
    <mergeCell ref="E242:G242"/>
    <mergeCell ref="E243:G243"/>
    <mergeCell ref="E244:G244"/>
    <mergeCell ref="E245:G245"/>
    <mergeCell ref="E246:G246"/>
    <mergeCell ref="H247:R248"/>
    <mergeCell ref="E236:G236"/>
    <mergeCell ref="E237:G237"/>
    <mergeCell ref="E238:G238"/>
    <mergeCell ref="E239:G239"/>
    <mergeCell ref="E240:G240"/>
    <mergeCell ref="E241:G241"/>
    <mergeCell ref="I234:J234"/>
    <mergeCell ref="K234:L234"/>
    <mergeCell ref="M234:N234"/>
    <mergeCell ref="O234:P234"/>
    <mergeCell ref="Q234:R234"/>
    <mergeCell ref="I258:J258"/>
    <mergeCell ref="K258:L258"/>
    <mergeCell ref="M258:N258"/>
    <mergeCell ref="O258:P258"/>
    <mergeCell ref="Q258:R258"/>
    <mergeCell ref="S258:T258"/>
    <mergeCell ref="I257:J257"/>
    <mergeCell ref="K257:L257"/>
    <mergeCell ref="M257:N257"/>
    <mergeCell ref="O257:P257"/>
    <mergeCell ref="Q257:R257"/>
    <mergeCell ref="S257:T257"/>
    <mergeCell ref="C249:U251"/>
    <mergeCell ref="D256:H256"/>
    <mergeCell ref="I256:J256"/>
    <mergeCell ref="K256:L256"/>
    <mergeCell ref="M256:N256"/>
    <mergeCell ref="O256:P256"/>
    <mergeCell ref="Q256:R256"/>
    <mergeCell ref="S256:T256"/>
    <mergeCell ref="F253:R254"/>
    <mergeCell ref="I261:J261"/>
    <mergeCell ref="K261:L261"/>
    <mergeCell ref="M261:N261"/>
    <mergeCell ref="O261:P261"/>
    <mergeCell ref="Q261:R261"/>
    <mergeCell ref="S261:T261"/>
    <mergeCell ref="I260:J260"/>
    <mergeCell ref="K260:L260"/>
    <mergeCell ref="M260:N260"/>
    <mergeCell ref="O260:P260"/>
    <mergeCell ref="Q260:R260"/>
    <mergeCell ref="S260:T260"/>
    <mergeCell ref="I259:J259"/>
    <mergeCell ref="K259:L259"/>
    <mergeCell ref="M259:N259"/>
    <mergeCell ref="O259:P259"/>
    <mergeCell ref="Q259:R259"/>
    <mergeCell ref="S259:T259"/>
    <mergeCell ref="S265:T265"/>
    <mergeCell ref="I264:J264"/>
    <mergeCell ref="K264:L264"/>
    <mergeCell ref="M264:N264"/>
    <mergeCell ref="O264:P264"/>
    <mergeCell ref="Q264:R264"/>
    <mergeCell ref="S264:T264"/>
    <mergeCell ref="I263:J263"/>
    <mergeCell ref="K263:L263"/>
    <mergeCell ref="M263:N263"/>
    <mergeCell ref="O263:P263"/>
    <mergeCell ref="Q263:R263"/>
    <mergeCell ref="S263:T263"/>
    <mergeCell ref="I262:J262"/>
    <mergeCell ref="K262:L262"/>
    <mergeCell ref="M262:N262"/>
    <mergeCell ref="O262:P262"/>
    <mergeCell ref="Q262:R262"/>
    <mergeCell ref="S262:T262"/>
    <mergeCell ref="E273:G273"/>
    <mergeCell ref="E274:G274"/>
    <mergeCell ref="E275:G275"/>
    <mergeCell ref="E276:G276"/>
    <mergeCell ref="E277:G277"/>
    <mergeCell ref="H278:R279"/>
    <mergeCell ref="E267:G267"/>
    <mergeCell ref="E268:G268"/>
    <mergeCell ref="E269:G269"/>
    <mergeCell ref="E270:G270"/>
    <mergeCell ref="E271:G271"/>
    <mergeCell ref="E272:G272"/>
    <mergeCell ref="I265:J265"/>
    <mergeCell ref="K265:L265"/>
    <mergeCell ref="M265:N265"/>
    <mergeCell ref="O265:P265"/>
    <mergeCell ref="Q265:R265"/>
    <mergeCell ref="I289:J289"/>
    <mergeCell ref="K289:L289"/>
    <mergeCell ref="M289:N289"/>
    <mergeCell ref="O289:P289"/>
    <mergeCell ref="Q289:R289"/>
    <mergeCell ref="S289:T289"/>
    <mergeCell ref="I288:J288"/>
    <mergeCell ref="K288:L288"/>
    <mergeCell ref="M288:N288"/>
    <mergeCell ref="O288:P288"/>
    <mergeCell ref="Q288:R288"/>
    <mergeCell ref="S288:T288"/>
    <mergeCell ref="C280:U282"/>
    <mergeCell ref="D287:H287"/>
    <mergeCell ref="I287:J287"/>
    <mergeCell ref="K287:L287"/>
    <mergeCell ref="M287:N287"/>
    <mergeCell ref="O287:P287"/>
    <mergeCell ref="Q287:R287"/>
    <mergeCell ref="S287:T287"/>
    <mergeCell ref="F284:R285"/>
    <mergeCell ref="I292:J292"/>
    <mergeCell ref="K292:L292"/>
    <mergeCell ref="M292:N292"/>
    <mergeCell ref="O292:P292"/>
    <mergeCell ref="Q292:R292"/>
    <mergeCell ref="S292:T292"/>
    <mergeCell ref="I291:J291"/>
    <mergeCell ref="K291:L291"/>
    <mergeCell ref="M291:N291"/>
    <mergeCell ref="O291:P291"/>
    <mergeCell ref="Q291:R291"/>
    <mergeCell ref="S291:T291"/>
    <mergeCell ref="I290:J290"/>
    <mergeCell ref="K290:L290"/>
    <mergeCell ref="M290:N290"/>
    <mergeCell ref="O290:P290"/>
    <mergeCell ref="Q290:R290"/>
    <mergeCell ref="S290:T290"/>
    <mergeCell ref="S296:T296"/>
    <mergeCell ref="I295:J295"/>
    <mergeCell ref="K295:L295"/>
    <mergeCell ref="M295:N295"/>
    <mergeCell ref="O295:P295"/>
    <mergeCell ref="Q295:R295"/>
    <mergeCell ref="S295:T295"/>
    <mergeCell ref="I294:J294"/>
    <mergeCell ref="K294:L294"/>
    <mergeCell ref="M294:N294"/>
    <mergeCell ref="O294:P294"/>
    <mergeCell ref="Q294:R294"/>
    <mergeCell ref="S294:T294"/>
    <mergeCell ref="I293:J293"/>
    <mergeCell ref="K293:L293"/>
    <mergeCell ref="M293:N293"/>
    <mergeCell ref="O293:P293"/>
    <mergeCell ref="Q293:R293"/>
    <mergeCell ref="S293:T293"/>
    <mergeCell ref="E304:G304"/>
    <mergeCell ref="E305:G305"/>
    <mergeCell ref="E306:G306"/>
    <mergeCell ref="E307:G307"/>
    <mergeCell ref="E308:G308"/>
    <mergeCell ref="H309:R310"/>
    <mergeCell ref="E298:G298"/>
    <mergeCell ref="E299:G299"/>
    <mergeCell ref="E300:G300"/>
    <mergeCell ref="E301:G301"/>
    <mergeCell ref="E302:G302"/>
    <mergeCell ref="E303:G303"/>
    <mergeCell ref="I296:J296"/>
    <mergeCell ref="K296:L296"/>
    <mergeCell ref="M296:N296"/>
    <mergeCell ref="O296:P296"/>
    <mergeCell ref="Q296:R296"/>
    <mergeCell ref="I320:J320"/>
    <mergeCell ref="K320:L320"/>
    <mergeCell ref="M320:N320"/>
    <mergeCell ref="O320:P320"/>
    <mergeCell ref="Q320:R320"/>
    <mergeCell ref="S320:T320"/>
    <mergeCell ref="I319:J319"/>
    <mergeCell ref="K319:L319"/>
    <mergeCell ref="M319:N319"/>
    <mergeCell ref="O319:P319"/>
    <mergeCell ref="Q319:R319"/>
    <mergeCell ref="S319:T319"/>
    <mergeCell ref="C311:U313"/>
    <mergeCell ref="D318:H318"/>
    <mergeCell ref="I318:J318"/>
    <mergeCell ref="K318:L318"/>
    <mergeCell ref="M318:N318"/>
    <mergeCell ref="O318:P318"/>
    <mergeCell ref="Q318:R318"/>
    <mergeCell ref="S318:T318"/>
    <mergeCell ref="F315:R316"/>
    <mergeCell ref="I323:J323"/>
    <mergeCell ref="K323:L323"/>
    <mergeCell ref="M323:N323"/>
    <mergeCell ref="O323:P323"/>
    <mergeCell ref="Q323:R323"/>
    <mergeCell ref="S323:T323"/>
    <mergeCell ref="I322:J322"/>
    <mergeCell ref="K322:L322"/>
    <mergeCell ref="M322:N322"/>
    <mergeCell ref="O322:P322"/>
    <mergeCell ref="Q322:R322"/>
    <mergeCell ref="S322:T322"/>
    <mergeCell ref="I321:J321"/>
    <mergeCell ref="K321:L321"/>
    <mergeCell ref="M321:N321"/>
    <mergeCell ref="O321:P321"/>
    <mergeCell ref="Q321:R321"/>
    <mergeCell ref="S321:T321"/>
    <mergeCell ref="S327:T327"/>
    <mergeCell ref="I326:J326"/>
    <mergeCell ref="K326:L326"/>
    <mergeCell ref="M326:N326"/>
    <mergeCell ref="O326:P326"/>
    <mergeCell ref="Q326:R326"/>
    <mergeCell ref="S326:T326"/>
    <mergeCell ref="I325:J325"/>
    <mergeCell ref="K325:L325"/>
    <mergeCell ref="M325:N325"/>
    <mergeCell ref="O325:P325"/>
    <mergeCell ref="Q325:R325"/>
    <mergeCell ref="S325:T325"/>
    <mergeCell ref="I324:J324"/>
    <mergeCell ref="K324:L324"/>
    <mergeCell ref="M324:N324"/>
    <mergeCell ref="O324:P324"/>
    <mergeCell ref="Q324:R324"/>
    <mergeCell ref="S324:T324"/>
    <mergeCell ref="E335:G335"/>
    <mergeCell ref="E336:G336"/>
    <mergeCell ref="E337:G337"/>
    <mergeCell ref="E338:G338"/>
    <mergeCell ref="E339:G339"/>
    <mergeCell ref="H340:R341"/>
    <mergeCell ref="E329:G329"/>
    <mergeCell ref="E330:G330"/>
    <mergeCell ref="E331:G331"/>
    <mergeCell ref="E332:G332"/>
    <mergeCell ref="E333:G333"/>
    <mergeCell ref="E334:G334"/>
    <mergeCell ref="I327:J327"/>
    <mergeCell ref="K327:L327"/>
    <mergeCell ref="M327:N327"/>
    <mergeCell ref="O327:P327"/>
    <mergeCell ref="Q327:R327"/>
    <mergeCell ref="I351:J351"/>
    <mergeCell ref="K351:L351"/>
    <mergeCell ref="M351:N351"/>
    <mergeCell ref="O351:P351"/>
    <mergeCell ref="Q351:R351"/>
    <mergeCell ref="S351:T351"/>
    <mergeCell ref="I350:J350"/>
    <mergeCell ref="K350:L350"/>
    <mergeCell ref="M350:N350"/>
    <mergeCell ref="O350:P350"/>
    <mergeCell ref="Q350:R350"/>
    <mergeCell ref="S350:T350"/>
    <mergeCell ref="C342:U344"/>
    <mergeCell ref="D349:H349"/>
    <mergeCell ref="I349:J349"/>
    <mergeCell ref="K349:L349"/>
    <mergeCell ref="M349:N349"/>
    <mergeCell ref="O349:P349"/>
    <mergeCell ref="Q349:R349"/>
    <mergeCell ref="S349:T349"/>
    <mergeCell ref="F346:R347"/>
    <mergeCell ref="I354:J354"/>
    <mergeCell ref="K354:L354"/>
    <mergeCell ref="M354:N354"/>
    <mergeCell ref="O354:P354"/>
    <mergeCell ref="Q354:R354"/>
    <mergeCell ref="S354:T354"/>
    <mergeCell ref="I353:J353"/>
    <mergeCell ref="K353:L353"/>
    <mergeCell ref="M353:N353"/>
    <mergeCell ref="O353:P353"/>
    <mergeCell ref="Q353:R353"/>
    <mergeCell ref="S353:T353"/>
    <mergeCell ref="I352:J352"/>
    <mergeCell ref="K352:L352"/>
    <mergeCell ref="M352:N352"/>
    <mergeCell ref="O352:P352"/>
    <mergeCell ref="Q352:R352"/>
    <mergeCell ref="S352:T352"/>
    <mergeCell ref="S358:T358"/>
    <mergeCell ref="I357:J357"/>
    <mergeCell ref="K357:L357"/>
    <mergeCell ref="M357:N357"/>
    <mergeCell ref="O357:P357"/>
    <mergeCell ref="Q357:R357"/>
    <mergeCell ref="S357:T357"/>
    <mergeCell ref="I356:J356"/>
    <mergeCell ref="K356:L356"/>
    <mergeCell ref="M356:N356"/>
    <mergeCell ref="O356:P356"/>
    <mergeCell ref="Q356:R356"/>
    <mergeCell ref="S356:T356"/>
    <mergeCell ref="I355:J355"/>
    <mergeCell ref="K355:L355"/>
    <mergeCell ref="M355:N355"/>
    <mergeCell ref="O355:P355"/>
    <mergeCell ref="Q355:R355"/>
    <mergeCell ref="S355:T355"/>
    <mergeCell ref="E366:G366"/>
    <mergeCell ref="E367:G367"/>
    <mergeCell ref="E368:G368"/>
    <mergeCell ref="E369:G369"/>
    <mergeCell ref="E370:G370"/>
    <mergeCell ref="H371:R372"/>
    <mergeCell ref="E360:G360"/>
    <mergeCell ref="E361:G361"/>
    <mergeCell ref="E362:G362"/>
    <mergeCell ref="E363:G363"/>
    <mergeCell ref="E364:G364"/>
    <mergeCell ref="E365:G365"/>
    <mergeCell ref="I358:J358"/>
    <mergeCell ref="K358:L358"/>
    <mergeCell ref="M358:N358"/>
    <mergeCell ref="O358:P358"/>
    <mergeCell ref="Q358:R358"/>
    <mergeCell ref="I382:J382"/>
    <mergeCell ref="K382:L382"/>
    <mergeCell ref="M382:N382"/>
    <mergeCell ref="O382:P382"/>
    <mergeCell ref="Q382:R382"/>
    <mergeCell ref="S382:T382"/>
    <mergeCell ref="I381:J381"/>
    <mergeCell ref="K381:L381"/>
    <mergeCell ref="M381:N381"/>
    <mergeCell ref="O381:P381"/>
    <mergeCell ref="Q381:R381"/>
    <mergeCell ref="S381:T381"/>
    <mergeCell ref="C373:U375"/>
    <mergeCell ref="D380:H380"/>
    <mergeCell ref="I380:J380"/>
    <mergeCell ref="K380:L380"/>
    <mergeCell ref="M380:N380"/>
    <mergeCell ref="O380:P380"/>
    <mergeCell ref="Q380:R380"/>
    <mergeCell ref="S380:T380"/>
    <mergeCell ref="F377:R378"/>
    <mergeCell ref="I385:J385"/>
    <mergeCell ref="K385:L385"/>
    <mergeCell ref="M385:N385"/>
    <mergeCell ref="O385:P385"/>
    <mergeCell ref="Q385:R385"/>
    <mergeCell ref="S385:T385"/>
    <mergeCell ref="I384:J384"/>
    <mergeCell ref="K384:L384"/>
    <mergeCell ref="M384:N384"/>
    <mergeCell ref="O384:P384"/>
    <mergeCell ref="Q384:R384"/>
    <mergeCell ref="S384:T384"/>
    <mergeCell ref="I383:J383"/>
    <mergeCell ref="K383:L383"/>
    <mergeCell ref="M383:N383"/>
    <mergeCell ref="O383:P383"/>
    <mergeCell ref="Q383:R383"/>
    <mergeCell ref="S383:T383"/>
    <mergeCell ref="S389:T389"/>
    <mergeCell ref="I388:J388"/>
    <mergeCell ref="K388:L388"/>
    <mergeCell ref="M388:N388"/>
    <mergeCell ref="O388:P388"/>
    <mergeCell ref="Q388:R388"/>
    <mergeCell ref="S388:T388"/>
    <mergeCell ref="I387:J387"/>
    <mergeCell ref="K387:L387"/>
    <mergeCell ref="M387:N387"/>
    <mergeCell ref="O387:P387"/>
    <mergeCell ref="Q387:R387"/>
    <mergeCell ref="S387:T387"/>
    <mergeCell ref="I386:J386"/>
    <mergeCell ref="K386:L386"/>
    <mergeCell ref="M386:N386"/>
    <mergeCell ref="O386:P386"/>
    <mergeCell ref="Q386:R386"/>
    <mergeCell ref="S386:T386"/>
    <mergeCell ref="E397:G397"/>
    <mergeCell ref="E398:G398"/>
    <mergeCell ref="E399:G399"/>
    <mergeCell ref="E400:G400"/>
    <mergeCell ref="E401:G401"/>
    <mergeCell ref="H402:R403"/>
    <mergeCell ref="E391:G391"/>
    <mergeCell ref="E392:G392"/>
    <mergeCell ref="E393:G393"/>
    <mergeCell ref="E394:G394"/>
    <mergeCell ref="E395:G395"/>
    <mergeCell ref="E396:G396"/>
    <mergeCell ref="I389:J389"/>
    <mergeCell ref="K389:L389"/>
    <mergeCell ref="M389:N389"/>
    <mergeCell ref="O389:P389"/>
    <mergeCell ref="Q389:R389"/>
    <mergeCell ref="I413:J413"/>
    <mergeCell ref="K413:L413"/>
    <mergeCell ref="M413:N413"/>
    <mergeCell ref="O413:P413"/>
    <mergeCell ref="Q413:R413"/>
    <mergeCell ref="S413:T413"/>
    <mergeCell ref="I412:J412"/>
    <mergeCell ref="K412:L412"/>
    <mergeCell ref="M412:N412"/>
    <mergeCell ref="O412:P412"/>
    <mergeCell ref="Q412:R412"/>
    <mergeCell ref="S412:T412"/>
    <mergeCell ref="C404:U406"/>
    <mergeCell ref="D411:H411"/>
    <mergeCell ref="I411:J411"/>
    <mergeCell ref="K411:L411"/>
    <mergeCell ref="M411:N411"/>
    <mergeCell ref="O411:P411"/>
    <mergeCell ref="Q411:R411"/>
    <mergeCell ref="S411:T411"/>
    <mergeCell ref="F408:R409"/>
    <mergeCell ref="I416:J416"/>
    <mergeCell ref="K416:L416"/>
    <mergeCell ref="M416:N416"/>
    <mergeCell ref="O416:P416"/>
    <mergeCell ref="Q416:R416"/>
    <mergeCell ref="S416:T416"/>
    <mergeCell ref="I415:J415"/>
    <mergeCell ref="K415:L415"/>
    <mergeCell ref="M415:N415"/>
    <mergeCell ref="O415:P415"/>
    <mergeCell ref="Q415:R415"/>
    <mergeCell ref="S415:T415"/>
    <mergeCell ref="I414:J414"/>
    <mergeCell ref="K414:L414"/>
    <mergeCell ref="M414:N414"/>
    <mergeCell ref="O414:P414"/>
    <mergeCell ref="Q414:R414"/>
    <mergeCell ref="S414:T414"/>
    <mergeCell ref="S420:T420"/>
    <mergeCell ref="I419:J419"/>
    <mergeCell ref="K419:L419"/>
    <mergeCell ref="M419:N419"/>
    <mergeCell ref="O419:P419"/>
    <mergeCell ref="Q419:R419"/>
    <mergeCell ref="S419:T419"/>
    <mergeCell ref="I418:J418"/>
    <mergeCell ref="K418:L418"/>
    <mergeCell ref="M418:N418"/>
    <mergeCell ref="O418:P418"/>
    <mergeCell ref="Q418:R418"/>
    <mergeCell ref="S418:T418"/>
    <mergeCell ref="I417:J417"/>
    <mergeCell ref="K417:L417"/>
    <mergeCell ref="M417:N417"/>
    <mergeCell ref="O417:P417"/>
    <mergeCell ref="Q417:R417"/>
    <mergeCell ref="S417:T417"/>
    <mergeCell ref="E428:G428"/>
    <mergeCell ref="E429:G429"/>
    <mergeCell ref="E430:G430"/>
    <mergeCell ref="E431:G431"/>
    <mergeCell ref="E432:G432"/>
    <mergeCell ref="H433:R434"/>
    <mergeCell ref="E422:G422"/>
    <mergeCell ref="E423:G423"/>
    <mergeCell ref="E424:G424"/>
    <mergeCell ref="E425:G425"/>
    <mergeCell ref="E426:G426"/>
    <mergeCell ref="E427:G427"/>
    <mergeCell ref="I420:J420"/>
    <mergeCell ref="K420:L420"/>
    <mergeCell ref="M420:N420"/>
    <mergeCell ref="O420:P420"/>
    <mergeCell ref="Q420:R420"/>
    <mergeCell ref="I444:J444"/>
    <mergeCell ref="K444:L444"/>
    <mergeCell ref="M444:N444"/>
    <mergeCell ref="O444:P444"/>
    <mergeCell ref="Q444:R444"/>
    <mergeCell ref="S444:T444"/>
    <mergeCell ref="I443:J443"/>
    <mergeCell ref="K443:L443"/>
    <mergeCell ref="M443:N443"/>
    <mergeCell ref="O443:P443"/>
    <mergeCell ref="Q443:R443"/>
    <mergeCell ref="S443:T443"/>
    <mergeCell ref="C435:U437"/>
    <mergeCell ref="D442:H442"/>
    <mergeCell ref="I442:J442"/>
    <mergeCell ref="K442:L442"/>
    <mergeCell ref="M442:N442"/>
    <mergeCell ref="O442:P442"/>
    <mergeCell ref="Q442:R442"/>
    <mergeCell ref="S442:T442"/>
    <mergeCell ref="F439:R440"/>
    <mergeCell ref="I447:J447"/>
    <mergeCell ref="K447:L447"/>
    <mergeCell ref="M447:N447"/>
    <mergeCell ref="O447:P447"/>
    <mergeCell ref="Q447:R447"/>
    <mergeCell ref="S447:T447"/>
    <mergeCell ref="I446:J446"/>
    <mergeCell ref="K446:L446"/>
    <mergeCell ref="M446:N446"/>
    <mergeCell ref="O446:P446"/>
    <mergeCell ref="Q446:R446"/>
    <mergeCell ref="S446:T446"/>
    <mergeCell ref="I445:J445"/>
    <mergeCell ref="K445:L445"/>
    <mergeCell ref="M445:N445"/>
    <mergeCell ref="O445:P445"/>
    <mergeCell ref="Q445:R445"/>
    <mergeCell ref="S445:T445"/>
    <mergeCell ref="S451:T451"/>
    <mergeCell ref="I450:J450"/>
    <mergeCell ref="K450:L450"/>
    <mergeCell ref="M450:N450"/>
    <mergeCell ref="O450:P450"/>
    <mergeCell ref="Q450:R450"/>
    <mergeCell ref="S450:T450"/>
    <mergeCell ref="I449:J449"/>
    <mergeCell ref="K449:L449"/>
    <mergeCell ref="M449:N449"/>
    <mergeCell ref="O449:P449"/>
    <mergeCell ref="Q449:R449"/>
    <mergeCell ref="S449:T449"/>
    <mergeCell ref="I448:J448"/>
    <mergeCell ref="K448:L448"/>
    <mergeCell ref="M448:N448"/>
    <mergeCell ref="O448:P448"/>
    <mergeCell ref="Q448:R448"/>
    <mergeCell ref="S448:T448"/>
    <mergeCell ref="E459:G459"/>
    <mergeCell ref="E460:G460"/>
    <mergeCell ref="E461:G461"/>
    <mergeCell ref="E462:G462"/>
    <mergeCell ref="E463:G463"/>
    <mergeCell ref="H464:R465"/>
    <mergeCell ref="E453:G453"/>
    <mergeCell ref="E454:G454"/>
    <mergeCell ref="E455:G455"/>
    <mergeCell ref="E456:G456"/>
    <mergeCell ref="E457:G457"/>
    <mergeCell ref="E458:G458"/>
    <mergeCell ref="I451:J451"/>
    <mergeCell ref="K451:L451"/>
    <mergeCell ref="M451:N451"/>
    <mergeCell ref="O451:P451"/>
    <mergeCell ref="Q451:R451"/>
    <mergeCell ref="I475:J475"/>
    <mergeCell ref="K475:L475"/>
    <mergeCell ref="M475:N475"/>
    <mergeCell ref="O475:P475"/>
    <mergeCell ref="Q475:R475"/>
    <mergeCell ref="S475:T475"/>
    <mergeCell ref="I474:J474"/>
    <mergeCell ref="K474:L474"/>
    <mergeCell ref="M474:N474"/>
    <mergeCell ref="O474:P474"/>
    <mergeCell ref="Q474:R474"/>
    <mergeCell ref="S474:T474"/>
    <mergeCell ref="C466:U468"/>
    <mergeCell ref="D473:H473"/>
    <mergeCell ref="I473:J473"/>
    <mergeCell ref="K473:L473"/>
    <mergeCell ref="M473:N473"/>
    <mergeCell ref="O473:P473"/>
    <mergeCell ref="Q473:R473"/>
    <mergeCell ref="S473:T473"/>
    <mergeCell ref="F470:R471"/>
    <mergeCell ref="I478:J478"/>
    <mergeCell ref="K478:L478"/>
    <mergeCell ref="M478:N478"/>
    <mergeCell ref="O478:P478"/>
    <mergeCell ref="Q478:R478"/>
    <mergeCell ref="S478:T478"/>
    <mergeCell ref="I477:J477"/>
    <mergeCell ref="K477:L477"/>
    <mergeCell ref="M477:N477"/>
    <mergeCell ref="O477:P477"/>
    <mergeCell ref="Q477:R477"/>
    <mergeCell ref="S477:T477"/>
    <mergeCell ref="I476:J476"/>
    <mergeCell ref="K476:L476"/>
    <mergeCell ref="M476:N476"/>
    <mergeCell ref="O476:P476"/>
    <mergeCell ref="Q476:R476"/>
    <mergeCell ref="S476:T476"/>
    <mergeCell ref="S482:T482"/>
    <mergeCell ref="I481:J481"/>
    <mergeCell ref="K481:L481"/>
    <mergeCell ref="M481:N481"/>
    <mergeCell ref="O481:P481"/>
    <mergeCell ref="Q481:R481"/>
    <mergeCell ref="S481:T481"/>
    <mergeCell ref="I480:J480"/>
    <mergeCell ref="K480:L480"/>
    <mergeCell ref="M480:N480"/>
    <mergeCell ref="O480:P480"/>
    <mergeCell ref="Q480:R480"/>
    <mergeCell ref="S480:T480"/>
    <mergeCell ref="I479:J479"/>
    <mergeCell ref="K479:L479"/>
    <mergeCell ref="M479:N479"/>
    <mergeCell ref="O479:P479"/>
    <mergeCell ref="Q479:R479"/>
    <mergeCell ref="S479:T479"/>
    <mergeCell ref="E490:G490"/>
    <mergeCell ref="E491:G491"/>
    <mergeCell ref="E492:G492"/>
    <mergeCell ref="E493:G493"/>
    <mergeCell ref="E494:G494"/>
    <mergeCell ref="H495:R496"/>
    <mergeCell ref="E484:G484"/>
    <mergeCell ref="E485:G485"/>
    <mergeCell ref="E486:G486"/>
    <mergeCell ref="E487:G487"/>
    <mergeCell ref="E488:G488"/>
    <mergeCell ref="E489:G489"/>
    <mergeCell ref="I482:J482"/>
    <mergeCell ref="K482:L482"/>
    <mergeCell ref="M482:N482"/>
    <mergeCell ref="O482:P482"/>
    <mergeCell ref="Q482:R482"/>
    <mergeCell ref="I506:J506"/>
    <mergeCell ref="K506:L506"/>
    <mergeCell ref="M506:N506"/>
    <mergeCell ref="O506:P506"/>
    <mergeCell ref="Q506:R506"/>
    <mergeCell ref="S506:T506"/>
    <mergeCell ref="I505:J505"/>
    <mergeCell ref="K505:L505"/>
    <mergeCell ref="M505:N505"/>
    <mergeCell ref="O505:P505"/>
    <mergeCell ref="Q505:R505"/>
    <mergeCell ref="S505:T505"/>
    <mergeCell ref="C497:U499"/>
    <mergeCell ref="D504:H504"/>
    <mergeCell ref="I504:J504"/>
    <mergeCell ref="K504:L504"/>
    <mergeCell ref="M504:N504"/>
    <mergeCell ref="O504:P504"/>
    <mergeCell ref="Q504:R504"/>
    <mergeCell ref="S504:T504"/>
    <mergeCell ref="F501:R502"/>
    <mergeCell ref="I509:J509"/>
    <mergeCell ref="K509:L509"/>
    <mergeCell ref="M509:N509"/>
    <mergeCell ref="O509:P509"/>
    <mergeCell ref="Q509:R509"/>
    <mergeCell ref="S509:T509"/>
    <mergeCell ref="I508:J508"/>
    <mergeCell ref="K508:L508"/>
    <mergeCell ref="M508:N508"/>
    <mergeCell ref="O508:P508"/>
    <mergeCell ref="Q508:R508"/>
    <mergeCell ref="S508:T508"/>
    <mergeCell ref="I507:J507"/>
    <mergeCell ref="K507:L507"/>
    <mergeCell ref="M507:N507"/>
    <mergeCell ref="O507:P507"/>
    <mergeCell ref="Q507:R507"/>
    <mergeCell ref="S507:T507"/>
    <mergeCell ref="S513:T513"/>
    <mergeCell ref="I512:J512"/>
    <mergeCell ref="K512:L512"/>
    <mergeCell ref="M512:N512"/>
    <mergeCell ref="O512:P512"/>
    <mergeCell ref="Q512:R512"/>
    <mergeCell ref="S512:T512"/>
    <mergeCell ref="I511:J511"/>
    <mergeCell ref="K511:L511"/>
    <mergeCell ref="M511:N511"/>
    <mergeCell ref="O511:P511"/>
    <mergeCell ref="Q511:R511"/>
    <mergeCell ref="S511:T511"/>
    <mergeCell ref="I510:J510"/>
    <mergeCell ref="K510:L510"/>
    <mergeCell ref="M510:N510"/>
    <mergeCell ref="O510:P510"/>
    <mergeCell ref="Q510:R510"/>
    <mergeCell ref="S510:T510"/>
    <mergeCell ref="E521:G521"/>
    <mergeCell ref="E522:G522"/>
    <mergeCell ref="E523:G523"/>
    <mergeCell ref="E524:G524"/>
    <mergeCell ref="E525:G525"/>
    <mergeCell ref="H526:R527"/>
    <mergeCell ref="E515:G515"/>
    <mergeCell ref="E516:G516"/>
    <mergeCell ref="E517:G517"/>
    <mergeCell ref="E518:G518"/>
    <mergeCell ref="E519:G519"/>
    <mergeCell ref="E520:G520"/>
    <mergeCell ref="I513:J513"/>
    <mergeCell ref="K513:L513"/>
    <mergeCell ref="M513:N513"/>
    <mergeCell ref="O513:P513"/>
    <mergeCell ref="Q513:R513"/>
    <mergeCell ref="I537:J537"/>
    <mergeCell ref="K537:L537"/>
    <mergeCell ref="M537:N537"/>
    <mergeCell ref="O537:P537"/>
    <mergeCell ref="Q537:R537"/>
    <mergeCell ref="S537:T537"/>
    <mergeCell ref="I536:J536"/>
    <mergeCell ref="K536:L536"/>
    <mergeCell ref="M536:N536"/>
    <mergeCell ref="O536:P536"/>
    <mergeCell ref="Q536:R536"/>
    <mergeCell ref="S536:T536"/>
    <mergeCell ref="C528:U530"/>
    <mergeCell ref="D535:H535"/>
    <mergeCell ref="I535:J535"/>
    <mergeCell ref="K535:L535"/>
    <mergeCell ref="M535:N535"/>
    <mergeCell ref="O535:P535"/>
    <mergeCell ref="Q535:R535"/>
    <mergeCell ref="S535:T535"/>
    <mergeCell ref="F532:R533"/>
    <mergeCell ref="I540:J540"/>
    <mergeCell ref="K540:L540"/>
    <mergeCell ref="M540:N540"/>
    <mergeCell ref="O540:P540"/>
    <mergeCell ref="Q540:R540"/>
    <mergeCell ref="S540:T540"/>
    <mergeCell ref="I539:J539"/>
    <mergeCell ref="K539:L539"/>
    <mergeCell ref="M539:N539"/>
    <mergeCell ref="O539:P539"/>
    <mergeCell ref="Q539:R539"/>
    <mergeCell ref="S539:T539"/>
    <mergeCell ref="I538:J538"/>
    <mergeCell ref="K538:L538"/>
    <mergeCell ref="M538:N538"/>
    <mergeCell ref="O538:P538"/>
    <mergeCell ref="Q538:R538"/>
    <mergeCell ref="S538:T538"/>
    <mergeCell ref="S544:T544"/>
    <mergeCell ref="I543:J543"/>
    <mergeCell ref="K543:L543"/>
    <mergeCell ref="M543:N543"/>
    <mergeCell ref="O543:P543"/>
    <mergeCell ref="Q543:R543"/>
    <mergeCell ref="S543:T543"/>
    <mergeCell ref="I542:J542"/>
    <mergeCell ref="K542:L542"/>
    <mergeCell ref="M542:N542"/>
    <mergeCell ref="O542:P542"/>
    <mergeCell ref="Q542:R542"/>
    <mergeCell ref="S542:T542"/>
    <mergeCell ref="I541:J541"/>
    <mergeCell ref="K541:L541"/>
    <mergeCell ref="M541:N541"/>
    <mergeCell ref="O541:P541"/>
    <mergeCell ref="Q541:R541"/>
    <mergeCell ref="S541:T541"/>
    <mergeCell ref="E552:G552"/>
    <mergeCell ref="E553:G553"/>
    <mergeCell ref="E554:G554"/>
    <mergeCell ref="E555:G555"/>
    <mergeCell ref="E556:G556"/>
    <mergeCell ref="H557:R558"/>
    <mergeCell ref="E546:G546"/>
    <mergeCell ref="E547:G547"/>
    <mergeCell ref="E548:G548"/>
    <mergeCell ref="E549:G549"/>
    <mergeCell ref="E550:G550"/>
    <mergeCell ref="E551:G551"/>
    <mergeCell ref="I544:J544"/>
    <mergeCell ref="K544:L544"/>
    <mergeCell ref="M544:N544"/>
    <mergeCell ref="O544:P544"/>
    <mergeCell ref="Q544:R544"/>
    <mergeCell ref="I568:J568"/>
    <mergeCell ref="K568:L568"/>
    <mergeCell ref="M568:N568"/>
    <mergeCell ref="O568:P568"/>
    <mergeCell ref="Q568:R568"/>
    <mergeCell ref="S568:T568"/>
    <mergeCell ref="I567:J567"/>
    <mergeCell ref="K567:L567"/>
    <mergeCell ref="M567:N567"/>
    <mergeCell ref="O567:P567"/>
    <mergeCell ref="Q567:R567"/>
    <mergeCell ref="S567:T567"/>
    <mergeCell ref="C559:U561"/>
    <mergeCell ref="D566:H566"/>
    <mergeCell ref="I566:J566"/>
    <mergeCell ref="K566:L566"/>
    <mergeCell ref="M566:N566"/>
    <mergeCell ref="O566:P566"/>
    <mergeCell ref="Q566:R566"/>
    <mergeCell ref="S566:T566"/>
    <mergeCell ref="F563:R564"/>
    <mergeCell ref="I571:J571"/>
    <mergeCell ref="K571:L571"/>
    <mergeCell ref="M571:N571"/>
    <mergeCell ref="O571:P571"/>
    <mergeCell ref="Q571:R571"/>
    <mergeCell ref="S571:T571"/>
    <mergeCell ref="I570:J570"/>
    <mergeCell ref="K570:L570"/>
    <mergeCell ref="M570:N570"/>
    <mergeCell ref="O570:P570"/>
    <mergeCell ref="Q570:R570"/>
    <mergeCell ref="S570:T570"/>
    <mergeCell ref="I569:J569"/>
    <mergeCell ref="K569:L569"/>
    <mergeCell ref="M569:N569"/>
    <mergeCell ref="O569:P569"/>
    <mergeCell ref="Q569:R569"/>
    <mergeCell ref="S569:T569"/>
    <mergeCell ref="S575:T575"/>
    <mergeCell ref="I574:J574"/>
    <mergeCell ref="K574:L574"/>
    <mergeCell ref="M574:N574"/>
    <mergeCell ref="O574:P574"/>
    <mergeCell ref="Q574:R574"/>
    <mergeCell ref="S574:T574"/>
    <mergeCell ref="I573:J573"/>
    <mergeCell ref="K573:L573"/>
    <mergeCell ref="M573:N573"/>
    <mergeCell ref="O573:P573"/>
    <mergeCell ref="Q573:R573"/>
    <mergeCell ref="S573:T573"/>
    <mergeCell ref="I572:J572"/>
    <mergeCell ref="K572:L572"/>
    <mergeCell ref="M572:N572"/>
    <mergeCell ref="O572:P572"/>
    <mergeCell ref="Q572:R572"/>
    <mergeCell ref="S572:T572"/>
    <mergeCell ref="E583:G583"/>
    <mergeCell ref="E584:G584"/>
    <mergeCell ref="E585:G585"/>
    <mergeCell ref="E586:G586"/>
    <mergeCell ref="E587:G587"/>
    <mergeCell ref="H588:R589"/>
    <mergeCell ref="E577:G577"/>
    <mergeCell ref="E578:G578"/>
    <mergeCell ref="E579:G579"/>
    <mergeCell ref="E580:G580"/>
    <mergeCell ref="E581:G581"/>
    <mergeCell ref="E582:G582"/>
    <mergeCell ref="I575:J575"/>
    <mergeCell ref="K575:L575"/>
    <mergeCell ref="M575:N575"/>
    <mergeCell ref="O575:P575"/>
    <mergeCell ref="Q575:R575"/>
    <mergeCell ref="I599:J599"/>
    <mergeCell ref="K599:L599"/>
    <mergeCell ref="M599:N599"/>
    <mergeCell ref="O599:P599"/>
    <mergeCell ref="Q599:R599"/>
    <mergeCell ref="S599:T599"/>
    <mergeCell ref="I598:J598"/>
    <mergeCell ref="K598:L598"/>
    <mergeCell ref="M598:N598"/>
    <mergeCell ref="O598:P598"/>
    <mergeCell ref="Q598:R598"/>
    <mergeCell ref="S598:T598"/>
    <mergeCell ref="C590:U592"/>
    <mergeCell ref="D597:H597"/>
    <mergeCell ref="I597:J597"/>
    <mergeCell ref="K597:L597"/>
    <mergeCell ref="M597:N597"/>
    <mergeCell ref="O597:P597"/>
    <mergeCell ref="Q597:R597"/>
    <mergeCell ref="S597:T597"/>
    <mergeCell ref="F594:R595"/>
    <mergeCell ref="I602:J602"/>
    <mergeCell ref="K602:L602"/>
    <mergeCell ref="M602:N602"/>
    <mergeCell ref="O602:P602"/>
    <mergeCell ref="Q602:R602"/>
    <mergeCell ref="S602:T602"/>
    <mergeCell ref="I601:J601"/>
    <mergeCell ref="K601:L601"/>
    <mergeCell ref="M601:N601"/>
    <mergeCell ref="O601:P601"/>
    <mergeCell ref="Q601:R601"/>
    <mergeCell ref="S601:T601"/>
    <mergeCell ref="I600:J600"/>
    <mergeCell ref="K600:L600"/>
    <mergeCell ref="M600:N600"/>
    <mergeCell ref="O600:P600"/>
    <mergeCell ref="Q600:R600"/>
    <mergeCell ref="S600:T600"/>
    <mergeCell ref="S606:T606"/>
    <mergeCell ref="I605:J605"/>
    <mergeCell ref="K605:L605"/>
    <mergeCell ref="M605:N605"/>
    <mergeCell ref="O605:P605"/>
    <mergeCell ref="Q605:R605"/>
    <mergeCell ref="S605:T605"/>
    <mergeCell ref="I604:J604"/>
    <mergeCell ref="K604:L604"/>
    <mergeCell ref="M604:N604"/>
    <mergeCell ref="O604:P604"/>
    <mergeCell ref="Q604:R604"/>
    <mergeCell ref="S604:T604"/>
    <mergeCell ref="I603:J603"/>
    <mergeCell ref="K603:L603"/>
    <mergeCell ref="M603:N603"/>
    <mergeCell ref="O603:P603"/>
    <mergeCell ref="Q603:R603"/>
    <mergeCell ref="S603:T603"/>
    <mergeCell ref="E614:G614"/>
    <mergeCell ref="E615:G615"/>
    <mergeCell ref="E616:G616"/>
    <mergeCell ref="E617:G617"/>
    <mergeCell ref="E618:G618"/>
    <mergeCell ref="H619:R620"/>
    <mergeCell ref="E608:G608"/>
    <mergeCell ref="E609:G609"/>
    <mergeCell ref="E610:G610"/>
    <mergeCell ref="E611:G611"/>
    <mergeCell ref="E612:G612"/>
    <mergeCell ref="E613:G613"/>
    <mergeCell ref="I606:J606"/>
    <mergeCell ref="K606:L606"/>
    <mergeCell ref="M606:N606"/>
    <mergeCell ref="O606:P606"/>
    <mergeCell ref="Q606:R606"/>
    <mergeCell ref="I630:J630"/>
    <mergeCell ref="K630:L630"/>
    <mergeCell ref="M630:N630"/>
    <mergeCell ref="O630:P630"/>
    <mergeCell ref="Q630:R630"/>
    <mergeCell ref="S630:T630"/>
    <mergeCell ref="I629:J629"/>
    <mergeCell ref="K629:L629"/>
    <mergeCell ref="M629:N629"/>
    <mergeCell ref="O629:P629"/>
    <mergeCell ref="Q629:R629"/>
    <mergeCell ref="S629:T629"/>
    <mergeCell ref="C621:U623"/>
    <mergeCell ref="D628:H628"/>
    <mergeCell ref="I628:J628"/>
    <mergeCell ref="K628:L628"/>
    <mergeCell ref="M628:N628"/>
    <mergeCell ref="O628:P628"/>
    <mergeCell ref="Q628:R628"/>
    <mergeCell ref="S628:T628"/>
    <mergeCell ref="F625:R626"/>
    <mergeCell ref="I633:J633"/>
    <mergeCell ref="K633:L633"/>
    <mergeCell ref="M633:N633"/>
    <mergeCell ref="O633:P633"/>
    <mergeCell ref="Q633:R633"/>
    <mergeCell ref="S633:T633"/>
    <mergeCell ref="I632:J632"/>
    <mergeCell ref="K632:L632"/>
    <mergeCell ref="M632:N632"/>
    <mergeCell ref="O632:P632"/>
    <mergeCell ref="Q632:R632"/>
    <mergeCell ref="S632:T632"/>
    <mergeCell ref="I631:J631"/>
    <mergeCell ref="K631:L631"/>
    <mergeCell ref="M631:N631"/>
    <mergeCell ref="O631:P631"/>
    <mergeCell ref="Q631:R631"/>
    <mergeCell ref="S631:T631"/>
    <mergeCell ref="S637:T637"/>
    <mergeCell ref="I636:J636"/>
    <mergeCell ref="K636:L636"/>
    <mergeCell ref="M636:N636"/>
    <mergeCell ref="O636:P636"/>
    <mergeCell ref="Q636:R636"/>
    <mergeCell ref="S636:T636"/>
    <mergeCell ref="I635:J635"/>
    <mergeCell ref="K635:L635"/>
    <mergeCell ref="M635:N635"/>
    <mergeCell ref="O635:P635"/>
    <mergeCell ref="Q635:R635"/>
    <mergeCell ref="S635:T635"/>
    <mergeCell ref="I634:J634"/>
    <mergeCell ref="K634:L634"/>
    <mergeCell ref="M634:N634"/>
    <mergeCell ref="O634:P634"/>
    <mergeCell ref="Q634:R634"/>
    <mergeCell ref="S634:T634"/>
    <mergeCell ref="E645:G645"/>
    <mergeCell ref="E646:G646"/>
    <mergeCell ref="E647:G647"/>
    <mergeCell ref="E648:G648"/>
    <mergeCell ref="E649:G649"/>
    <mergeCell ref="H650:R651"/>
    <mergeCell ref="E639:G639"/>
    <mergeCell ref="E640:G640"/>
    <mergeCell ref="E641:G641"/>
    <mergeCell ref="E642:G642"/>
    <mergeCell ref="E643:G643"/>
    <mergeCell ref="E644:G644"/>
    <mergeCell ref="I637:J637"/>
    <mergeCell ref="K637:L637"/>
    <mergeCell ref="M637:N637"/>
    <mergeCell ref="O637:P637"/>
    <mergeCell ref="Q637:R637"/>
    <mergeCell ref="I661:J661"/>
    <mergeCell ref="K661:L661"/>
    <mergeCell ref="M661:N661"/>
    <mergeCell ref="O661:P661"/>
    <mergeCell ref="Q661:R661"/>
    <mergeCell ref="S661:T661"/>
    <mergeCell ref="I660:J660"/>
    <mergeCell ref="K660:L660"/>
    <mergeCell ref="M660:N660"/>
    <mergeCell ref="O660:P660"/>
    <mergeCell ref="Q660:R660"/>
    <mergeCell ref="S660:T660"/>
    <mergeCell ref="C652:U654"/>
    <mergeCell ref="D659:H659"/>
    <mergeCell ref="I659:J659"/>
    <mergeCell ref="K659:L659"/>
    <mergeCell ref="M659:N659"/>
    <mergeCell ref="O659:P659"/>
    <mergeCell ref="Q659:R659"/>
    <mergeCell ref="S659:T659"/>
    <mergeCell ref="F656:R657"/>
    <mergeCell ref="I664:J664"/>
    <mergeCell ref="K664:L664"/>
    <mergeCell ref="M664:N664"/>
    <mergeCell ref="O664:P664"/>
    <mergeCell ref="Q664:R664"/>
    <mergeCell ref="S664:T664"/>
    <mergeCell ref="I663:J663"/>
    <mergeCell ref="K663:L663"/>
    <mergeCell ref="M663:N663"/>
    <mergeCell ref="O663:P663"/>
    <mergeCell ref="Q663:R663"/>
    <mergeCell ref="S663:T663"/>
    <mergeCell ref="I662:J662"/>
    <mergeCell ref="K662:L662"/>
    <mergeCell ref="M662:N662"/>
    <mergeCell ref="O662:P662"/>
    <mergeCell ref="Q662:R662"/>
    <mergeCell ref="S662:T662"/>
    <mergeCell ref="S668:T668"/>
    <mergeCell ref="I667:J667"/>
    <mergeCell ref="K667:L667"/>
    <mergeCell ref="M667:N667"/>
    <mergeCell ref="O667:P667"/>
    <mergeCell ref="Q667:R667"/>
    <mergeCell ref="S667:T667"/>
    <mergeCell ref="I666:J666"/>
    <mergeCell ref="K666:L666"/>
    <mergeCell ref="M666:N666"/>
    <mergeCell ref="O666:P666"/>
    <mergeCell ref="Q666:R666"/>
    <mergeCell ref="S666:T666"/>
    <mergeCell ref="I665:J665"/>
    <mergeCell ref="K665:L665"/>
    <mergeCell ref="M665:N665"/>
    <mergeCell ref="O665:P665"/>
    <mergeCell ref="Q665:R665"/>
    <mergeCell ref="S665:T665"/>
    <mergeCell ref="E676:G676"/>
    <mergeCell ref="E677:G677"/>
    <mergeCell ref="E678:G678"/>
    <mergeCell ref="E679:G679"/>
    <mergeCell ref="E680:G680"/>
    <mergeCell ref="H681:R682"/>
    <mergeCell ref="E670:G670"/>
    <mergeCell ref="E671:G671"/>
    <mergeCell ref="E672:G672"/>
    <mergeCell ref="E673:G673"/>
    <mergeCell ref="E674:G674"/>
    <mergeCell ref="E675:G675"/>
    <mergeCell ref="I668:J668"/>
    <mergeCell ref="K668:L668"/>
    <mergeCell ref="M668:N668"/>
    <mergeCell ref="O668:P668"/>
    <mergeCell ref="Q668:R668"/>
    <mergeCell ref="I692:J692"/>
    <mergeCell ref="K692:L692"/>
    <mergeCell ref="M692:N692"/>
    <mergeCell ref="O692:P692"/>
    <mergeCell ref="Q692:R692"/>
    <mergeCell ref="S692:T692"/>
    <mergeCell ref="I691:J691"/>
    <mergeCell ref="K691:L691"/>
    <mergeCell ref="M691:N691"/>
    <mergeCell ref="O691:P691"/>
    <mergeCell ref="Q691:R691"/>
    <mergeCell ref="S691:T691"/>
    <mergeCell ref="C683:U685"/>
    <mergeCell ref="D690:H690"/>
    <mergeCell ref="I690:J690"/>
    <mergeCell ref="K690:L690"/>
    <mergeCell ref="M690:N690"/>
    <mergeCell ref="O690:P690"/>
    <mergeCell ref="Q690:R690"/>
    <mergeCell ref="S690:T690"/>
    <mergeCell ref="F687:R688"/>
    <mergeCell ref="I695:J695"/>
    <mergeCell ref="K695:L695"/>
    <mergeCell ref="M695:N695"/>
    <mergeCell ref="O695:P695"/>
    <mergeCell ref="Q695:R695"/>
    <mergeCell ref="S695:T695"/>
    <mergeCell ref="I694:J694"/>
    <mergeCell ref="K694:L694"/>
    <mergeCell ref="M694:N694"/>
    <mergeCell ref="O694:P694"/>
    <mergeCell ref="Q694:R694"/>
    <mergeCell ref="S694:T694"/>
    <mergeCell ref="I693:J693"/>
    <mergeCell ref="K693:L693"/>
    <mergeCell ref="M693:N693"/>
    <mergeCell ref="O693:P693"/>
    <mergeCell ref="Q693:R693"/>
    <mergeCell ref="S693:T693"/>
    <mergeCell ref="S699:T699"/>
    <mergeCell ref="I698:J698"/>
    <mergeCell ref="K698:L698"/>
    <mergeCell ref="M698:N698"/>
    <mergeCell ref="O698:P698"/>
    <mergeCell ref="Q698:R698"/>
    <mergeCell ref="S698:T698"/>
    <mergeCell ref="I697:J697"/>
    <mergeCell ref="K697:L697"/>
    <mergeCell ref="M697:N697"/>
    <mergeCell ref="O697:P697"/>
    <mergeCell ref="Q697:R697"/>
    <mergeCell ref="S697:T697"/>
    <mergeCell ref="I696:J696"/>
    <mergeCell ref="K696:L696"/>
    <mergeCell ref="M696:N696"/>
    <mergeCell ref="O696:P696"/>
    <mergeCell ref="Q696:R696"/>
    <mergeCell ref="S696:T696"/>
    <mergeCell ref="E707:G707"/>
    <mergeCell ref="E708:G708"/>
    <mergeCell ref="E709:G709"/>
    <mergeCell ref="E710:G710"/>
    <mergeCell ref="E711:G711"/>
    <mergeCell ref="H712:R713"/>
    <mergeCell ref="E701:G701"/>
    <mergeCell ref="E702:G702"/>
    <mergeCell ref="E703:G703"/>
    <mergeCell ref="E704:G704"/>
    <mergeCell ref="E705:G705"/>
    <mergeCell ref="E706:G706"/>
    <mergeCell ref="I699:J699"/>
    <mergeCell ref="K699:L699"/>
    <mergeCell ref="M699:N699"/>
    <mergeCell ref="O699:P699"/>
    <mergeCell ref="Q699:R699"/>
    <mergeCell ref="I723:J723"/>
    <mergeCell ref="K723:L723"/>
    <mergeCell ref="M723:N723"/>
    <mergeCell ref="O723:P723"/>
    <mergeCell ref="Q723:R723"/>
    <mergeCell ref="S723:T723"/>
    <mergeCell ref="I722:J722"/>
    <mergeCell ref="K722:L722"/>
    <mergeCell ref="M722:N722"/>
    <mergeCell ref="O722:P722"/>
    <mergeCell ref="Q722:R722"/>
    <mergeCell ref="S722:T722"/>
    <mergeCell ref="C714:U716"/>
    <mergeCell ref="D721:H721"/>
    <mergeCell ref="I721:J721"/>
    <mergeCell ref="K721:L721"/>
    <mergeCell ref="M721:N721"/>
    <mergeCell ref="O721:P721"/>
    <mergeCell ref="Q721:R721"/>
    <mergeCell ref="S721:T721"/>
    <mergeCell ref="F718:R719"/>
    <mergeCell ref="I726:J726"/>
    <mergeCell ref="K726:L726"/>
    <mergeCell ref="M726:N726"/>
    <mergeCell ref="O726:P726"/>
    <mergeCell ref="Q726:R726"/>
    <mergeCell ref="S726:T726"/>
    <mergeCell ref="I725:J725"/>
    <mergeCell ref="K725:L725"/>
    <mergeCell ref="M725:N725"/>
    <mergeCell ref="O725:P725"/>
    <mergeCell ref="Q725:R725"/>
    <mergeCell ref="S725:T725"/>
    <mergeCell ref="I724:J724"/>
    <mergeCell ref="K724:L724"/>
    <mergeCell ref="M724:N724"/>
    <mergeCell ref="O724:P724"/>
    <mergeCell ref="Q724:R724"/>
    <mergeCell ref="S724:T724"/>
    <mergeCell ref="S730:T730"/>
    <mergeCell ref="I729:J729"/>
    <mergeCell ref="K729:L729"/>
    <mergeCell ref="M729:N729"/>
    <mergeCell ref="O729:P729"/>
    <mergeCell ref="Q729:R729"/>
    <mergeCell ref="S729:T729"/>
    <mergeCell ref="I728:J728"/>
    <mergeCell ref="K728:L728"/>
    <mergeCell ref="M728:N728"/>
    <mergeCell ref="O728:P728"/>
    <mergeCell ref="Q728:R728"/>
    <mergeCell ref="S728:T728"/>
    <mergeCell ref="I727:J727"/>
    <mergeCell ref="K727:L727"/>
    <mergeCell ref="M727:N727"/>
    <mergeCell ref="O727:P727"/>
    <mergeCell ref="Q727:R727"/>
    <mergeCell ref="S727:T727"/>
    <mergeCell ref="E738:G738"/>
    <mergeCell ref="E739:G739"/>
    <mergeCell ref="E740:G740"/>
    <mergeCell ref="E741:G741"/>
    <mergeCell ref="E742:G742"/>
    <mergeCell ref="H743:R744"/>
    <mergeCell ref="E732:G732"/>
    <mergeCell ref="E733:G733"/>
    <mergeCell ref="E734:G734"/>
    <mergeCell ref="E735:G735"/>
    <mergeCell ref="E736:G736"/>
    <mergeCell ref="E737:G737"/>
    <mergeCell ref="I730:J730"/>
    <mergeCell ref="K730:L730"/>
    <mergeCell ref="M730:N730"/>
    <mergeCell ref="O730:P730"/>
    <mergeCell ref="Q730:R730"/>
    <mergeCell ref="I754:J754"/>
    <mergeCell ref="K754:L754"/>
    <mergeCell ref="M754:N754"/>
    <mergeCell ref="O754:P754"/>
    <mergeCell ref="Q754:R754"/>
    <mergeCell ref="S754:T754"/>
    <mergeCell ref="I753:J753"/>
    <mergeCell ref="K753:L753"/>
    <mergeCell ref="M753:N753"/>
    <mergeCell ref="O753:P753"/>
    <mergeCell ref="Q753:R753"/>
    <mergeCell ref="S753:T753"/>
    <mergeCell ref="C745:U747"/>
    <mergeCell ref="D752:H752"/>
    <mergeCell ref="I752:J752"/>
    <mergeCell ref="K752:L752"/>
    <mergeCell ref="M752:N752"/>
    <mergeCell ref="O752:P752"/>
    <mergeCell ref="Q752:R752"/>
    <mergeCell ref="S752:T752"/>
    <mergeCell ref="F749:R750"/>
    <mergeCell ref="I757:J757"/>
    <mergeCell ref="K757:L757"/>
    <mergeCell ref="M757:N757"/>
    <mergeCell ref="O757:P757"/>
    <mergeCell ref="Q757:R757"/>
    <mergeCell ref="S757:T757"/>
    <mergeCell ref="I756:J756"/>
    <mergeCell ref="K756:L756"/>
    <mergeCell ref="M756:N756"/>
    <mergeCell ref="O756:P756"/>
    <mergeCell ref="Q756:R756"/>
    <mergeCell ref="S756:T756"/>
    <mergeCell ref="I755:J755"/>
    <mergeCell ref="K755:L755"/>
    <mergeCell ref="M755:N755"/>
    <mergeCell ref="O755:P755"/>
    <mergeCell ref="Q755:R755"/>
    <mergeCell ref="S755:T755"/>
    <mergeCell ref="S761:T761"/>
    <mergeCell ref="I760:J760"/>
    <mergeCell ref="K760:L760"/>
    <mergeCell ref="M760:N760"/>
    <mergeCell ref="O760:P760"/>
    <mergeCell ref="Q760:R760"/>
    <mergeCell ref="S760:T760"/>
    <mergeCell ref="I759:J759"/>
    <mergeCell ref="K759:L759"/>
    <mergeCell ref="M759:N759"/>
    <mergeCell ref="O759:P759"/>
    <mergeCell ref="Q759:R759"/>
    <mergeCell ref="S759:T759"/>
    <mergeCell ref="I758:J758"/>
    <mergeCell ref="K758:L758"/>
    <mergeCell ref="M758:N758"/>
    <mergeCell ref="O758:P758"/>
    <mergeCell ref="Q758:R758"/>
    <mergeCell ref="S758:T758"/>
    <mergeCell ref="E769:G769"/>
    <mergeCell ref="E770:G770"/>
    <mergeCell ref="E771:G771"/>
    <mergeCell ref="E772:G772"/>
    <mergeCell ref="E773:G773"/>
    <mergeCell ref="H774:R775"/>
    <mergeCell ref="E763:G763"/>
    <mergeCell ref="E764:G764"/>
    <mergeCell ref="E765:G765"/>
    <mergeCell ref="E766:G766"/>
    <mergeCell ref="E767:G767"/>
    <mergeCell ref="E768:G768"/>
    <mergeCell ref="I761:J761"/>
    <mergeCell ref="K761:L761"/>
    <mergeCell ref="M761:N761"/>
    <mergeCell ref="O761:P761"/>
    <mergeCell ref="Q761:R761"/>
    <mergeCell ref="I785:J785"/>
    <mergeCell ref="K785:L785"/>
    <mergeCell ref="M785:N785"/>
    <mergeCell ref="O785:P785"/>
    <mergeCell ref="Q785:R785"/>
    <mergeCell ref="S785:T785"/>
    <mergeCell ref="I784:J784"/>
    <mergeCell ref="K784:L784"/>
    <mergeCell ref="M784:N784"/>
    <mergeCell ref="O784:P784"/>
    <mergeCell ref="Q784:R784"/>
    <mergeCell ref="S784:T784"/>
    <mergeCell ref="C776:U778"/>
    <mergeCell ref="D783:H783"/>
    <mergeCell ref="I783:J783"/>
    <mergeCell ref="K783:L783"/>
    <mergeCell ref="M783:N783"/>
    <mergeCell ref="O783:P783"/>
    <mergeCell ref="Q783:R783"/>
    <mergeCell ref="S783:T783"/>
    <mergeCell ref="F780:R781"/>
    <mergeCell ref="I788:J788"/>
    <mergeCell ref="K788:L788"/>
    <mergeCell ref="M788:N788"/>
    <mergeCell ref="O788:P788"/>
    <mergeCell ref="Q788:R788"/>
    <mergeCell ref="S788:T788"/>
    <mergeCell ref="I787:J787"/>
    <mergeCell ref="K787:L787"/>
    <mergeCell ref="M787:N787"/>
    <mergeCell ref="O787:P787"/>
    <mergeCell ref="Q787:R787"/>
    <mergeCell ref="S787:T787"/>
    <mergeCell ref="I786:J786"/>
    <mergeCell ref="K786:L786"/>
    <mergeCell ref="M786:N786"/>
    <mergeCell ref="O786:P786"/>
    <mergeCell ref="Q786:R786"/>
    <mergeCell ref="S786:T786"/>
    <mergeCell ref="S792:T792"/>
    <mergeCell ref="I791:J791"/>
    <mergeCell ref="K791:L791"/>
    <mergeCell ref="M791:N791"/>
    <mergeCell ref="O791:P791"/>
    <mergeCell ref="Q791:R791"/>
    <mergeCell ref="S791:T791"/>
    <mergeCell ref="I790:J790"/>
    <mergeCell ref="K790:L790"/>
    <mergeCell ref="M790:N790"/>
    <mergeCell ref="O790:P790"/>
    <mergeCell ref="Q790:R790"/>
    <mergeCell ref="S790:T790"/>
    <mergeCell ref="I789:J789"/>
    <mergeCell ref="K789:L789"/>
    <mergeCell ref="M789:N789"/>
    <mergeCell ref="O789:P789"/>
    <mergeCell ref="Q789:R789"/>
    <mergeCell ref="S789:T789"/>
    <mergeCell ref="E800:G800"/>
    <mergeCell ref="E801:G801"/>
    <mergeCell ref="E802:G802"/>
    <mergeCell ref="E803:G803"/>
    <mergeCell ref="E804:G804"/>
    <mergeCell ref="H805:R806"/>
    <mergeCell ref="E794:G794"/>
    <mergeCell ref="E795:G795"/>
    <mergeCell ref="E796:G796"/>
    <mergeCell ref="E797:G797"/>
    <mergeCell ref="E798:G798"/>
    <mergeCell ref="E799:G799"/>
    <mergeCell ref="I792:J792"/>
    <mergeCell ref="K792:L792"/>
    <mergeCell ref="M792:N792"/>
    <mergeCell ref="O792:P792"/>
    <mergeCell ref="Q792:R792"/>
    <mergeCell ref="I816:J816"/>
    <mergeCell ref="K816:L816"/>
    <mergeCell ref="M816:N816"/>
    <mergeCell ref="O816:P816"/>
    <mergeCell ref="Q816:R816"/>
    <mergeCell ref="S816:T816"/>
    <mergeCell ref="I815:J815"/>
    <mergeCell ref="K815:L815"/>
    <mergeCell ref="M815:N815"/>
    <mergeCell ref="O815:P815"/>
    <mergeCell ref="Q815:R815"/>
    <mergeCell ref="S815:T815"/>
    <mergeCell ref="C807:U809"/>
    <mergeCell ref="D814:H814"/>
    <mergeCell ref="I814:J814"/>
    <mergeCell ref="K814:L814"/>
    <mergeCell ref="M814:N814"/>
    <mergeCell ref="O814:P814"/>
    <mergeCell ref="Q814:R814"/>
    <mergeCell ref="S814:T814"/>
    <mergeCell ref="F811:R812"/>
    <mergeCell ref="I819:J819"/>
    <mergeCell ref="K819:L819"/>
    <mergeCell ref="M819:N819"/>
    <mergeCell ref="O819:P819"/>
    <mergeCell ref="Q819:R819"/>
    <mergeCell ref="S819:T819"/>
    <mergeCell ref="I818:J818"/>
    <mergeCell ref="K818:L818"/>
    <mergeCell ref="M818:N818"/>
    <mergeCell ref="O818:P818"/>
    <mergeCell ref="Q818:R818"/>
    <mergeCell ref="S818:T818"/>
    <mergeCell ref="I817:J817"/>
    <mergeCell ref="K817:L817"/>
    <mergeCell ref="M817:N817"/>
    <mergeCell ref="O817:P817"/>
    <mergeCell ref="Q817:R817"/>
    <mergeCell ref="S817:T817"/>
    <mergeCell ref="S823:T823"/>
    <mergeCell ref="I822:J822"/>
    <mergeCell ref="K822:L822"/>
    <mergeCell ref="M822:N822"/>
    <mergeCell ref="O822:P822"/>
    <mergeCell ref="Q822:R822"/>
    <mergeCell ref="S822:T822"/>
    <mergeCell ref="I821:J821"/>
    <mergeCell ref="K821:L821"/>
    <mergeCell ref="M821:N821"/>
    <mergeCell ref="O821:P821"/>
    <mergeCell ref="Q821:R821"/>
    <mergeCell ref="S821:T821"/>
    <mergeCell ref="I820:J820"/>
    <mergeCell ref="K820:L820"/>
    <mergeCell ref="M820:N820"/>
    <mergeCell ref="O820:P820"/>
    <mergeCell ref="Q820:R820"/>
    <mergeCell ref="S820:T820"/>
    <mergeCell ref="E831:G831"/>
    <mergeCell ref="E832:G832"/>
    <mergeCell ref="E833:G833"/>
    <mergeCell ref="E834:G834"/>
    <mergeCell ref="E835:G835"/>
    <mergeCell ref="H836:R837"/>
    <mergeCell ref="E825:G825"/>
    <mergeCell ref="E826:G826"/>
    <mergeCell ref="E827:G827"/>
    <mergeCell ref="E828:G828"/>
    <mergeCell ref="E829:G829"/>
    <mergeCell ref="E830:G830"/>
    <mergeCell ref="I823:J823"/>
    <mergeCell ref="K823:L823"/>
    <mergeCell ref="M823:N823"/>
    <mergeCell ref="O823:P823"/>
    <mergeCell ref="Q823:R823"/>
    <mergeCell ref="I847:J847"/>
    <mergeCell ref="K847:L847"/>
    <mergeCell ref="M847:N847"/>
    <mergeCell ref="O847:P847"/>
    <mergeCell ref="Q847:R847"/>
    <mergeCell ref="S847:T847"/>
    <mergeCell ref="I846:J846"/>
    <mergeCell ref="K846:L846"/>
    <mergeCell ref="M846:N846"/>
    <mergeCell ref="O846:P846"/>
    <mergeCell ref="Q846:R846"/>
    <mergeCell ref="S846:T846"/>
    <mergeCell ref="C838:U840"/>
    <mergeCell ref="D845:H845"/>
    <mergeCell ref="I845:J845"/>
    <mergeCell ref="K845:L845"/>
    <mergeCell ref="M845:N845"/>
    <mergeCell ref="O845:P845"/>
    <mergeCell ref="Q845:R845"/>
    <mergeCell ref="S845:T845"/>
    <mergeCell ref="F842:R843"/>
    <mergeCell ref="I850:J850"/>
    <mergeCell ref="K850:L850"/>
    <mergeCell ref="M850:N850"/>
    <mergeCell ref="O850:P850"/>
    <mergeCell ref="Q850:R850"/>
    <mergeCell ref="S850:T850"/>
    <mergeCell ref="I849:J849"/>
    <mergeCell ref="K849:L849"/>
    <mergeCell ref="M849:N849"/>
    <mergeCell ref="O849:P849"/>
    <mergeCell ref="Q849:R849"/>
    <mergeCell ref="S849:T849"/>
    <mergeCell ref="I848:J848"/>
    <mergeCell ref="K848:L848"/>
    <mergeCell ref="M848:N848"/>
    <mergeCell ref="O848:P848"/>
    <mergeCell ref="Q848:R848"/>
    <mergeCell ref="S848:T848"/>
    <mergeCell ref="S854:T854"/>
    <mergeCell ref="I853:J853"/>
    <mergeCell ref="K853:L853"/>
    <mergeCell ref="M853:N853"/>
    <mergeCell ref="O853:P853"/>
    <mergeCell ref="Q853:R853"/>
    <mergeCell ref="S853:T853"/>
    <mergeCell ref="I852:J852"/>
    <mergeCell ref="K852:L852"/>
    <mergeCell ref="M852:N852"/>
    <mergeCell ref="O852:P852"/>
    <mergeCell ref="Q852:R852"/>
    <mergeCell ref="S852:T852"/>
    <mergeCell ref="I851:J851"/>
    <mergeCell ref="K851:L851"/>
    <mergeCell ref="M851:N851"/>
    <mergeCell ref="O851:P851"/>
    <mergeCell ref="Q851:R851"/>
    <mergeCell ref="S851:T851"/>
    <mergeCell ref="E862:G862"/>
    <mergeCell ref="E863:G863"/>
    <mergeCell ref="E864:G864"/>
    <mergeCell ref="E865:G865"/>
    <mergeCell ref="E866:G866"/>
    <mergeCell ref="H867:R868"/>
    <mergeCell ref="E856:G856"/>
    <mergeCell ref="E857:G857"/>
    <mergeCell ref="E858:G858"/>
    <mergeCell ref="E859:G859"/>
    <mergeCell ref="E860:G860"/>
    <mergeCell ref="E861:G861"/>
    <mergeCell ref="I854:J854"/>
    <mergeCell ref="K854:L854"/>
    <mergeCell ref="M854:N854"/>
    <mergeCell ref="O854:P854"/>
    <mergeCell ref="Q854:R854"/>
    <mergeCell ref="I878:J878"/>
    <mergeCell ref="K878:L878"/>
    <mergeCell ref="M878:N878"/>
    <mergeCell ref="O878:P878"/>
    <mergeCell ref="Q878:R878"/>
    <mergeCell ref="S878:T878"/>
    <mergeCell ref="I877:J877"/>
    <mergeCell ref="K877:L877"/>
    <mergeCell ref="M877:N877"/>
    <mergeCell ref="O877:P877"/>
    <mergeCell ref="Q877:R877"/>
    <mergeCell ref="S877:T877"/>
    <mergeCell ref="C869:U871"/>
    <mergeCell ref="D876:H876"/>
    <mergeCell ref="I876:J876"/>
    <mergeCell ref="K876:L876"/>
    <mergeCell ref="M876:N876"/>
    <mergeCell ref="O876:P876"/>
    <mergeCell ref="Q876:R876"/>
    <mergeCell ref="S876:T876"/>
    <mergeCell ref="F873:R874"/>
    <mergeCell ref="I881:J881"/>
    <mergeCell ref="K881:L881"/>
    <mergeCell ref="M881:N881"/>
    <mergeCell ref="O881:P881"/>
    <mergeCell ref="Q881:R881"/>
    <mergeCell ref="S881:T881"/>
    <mergeCell ref="I880:J880"/>
    <mergeCell ref="K880:L880"/>
    <mergeCell ref="M880:N880"/>
    <mergeCell ref="O880:P880"/>
    <mergeCell ref="Q880:R880"/>
    <mergeCell ref="S880:T880"/>
    <mergeCell ref="I879:J879"/>
    <mergeCell ref="K879:L879"/>
    <mergeCell ref="M879:N879"/>
    <mergeCell ref="O879:P879"/>
    <mergeCell ref="Q879:R879"/>
    <mergeCell ref="S879:T879"/>
    <mergeCell ref="S885:T885"/>
    <mergeCell ref="I884:J884"/>
    <mergeCell ref="K884:L884"/>
    <mergeCell ref="M884:N884"/>
    <mergeCell ref="O884:P884"/>
    <mergeCell ref="Q884:R884"/>
    <mergeCell ref="S884:T884"/>
    <mergeCell ref="I883:J883"/>
    <mergeCell ref="K883:L883"/>
    <mergeCell ref="M883:N883"/>
    <mergeCell ref="O883:P883"/>
    <mergeCell ref="Q883:R883"/>
    <mergeCell ref="S883:T883"/>
    <mergeCell ref="I882:J882"/>
    <mergeCell ref="K882:L882"/>
    <mergeCell ref="M882:N882"/>
    <mergeCell ref="O882:P882"/>
    <mergeCell ref="Q882:R882"/>
    <mergeCell ref="S882:T882"/>
    <mergeCell ref="E893:G893"/>
    <mergeCell ref="E894:G894"/>
    <mergeCell ref="E895:G895"/>
    <mergeCell ref="E896:G896"/>
    <mergeCell ref="E897:G897"/>
    <mergeCell ref="H898:R899"/>
    <mergeCell ref="E887:G887"/>
    <mergeCell ref="E888:G888"/>
    <mergeCell ref="E889:G889"/>
    <mergeCell ref="E890:G890"/>
    <mergeCell ref="E891:G891"/>
    <mergeCell ref="E892:G892"/>
    <mergeCell ref="I885:J885"/>
    <mergeCell ref="K885:L885"/>
    <mergeCell ref="M885:N885"/>
    <mergeCell ref="O885:P885"/>
    <mergeCell ref="Q885:R885"/>
    <mergeCell ref="I909:J909"/>
    <mergeCell ref="K909:L909"/>
    <mergeCell ref="M909:N909"/>
    <mergeCell ref="O909:P909"/>
    <mergeCell ref="Q909:R909"/>
    <mergeCell ref="S909:T909"/>
    <mergeCell ref="I908:J908"/>
    <mergeCell ref="K908:L908"/>
    <mergeCell ref="M908:N908"/>
    <mergeCell ref="O908:P908"/>
    <mergeCell ref="Q908:R908"/>
    <mergeCell ref="S908:T908"/>
    <mergeCell ref="C900:U902"/>
    <mergeCell ref="D907:H907"/>
    <mergeCell ref="I907:J907"/>
    <mergeCell ref="K907:L907"/>
    <mergeCell ref="M907:N907"/>
    <mergeCell ref="O907:P907"/>
    <mergeCell ref="Q907:R907"/>
    <mergeCell ref="S907:T907"/>
    <mergeCell ref="F904:R905"/>
    <mergeCell ref="I912:J912"/>
    <mergeCell ref="K912:L912"/>
    <mergeCell ref="M912:N912"/>
    <mergeCell ref="O912:P912"/>
    <mergeCell ref="Q912:R912"/>
    <mergeCell ref="S912:T912"/>
    <mergeCell ref="I911:J911"/>
    <mergeCell ref="K911:L911"/>
    <mergeCell ref="M911:N911"/>
    <mergeCell ref="O911:P911"/>
    <mergeCell ref="Q911:R911"/>
    <mergeCell ref="S911:T911"/>
    <mergeCell ref="I910:J910"/>
    <mergeCell ref="K910:L910"/>
    <mergeCell ref="M910:N910"/>
    <mergeCell ref="O910:P910"/>
    <mergeCell ref="Q910:R910"/>
    <mergeCell ref="S910:T910"/>
    <mergeCell ref="S916:T916"/>
    <mergeCell ref="I915:J915"/>
    <mergeCell ref="K915:L915"/>
    <mergeCell ref="M915:N915"/>
    <mergeCell ref="O915:P915"/>
    <mergeCell ref="Q915:R915"/>
    <mergeCell ref="S915:T915"/>
    <mergeCell ref="I914:J914"/>
    <mergeCell ref="K914:L914"/>
    <mergeCell ref="M914:N914"/>
    <mergeCell ref="O914:P914"/>
    <mergeCell ref="Q914:R914"/>
    <mergeCell ref="S914:T914"/>
    <mergeCell ref="I913:J913"/>
    <mergeCell ref="K913:L913"/>
    <mergeCell ref="M913:N913"/>
    <mergeCell ref="O913:P913"/>
    <mergeCell ref="Q913:R913"/>
    <mergeCell ref="S913:T913"/>
    <mergeCell ref="E924:G924"/>
    <mergeCell ref="E925:G925"/>
    <mergeCell ref="E926:G926"/>
    <mergeCell ref="E927:G927"/>
    <mergeCell ref="E928:G928"/>
    <mergeCell ref="H929:R930"/>
    <mergeCell ref="E918:G918"/>
    <mergeCell ref="E919:G919"/>
    <mergeCell ref="E920:G920"/>
    <mergeCell ref="E921:G921"/>
    <mergeCell ref="E922:G922"/>
    <mergeCell ref="E923:G923"/>
    <mergeCell ref="I916:J916"/>
    <mergeCell ref="K916:L916"/>
    <mergeCell ref="M916:N916"/>
    <mergeCell ref="O916:P916"/>
    <mergeCell ref="Q916:R916"/>
    <mergeCell ref="I940:J940"/>
    <mergeCell ref="K940:L940"/>
    <mergeCell ref="M940:N940"/>
    <mergeCell ref="O940:P940"/>
    <mergeCell ref="Q940:R940"/>
    <mergeCell ref="S940:T940"/>
    <mergeCell ref="I939:J939"/>
    <mergeCell ref="K939:L939"/>
    <mergeCell ref="M939:N939"/>
    <mergeCell ref="O939:P939"/>
    <mergeCell ref="Q939:R939"/>
    <mergeCell ref="S939:T939"/>
    <mergeCell ref="C931:U933"/>
    <mergeCell ref="D938:H938"/>
    <mergeCell ref="I938:J938"/>
    <mergeCell ref="K938:L938"/>
    <mergeCell ref="M938:N938"/>
    <mergeCell ref="O938:P938"/>
    <mergeCell ref="Q938:R938"/>
    <mergeCell ref="S938:T938"/>
    <mergeCell ref="F935:R936"/>
    <mergeCell ref="I943:J943"/>
    <mergeCell ref="K943:L943"/>
    <mergeCell ref="M943:N943"/>
    <mergeCell ref="O943:P943"/>
    <mergeCell ref="Q943:R943"/>
    <mergeCell ref="S943:T943"/>
    <mergeCell ref="I942:J942"/>
    <mergeCell ref="K942:L942"/>
    <mergeCell ref="M942:N942"/>
    <mergeCell ref="O942:P942"/>
    <mergeCell ref="Q942:R942"/>
    <mergeCell ref="S942:T942"/>
    <mergeCell ref="I941:J941"/>
    <mergeCell ref="K941:L941"/>
    <mergeCell ref="M941:N941"/>
    <mergeCell ref="O941:P941"/>
    <mergeCell ref="Q941:R941"/>
    <mergeCell ref="S941:T941"/>
    <mergeCell ref="S947:T947"/>
    <mergeCell ref="I946:J946"/>
    <mergeCell ref="K946:L946"/>
    <mergeCell ref="M946:N946"/>
    <mergeCell ref="O946:P946"/>
    <mergeCell ref="Q946:R946"/>
    <mergeCell ref="S946:T946"/>
    <mergeCell ref="I945:J945"/>
    <mergeCell ref="K945:L945"/>
    <mergeCell ref="M945:N945"/>
    <mergeCell ref="O945:P945"/>
    <mergeCell ref="Q945:R945"/>
    <mergeCell ref="S945:T945"/>
    <mergeCell ref="I944:J944"/>
    <mergeCell ref="K944:L944"/>
    <mergeCell ref="M944:N944"/>
    <mergeCell ref="O944:P944"/>
    <mergeCell ref="Q944:R944"/>
    <mergeCell ref="S944:T944"/>
    <mergeCell ref="E955:G955"/>
    <mergeCell ref="E956:G956"/>
    <mergeCell ref="E957:G957"/>
    <mergeCell ref="E958:G958"/>
    <mergeCell ref="E959:G959"/>
    <mergeCell ref="H960:R961"/>
    <mergeCell ref="E949:G949"/>
    <mergeCell ref="E950:G950"/>
    <mergeCell ref="E951:G951"/>
    <mergeCell ref="E952:G952"/>
    <mergeCell ref="E953:G953"/>
    <mergeCell ref="E954:G954"/>
    <mergeCell ref="I947:J947"/>
    <mergeCell ref="K947:L947"/>
    <mergeCell ref="M947:N947"/>
    <mergeCell ref="O947:P947"/>
    <mergeCell ref="Q947:R947"/>
    <mergeCell ref="I971:J971"/>
    <mergeCell ref="K971:L971"/>
    <mergeCell ref="M971:N971"/>
    <mergeCell ref="O971:P971"/>
    <mergeCell ref="Q971:R971"/>
    <mergeCell ref="S971:T971"/>
    <mergeCell ref="I970:J970"/>
    <mergeCell ref="K970:L970"/>
    <mergeCell ref="M970:N970"/>
    <mergeCell ref="O970:P970"/>
    <mergeCell ref="Q970:R970"/>
    <mergeCell ref="S970:T970"/>
    <mergeCell ref="C962:U964"/>
    <mergeCell ref="D969:H969"/>
    <mergeCell ref="I969:J969"/>
    <mergeCell ref="K969:L969"/>
    <mergeCell ref="M969:N969"/>
    <mergeCell ref="O969:P969"/>
    <mergeCell ref="Q969:R969"/>
    <mergeCell ref="S969:T969"/>
    <mergeCell ref="F966:R967"/>
    <mergeCell ref="I974:J974"/>
    <mergeCell ref="K974:L974"/>
    <mergeCell ref="M974:N974"/>
    <mergeCell ref="O974:P974"/>
    <mergeCell ref="Q974:R974"/>
    <mergeCell ref="S974:T974"/>
    <mergeCell ref="I973:J973"/>
    <mergeCell ref="K973:L973"/>
    <mergeCell ref="M973:N973"/>
    <mergeCell ref="O973:P973"/>
    <mergeCell ref="Q973:R973"/>
    <mergeCell ref="S973:T973"/>
    <mergeCell ref="I972:J972"/>
    <mergeCell ref="K972:L972"/>
    <mergeCell ref="M972:N972"/>
    <mergeCell ref="O972:P972"/>
    <mergeCell ref="Q972:R972"/>
    <mergeCell ref="S972:T972"/>
    <mergeCell ref="S978:T978"/>
    <mergeCell ref="I977:J977"/>
    <mergeCell ref="K977:L977"/>
    <mergeCell ref="M977:N977"/>
    <mergeCell ref="O977:P977"/>
    <mergeCell ref="Q977:R977"/>
    <mergeCell ref="S977:T977"/>
    <mergeCell ref="I976:J976"/>
    <mergeCell ref="K976:L976"/>
    <mergeCell ref="M976:N976"/>
    <mergeCell ref="O976:P976"/>
    <mergeCell ref="Q976:R976"/>
    <mergeCell ref="S976:T976"/>
    <mergeCell ref="I975:J975"/>
    <mergeCell ref="K975:L975"/>
    <mergeCell ref="M975:N975"/>
    <mergeCell ref="O975:P975"/>
    <mergeCell ref="Q975:R975"/>
    <mergeCell ref="S975:T975"/>
    <mergeCell ref="E986:G986"/>
    <mergeCell ref="E987:G987"/>
    <mergeCell ref="E988:G988"/>
    <mergeCell ref="E989:G989"/>
    <mergeCell ref="E990:G990"/>
    <mergeCell ref="H991:R992"/>
    <mergeCell ref="E980:G980"/>
    <mergeCell ref="E981:G981"/>
    <mergeCell ref="E982:G982"/>
    <mergeCell ref="E983:G983"/>
    <mergeCell ref="E984:G984"/>
    <mergeCell ref="E985:G985"/>
    <mergeCell ref="I978:J978"/>
    <mergeCell ref="K978:L978"/>
    <mergeCell ref="M978:N978"/>
    <mergeCell ref="O978:P978"/>
    <mergeCell ref="Q978:R978"/>
    <mergeCell ref="I1002:J1002"/>
    <mergeCell ref="K1002:L1002"/>
    <mergeCell ref="M1002:N1002"/>
    <mergeCell ref="O1002:P1002"/>
    <mergeCell ref="Q1002:R1002"/>
    <mergeCell ref="S1002:T1002"/>
    <mergeCell ref="I1001:J1001"/>
    <mergeCell ref="K1001:L1001"/>
    <mergeCell ref="M1001:N1001"/>
    <mergeCell ref="O1001:P1001"/>
    <mergeCell ref="Q1001:R1001"/>
    <mergeCell ref="S1001:T1001"/>
    <mergeCell ref="C993:U995"/>
    <mergeCell ref="D1000:H1000"/>
    <mergeCell ref="I1000:J1000"/>
    <mergeCell ref="K1000:L1000"/>
    <mergeCell ref="M1000:N1000"/>
    <mergeCell ref="O1000:P1000"/>
    <mergeCell ref="Q1000:R1000"/>
    <mergeCell ref="S1000:T1000"/>
    <mergeCell ref="F997:R998"/>
    <mergeCell ref="I1005:J1005"/>
    <mergeCell ref="K1005:L1005"/>
    <mergeCell ref="M1005:N1005"/>
    <mergeCell ref="O1005:P1005"/>
    <mergeCell ref="Q1005:R1005"/>
    <mergeCell ref="S1005:T1005"/>
    <mergeCell ref="I1004:J1004"/>
    <mergeCell ref="K1004:L1004"/>
    <mergeCell ref="M1004:N1004"/>
    <mergeCell ref="O1004:P1004"/>
    <mergeCell ref="Q1004:R1004"/>
    <mergeCell ref="S1004:T1004"/>
    <mergeCell ref="I1003:J1003"/>
    <mergeCell ref="K1003:L1003"/>
    <mergeCell ref="M1003:N1003"/>
    <mergeCell ref="O1003:P1003"/>
    <mergeCell ref="Q1003:R1003"/>
    <mergeCell ref="S1003:T1003"/>
    <mergeCell ref="S1009:T1009"/>
    <mergeCell ref="I1008:J1008"/>
    <mergeCell ref="K1008:L1008"/>
    <mergeCell ref="M1008:N1008"/>
    <mergeCell ref="O1008:P1008"/>
    <mergeCell ref="Q1008:R1008"/>
    <mergeCell ref="S1008:T1008"/>
    <mergeCell ref="I1007:J1007"/>
    <mergeCell ref="K1007:L1007"/>
    <mergeCell ref="M1007:N1007"/>
    <mergeCell ref="O1007:P1007"/>
    <mergeCell ref="Q1007:R1007"/>
    <mergeCell ref="S1007:T1007"/>
    <mergeCell ref="I1006:J1006"/>
    <mergeCell ref="K1006:L1006"/>
    <mergeCell ref="M1006:N1006"/>
    <mergeCell ref="O1006:P1006"/>
    <mergeCell ref="Q1006:R1006"/>
    <mergeCell ref="S1006:T1006"/>
    <mergeCell ref="E1017:G1017"/>
    <mergeCell ref="E1018:G1018"/>
    <mergeCell ref="E1019:G1019"/>
    <mergeCell ref="E1020:G1020"/>
    <mergeCell ref="E1021:G1021"/>
    <mergeCell ref="H1022:R1023"/>
    <mergeCell ref="E1011:G1011"/>
    <mergeCell ref="E1012:G1012"/>
    <mergeCell ref="E1013:G1013"/>
    <mergeCell ref="E1014:G1014"/>
    <mergeCell ref="E1015:G1015"/>
    <mergeCell ref="E1016:G1016"/>
    <mergeCell ref="I1009:J1009"/>
    <mergeCell ref="K1009:L1009"/>
    <mergeCell ref="M1009:N1009"/>
    <mergeCell ref="O1009:P1009"/>
    <mergeCell ref="Q1009:R1009"/>
    <mergeCell ref="I1033:J1033"/>
    <mergeCell ref="K1033:L1033"/>
    <mergeCell ref="M1033:N1033"/>
    <mergeCell ref="O1033:P1033"/>
    <mergeCell ref="Q1033:R1033"/>
    <mergeCell ref="S1033:T1033"/>
    <mergeCell ref="I1032:J1032"/>
    <mergeCell ref="K1032:L1032"/>
    <mergeCell ref="M1032:N1032"/>
    <mergeCell ref="O1032:P1032"/>
    <mergeCell ref="Q1032:R1032"/>
    <mergeCell ref="S1032:T1032"/>
    <mergeCell ref="C1024:U1026"/>
    <mergeCell ref="D1031:H1031"/>
    <mergeCell ref="I1031:J1031"/>
    <mergeCell ref="K1031:L1031"/>
    <mergeCell ref="M1031:N1031"/>
    <mergeCell ref="O1031:P1031"/>
    <mergeCell ref="Q1031:R1031"/>
    <mergeCell ref="S1031:T1031"/>
    <mergeCell ref="F1028:R1029"/>
    <mergeCell ref="I1036:J1036"/>
    <mergeCell ref="K1036:L1036"/>
    <mergeCell ref="M1036:N1036"/>
    <mergeCell ref="O1036:P1036"/>
    <mergeCell ref="Q1036:R1036"/>
    <mergeCell ref="S1036:T1036"/>
    <mergeCell ref="I1035:J1035"/>
    <mergeCell ref="K1035:L1035"/>
    <mergeCell ref="M1035:N1035"/>
    <mergeCell ref="O1035:P1035"/>
    <mergeCell ref="Q1035:R1035"/>
    <mergeCell ref="S1035:T1035"/>
    <mergeCell ref="I1034:J1034"/>
    <mergeCell ref="K1034:L1034"/>
    <mergeCell ref="M1034:N1034"/>
    <mergeCell ref="O1034:P1034"/>
    <mergeCell ref="Q1034:R1034"/>
    <mergeCell ref="S1034:T1034"/>
    <mergeCell ref="S1040:T1040"/>
    <mergeCell ref="I1039:J1039"/>
    <mergeCell ref="K1039:L1039"/>
    <mergeCell ref="M1039:N1039"/>
    <mergeCell ref="O1039:P1039"/>
    <mergeCell ref="Q1039:R1039"/>
    <mergeCell ref="S1039:T1039"/>
    <mergeCell ref="I1038:J1038"/>
    <mergeCell ref="K1038:L1038"/>
    <mergeCell ref="M1038:N1038"/>
    <mergeCell ref="O1038:P1038"/>
    <mergeCell ref="Q1038:R1038"/>
    <mergeCell ref="S1038:T1038"/>
    <mergeCell ref="I1037:J1037"/>
    <mergeCell ref="K1037:L1037"/>
    <mergeCell ref="M1037:N1037"/>
    <mergeCell ref="O1037:P1037"/>
    <mergeCell ref="Q1037:R1037"/>
    <mergeCell ref="S1037:T1037"/>
    <mergeCell ref="E1048:G1048"/>
    <mergeCell ref="E1049:G1049"/>
    <mergeCell ref="E1050:G1050"/>
    <mergeCell ref="E1051:G1051"/>
    <mergeCell ref="E1052:G1052"/>
    <mergeCell ref="H1053:R1054"/>
    <mergeCell ref="E1042:G1042"/>
    <mergeCell ref="E1043:G1043"/>
    <mergeCell ref="E1044:G1044"/>
    <mergeCell ref="E1045:G1045"/>
    <mergeCell ref="E1046:G1046"/>
    <mergeCell ref="E1047:G1047"/>
    <mergeCell ref="I1040:J1040"/>
    <mergeCell ref="K1040:L1040"/>
    <mergeCell ref="M1040:N1040"/>
    <mergeCell ref="O1040:P1040"/>
    <mergeCell ref="Q1040:R1040"/>
    <mergeCell ref="I1064:J1064"/>
    <mergeCell ref="K1064:L1064"/>
    <mergeCell ref="M1064:N1064"/>
    <mergeCell ref="O1064:P1064"/>
    <mergeCell ref="Q1064:R1064"/>
    <mergeCell ref="S1064:T1064"/>
    <mergeCell ref="I1063:J1063"/>
    <mergeCell ref="K1063:L1063"/>
    <mergeCell ref="M1063:N1063"/>
    <mergeCell ref="O1063:P1063"/>
    <mergeCell ref="Q1063:R1063"/>
    <mergeCell ref="S1063:T1063"/>
    <mergeCell ref="C1055:U1057"/>
    <mergeCell ref="D1062:H1062"/>
    <mergeCell ref="I1062:J1062"/>
    <mergeCell ref="K1062:L1062"/>
    <mergeCell ref="M1062:N1062"/>
    <mergeCell ref="O1062:P1062"/>
    <mergeCell ref="Q1062:R1062"/>
    <mergeCell ref="S1062:T1062"/>
    <mergeCell ref="F1059:R1060"/>
    <mergeCell ref="I1067:J1067"/>
    <mergeCell ref="K1067:L1067"/>
    <mergeCell ref="M1067:N1067"/>
    <mergeCell ref="O1067:P1067"/>
    <mergeCell ref="Q1067:R1067"/>
    <mergeCell ref="S1067:T1067"/>
    <mergeCell ref="I1066:J1066"/>
    <mergeCell ref="K1066:L1066"/>
    <mergeCell ref="M1066:N1066"/>
    <mergeCell ref="O1066:P1066"/>
    <mergeCell ref="Q1066:R1066"/>
    <mergeCell ref="S1066:T1066"/>
    <mergeCell ref="I1065:J1065"/>
    <mergeCell ref="K1065:L1065"/>
    <mergeCell ref="M1065:N1065"/>
    <mergeCell ref="O1065:P1065"/>
    <mergeCell ref="Q1065:R1065"/>
    <mergeCell ref="S1065:T1065"/>
    <mergeCell ref="S1071:T1071"/>
    <mergeCell ref="I1070:J1070"/>
    <mergeCell ref="K1070:L1070"/>
    <mergeCell ref="M1070:N1070"/>
    <mergeCell ref="O1070:P1070"/>
    <mergeCell ref="Q1070:R1070"/>
    <mergeCell ref="S1070:T1070"/>
    <mergeCell ref="I1069:J1069"/>
    <mergeCell ref="K1069:L1069"/>
    <mergeCell ref="M1069:N1069"/>
    <mergeCell ref="O1069:P1069"/>
    <mergeCell ref="Q1069:R1069"/>
    <mergeCell ref="S1069:T1069"/>
    <mergeCell ref="I1068:J1068"/>
    <mergeCell ref="K1068:L1068"/>
    <mergeCell ref="M1068:N1068"/>
    <mergeCell ref="O1068:P1068"/>
    <mergeCell ref="Q1068:R1068"/>
    <mergeCell ref="S1068:T1068"/>
    <mergeCell ref="E1079:G1079"/>
    <mergeCell ref="E1080:G1080"/>
    <mergeCell ref="E1081:G1081"/>
    <mergeCell ref="E1082:G1082"/>
    <mergeCell ref="E1083:G1083"/>
    <mergeCell ref="H1084:R1085"/>
    <mergeCell ref="E1073:G1073"/>
    <mergeCell ref="E1074:G1074"/>
    <mergeCell ref="E1075:G1075"/>
    <mergeCell ref="E1076:G1076"/>
    <mergeCell ref="E1077:G1077"/>
    <mergeCell ref="E1078:G1078"/>
    <mergeCell ref="I1071:J1071"/>
    <mergeCell ref="K1071:L1071"/>
    <mergeCell ref="M1071:N1071"/>
    <mergeCell ref="O1071:P1071"/>
    <mergeCell ref="Q1071:R1071"/>
    <mergeCell ref="I1095:J1095"/>
    <mergeCell ref="K1095:L1095"/>
    <mergeCell ref="M1095:N1095"/>
    <mergeCell ref="O1095:P1095"/>
    <mergeCell ref="Q1095:R1095"/>
    <mergeCell ref="S1095:T1095"/>
    <mergeCell ref="I1094:J1094"/>
    <mergeCell ref="K1094:L1094"/>
    <mergeCell ref="M1094:N1094"/>
    <mergeCell ref="O1094:P1094"/>
    <mergeCell ref="Q1094:R1094"/>
    <mergeCell ref="S1094:T1094"/>
    <mergeCell ref="C1086:U1088"/>
    <mergeCell ref="D1093:H1093"/>
    <mergeCell ref="I1093:J1093"/>
    <mergeCell ref="K1093:L1093"/>
    <mergeCell ref="M1093:N1093"/>
    <mergeCell ref="O1093:P1093"/>
    <mergeCell ref="Q1093:R1093"/>
    <mergeCell ref="S1093:T1093"/>
    <mergeCell ref="F1090:R1091"/>
    <mergeCell ref="I1098:J1098"/>
    <mergeCell ref="K1098:L1098"/>
    <mergeCell ref="M1098:N1098"/>
    <mergeCell ref="O1098:P1098"/>
    <mergeCell ref="Q1098:R1098"/>
    <mergeCell ref="S1098:T1098"/>
    <mergeCell ref="I1097:J1097"/>
    <mergeCell ref="K1097:L1097"/>
    <mergeCell ref="M1097:N1097"/>
    <mergeCell ref="O1097:P1097"/>
    <mergeCell ref="Q1097:R1097"/>
    <mergeCell ref="S1097:T1097"/>
    <mergeCell ref="I1096:J1096"/>
    <mergeCell ref="K1096:L1096"/>
    <mergeCell ref="M1096:N1096"/>
    <mergeCell ref="O1096:P1096"/>
    <mergeCell ref="Q1096:R1096"/>
    <mergeCell ref="S1096:T1096"/>
    <mergeCell ref="S1102:T1102"/>
    <mergeCell ref="I1101:J1101"/>
    <mergeCell ref="K1101:L1101"/>
    <mergeCell ref="M1101:N1101"/>
    <mergeCell ref="O1101:P1101"/>
    <mergeCell ref="Q1101:R1101"/>
    <mergeCell ref="S1101:T1101"/>
    <mergeCell ref="I1100:J1100"/>
    <mergeCell ref="K1100:L1100"/>
    <mergeCell ref="M1100:N1100"/>
    <mergeCell ref="O1100:P1100"/>
    <mergeCell ref="Q1100:R1100"/>
    <mergeCell ref="S1100:T1100"/>
    <mergeCell ref="I1099:J1099"/>
    <mergeCell ref="K1099:L1099"/>
    <mergeCell ref="M1099:N1099"/>
    <mergeCell ref="O1099:P1099"/>
    <mergeCell ref="Q1099:R1099"/>
    <mergeCell ref="S1099:T1099"/>
    <mergeCell ref="E1110:G1110"/>
    <mergeCell ref="E1111:G1111"/>
    <mergeCell ref="E1112:G1112"/>
    <mergeCell ref="E1113:G1113"/>
    <mergeCell ref="E1114:G1114"/>
    <mergeCell ref="H1115:R1116"/>
    <mergeCell ref="E1104:G1104"/>
    <mergeCell ref="E1105:G1105"/>
    <mergeCell ref="E1106:G1106"/>
    <mergeCell ref="E1107:G1107"/>
    <mergeCell ref="E1108:G1108"/>
    <mergeCell ref="E1109:G1109"/>
    <mergeCell ref="I1102:J1102"/>
    <mergeCell ref="K1102:L1102"/>
    <mergeCell ref="M1102:N1102"/>
    <mergeCell ref="O1102:P1102"/>
    <mergeCell ref="Q1102:R1102"/>
    <mergeCell ref="I1126:J1126"/>
    <mergeCell ref="K1126:L1126"/>
    <mergeCell ref="M1126:N1126"/>
    <mergeCell ref="O1126:P1126"/>
    <mergeCell ref="Q1126:R1126"/>
    <mergeCell ref="S1126:T1126"/>
    <mergeCell ref="I1125:J1125"/>
    <mergeCell ref="K1125:L1125"/>
    <mergeCell ref="M1125:N1125"/>
    <mergeCell ref="O1125:P1125"/>
    <mergeCell ref="Q1125:R1125"/>
    <mergeCell ref="S1125:T1125"/>
    <mergeCell ref="C1117:U1119"/>
    <mergeCell ref="D1124:H1124"/>
    <mergeCell ref="I1124:J1124"/>
    <mergeCell ref="K1124:L1124"/>
    <mergeCell ref="M1124:N1124"/>
    <mergeCell ref="O1124:P1124"/>
    <mergeCell ref="Q1124:R1124"/>
    <mergeCell ref="S1124:T1124"/>
    <mergeCell ref="F1121:R1122"/>
    <mergeCell ref="I1129:J1129"/>
    <mergeCell ref="K1129:L1129"/>
    <mergeCell ref="M1129:N1129"/>
    <mergeCell ref="O1129:P1129"/>
    <mergeCell ref="Q1129:R1129"/>
    <mergeCell ref="S1129:T1129"/>
    <mergeCell ref="I1128:J1128"/>
    <mergeCell ref="K1128:L1128"/>
    <mergeCell ref="M1128:N1128"/>
    <mergeCell ref="O1128:P1128"/>
    <mergeCell ref="Q1128:R1128"/>
    <mergeCell ref="S1128:T1128"/>
    <mergeCell ref="I1127:J1127"/>
    <mergeCell ref="K1127:L1127"/>
    <mergeCell ref="M1127:N1127"/>
    <mergeCell ref="O1127:P1127"/>
    <mergeCell ref="Q1127:R1127"/>
    <mergeCell ref="S1127:T1127"/>
    <mergeCell ref="S1133:T1133"/>
    <mergeCell ref="I1132:J1132"/>
    <mergeCell ref="K1132:L1132"/>
    <mergeCell ref="M1132:N1132"/>
    <mergeCell ref="O1132:P1132"/>
    <mergeCell ref="Q1132:R1132"/>
    <mergeCell ref="S1132:T1132"/>
    <mergeCell ref="I1131:J1131"/>
    <mergeCell ref="K1131:L1131"/>
    <mergeCell ref="M1131:N1131"/>
    <mergeCell ref="O1131:P1131"/>
    <mergeCell ref="Q1131:R1131"/>
    <mergeCell ref="S1131:T1131"/>
    <mergeCell ref="I1130:J1130"/>
    <mergeCell ref="K1130:L1130"/>
    <mergeCell ref="M1130:N1130"/>
    <mergeCell ref="O1130:P1130"/>
    <mergeCell ref="Q1130:R1130"/>
    <mergeCell ref="S1130:T1130"/>
    <mergeCell ref="E1141:G1141"/>
    <mergeCell ref="E1142:G1142"/>
    <mergeCell ref="E1143:G1143"/>
    <mergeCell ref="E1144:G1144"/>
    <mergeCell ref="E1145:G1145"/>
    <mergeCell ref="H1146:R1147"/>
    <mergeCell ref="E1135:G1135"/>
    <mergeCell ref="E1136:G1136"/>
    <mergeCell ref="E1137:G1137"/>
    <mergeCell ref="E1138:G1138"/>
    <mergeCell ref="E1139:G1139"/>
    <mergeCell ref="E1140:G1140"/>
    <mergeCell ref="I1133:J1133"/>
    <mergeCell ref="K1133:L1133"/>
    <mergeCell ref="M1133:N1133"/>
    <mergeCell ref="O1133:P1133"/>
    <mergeCell ref="Q1133:R1133"/>
    <mergeCell ref="I1157:J1157"/>
    <mergeCell ref="K1157:L1157"/>
    <mergeCell ref="M1157:N1157"/>
    <mergeCell ref="O1157:P1157"/>
    <mergeCell ref="Q1157:R1157"/>
    <mergeCell ref="S1157:T1157"/>
    <mergeCell ref="I1156:J1156"/>
    <mergeCell ref="K1156:L1156"/>
    <mergeCell ref="M1156:N1156"/>
    <mergeCell ref="O1156:P1156"/>
    <mergeCell ref="Q1156:R1156"/>
    <mergeCell ref="S1156:T1156"/>
    <mergeCell ref="C1148:U1150"/>
    <mergeCell ref="D1155:H1155"/>
    <mergeCell ref="I1155:J1155"/>
    <mergeCell ref="K1155:L1155"/>
    <mergeCell ref="M1155:N1155"/>
    <mergeCell ref="O1155:P1155"/>
    <mergeCell ref="Q1155:R1155"/>
    <mergeCell ref="S1155:T1155"/>
    <mergeCell ref="F1152:R1153"/>
    <mergeCell ref="I1160:J1160"/>
    <mergeCell ref="K1160:L1160"/>
    <mergeCell ref="M1160:N1160"/>
    <mergeCell ref="O1160:P1160"/>
    <mergeCell ref="Q1160:R1160"/>
    <mergeCell ref="S1160:T1160"/>
    <mergeCell ref="I1159:J1159"/>
    <mergeCell ref="K1159:L1159"/>
    <mergeCell ref="M1159:N1159"/>
    <mergeCell ref="O1159:P1159"/>
    <mergeCell ref="Q1159:R1159"/>
    <mergeCell ref="S1159:T1159"/>
    <mergeCell ref="I1158:J1158"/>
    <mergeCell ref="K1158:L1158"/>
    <mergeCell ref="M1158:N1158"/>
    <mergeCell ref="O1158:P1158"/>
    <mergeCell ref="Q1158:R1158"/>
    <mergeCell ref="S1158:T1158"/>
    <mergeCell ref="S1164:T1164"/>
    <mergeCell ref="I1163:J1163"/>
    <mergeCell ref="K1163:L1163"/>
    <mergeCell ref="M1163:N1163"/>
    <mergeCell ref="O1163:P1163"/>
    <mergeCell ref="Q1163:R1163"/>
    <mergeCell ref="S1163:T1163"/>
    <mergeCell ref="I1162:J1162"/>
    <mergeCell ref="K1162:L1162"/>
    <mergeCell ref="M1162:N1162"/>
    <mergeCell ref="O1162:P1162"/>
    <mergeCell ref="Q1162:R1162"/>
    <mergeCell ref="S1162:T1162"/>
    <mergeCell ref="I1161:J1161"/>
    <mergeCell ref="K1161:L1161"/>
    <mergeCell ref="M1161:N1161"/>
    <mergeCell ref="O1161:P1161"/>
    <mergeCell ref="Q1161:R1161"/>
    <mergeCell ref="S1161:T1161"/>
    <mergeCell ref="E1172:G1172"/>
    <mergeCell ref="E1173:G1173"/>
    <mergeCell ref="E1174:G1174"/>
    <mergeCell ref="E1175:G1175"/>
    <mergeCell ref="E1176:G1176"/>
    <mergeCell ref="H1177:R1178"/>
    <mergeCell ref="E1166:G1166"/>
    <mergeCell ref="E1167:G1167"/>
    <mergeCell ref="E1168:G1168"/>
    <mergeCell ref="E1169:G1169"/>
    <mergeCell ref="E1170:G1170"/>
    <mergeCell ref="E1171:G1171"/>
    <mergeCell ref="I1164:J1164"/>
    <mergeCell ref="K1164:L1164"/>
    <mergeCell ref="M1164:N1164"/>
    <mergeCell ref="O1164:P1164"/>
    <mergeCell ref="Q1164:R1164"/>
    <mergeCell ref="I1188:J1188"/>
    <mergeCell ref="K1188:L1188"/>
    <mergeCell ref="M1188:N1188"/>
    <mergeCell ref="O1188:P1188"/>
    <mergeCell ref="Q1188:R1188"/>
    <mergeCell ref="S1188:T1188"/>
    <mergeCell ref="I1187:J1187"/>
    <mergeCell ref="K1187:L1187"/>
    <mergeCell ref="M1187:N1187"/>
    <mergeCell ref="O1187:P1187"/>
    <mergeCell ref="Q1187:R1187"/>
    <mergeCell ref="S1187:T1187"/>
    <mergeCell ref="C1179:U1181"/>
    <mergeCell ref="D1186:H1186"/>
    <mergeCell ref="I1186:J1186"/>
    <mergeCell ref="K1186:L1186"/>
    <mergeCell ref="M1186:N1186"/>
    <mergeCell ref="O1186:P1186"/>
    <mergeCell ref="Q1186:R1186"/>
    <mergeCell ref="S1186:T1186"/>
    <mergeCell ref="F1183:R1184"/>
    <mergeCell ref="I1191:J1191"/>
    <mergeCell ref="K1191:L1191"/>
    <mergeCell ref="M1191:N1191"/>
    <mergeCell ref="O1191:P1191"/>
    <mergeCell ref="Q1191:R1191"/>
    <mergeCell ref="S1191:T1191"/>
    <mergeCell ref="I1190:J1190"/>
    <mergeCell ref="K1190:L1190"/>
    <mergeCell ref="M1190:N1190"/>
    <mergeCell ref="O1190:P1190"/>
    <mergeCell ref="Q1190:R1190"/>
    <mergeCell ref="S1190:T1190"/>
    <mergeCell ref="I1189:J1189"/>
    <mergeCell ref="K1189:L1189"/>
    <mergeCell ref="M1189:N1189"/>
    <mergeCell ref="O1189:P1189"/>
    <mergeCell ref="Q1189:R1189"/>
    <mergeCell ref="S1189:T1189"/>
    <mergeCell ref="S1195:T1195"/>
    <mergeCell ref="I1194:J1194"/>
    <mergeCell ref="K1194:L1194"/>
    <mergeCell ref="M1194:N1194"/>
    <mergeCell ref="O1194:P1194"/>
    <mergeCell ref="Q1194:R1194"/>
    <mergeCell ref="S1194:T1194"/>
    <mergeCell ref="I1193:J1193"/>
    <mergeCell ref="K1193:L1193"/>
    <mergeCell ref="M1193:N1193"/>
    <mergeCell ref="O1193:P1193"/>
    <mergeCell ref="Q1193:R1193"/>
    <mergeCell ref="S1193:T1193"/>
    <mergeCell ref="I1192:J1192"/>
    <mergeCell ref="K1192:L1192"/>
    <mergeCell ref="M1192:N1192"/>
    <mergeCell ref="O1192:P1192"/>
    <mergeCell ref="Q1192:R1192"/>
    <mergeCell ref="S1192:T1192"/>
    <mergeCell ref="E1203:G1203"/>
    <mergeCell ref="E1204:G1204"/>
    <mergeCell ref="E1205:G1205"/>
    <mergeCell ref="E1206:G1206"/>
    <mergeCell ref="E1207:G1207"/>
    <mergeCell ref="H1208:R1209"/>
    <mergeCell ref="E1197:G1197"/>
    <mergeCell ref="E1198:G1198"/>
    <mergeCell ref="E1199:G1199"/>
    <mergeCell ref="E1200:G1200"/>
    <mergeCell ref="E1201:G1201"/>
    <mergeCell ref="E1202:G1202"/>
    <mergeCell ref="I1195:J1195"/>
    <mergeCell ref="K1195:L1195"/>
    <mergeCell ref="M1195:N1195"/>
    <mergeCell ref="O1195:P1195"/>
    <mergeCell ref="Q1195:R1195"/>
    <mergeCell ref="I1219:J1219"/>
    <mergeCell ref="K1219:L1219"/>
    <mergeCell ref="M1219:N1219"/>
    <mergeCell ref="O1219:P1219"/>
    <mergeCell ref="Q1219:R1219"/>
    <mergeCell ref="S1219:T1219"/>
    <mergeCell ref="I1218:J1218"/>
    <mergeCell ref="K1218:L1218"/>
    <mergeCell ref="M1218:N1218"/>
    <mergeCell ref="O1218:P1218"/>
    <mergeCell ref="Q1218:R1218"/>
    <mergeCell ref="S1218:T1218"/>
    <mergeCell ref="C1210:U1212"/>
    <mergeCell ref="D1217:H1217"/>
    <mergeCell ref="I1217:J1217"/>
    <mergeCell ref="K1217:L1217"/>
    <mergeCell ref="M1217:N1217"/>
    <mergeCell ref="O1217:P1217"/>
    <mergeCell ref="Q1217:R1217"/>
    <mergeCell ref="S1217:T1217"/>
    <mergeCell ref="F1214:R1215"/>
    <mergeCell ref="I1222:J1222"/>
    <mergeCell ref="K1222:L1222"/>
    <mergeCell ref="M1222:N1222"/>
    <mergeCell ref="O1222:P1222"/>
    <mergeCell ref="Q1222:R1222"/>
    <mergeCell ref="S1222:T1222"/>
    <mergeCell ref="I1221:J1221"/>
    <mergeCell ref="K1221:L1221"/>
    <mergeCell ref="M1221:N1221"/>
    <mergeCell ref="O1221:P1221"/>
    <mergeCell ref="Q1221:R1221"/>
    <mergeCell ref="S1221:T1221"/>
    <mergeCell ref="I1220:J1220"/>
    <mergeCell ref="K1220:L1220"/>
    <mergeCell ref="M1220:N1220"/>
    <mergeCell ref="O1220:P1220"/>
    <mergeCell ref="Q1220:R1220"/>
    <mergeCell ref="S1220:T1220"/>
    <mergeCell ref="S1226:T1226"/>
    <mergeCell ref="I1225:J1225"/>
    <mergeCell ref="K1225:L1225"/>
    <mergeCell ref="M1225:N1225"/>
    <mergeCell ref="O1225:P1225"/>
    <mergeCell ref="Q1225:R1225"/>
    <mergeCell ref="S1225:T1225"/>
    <mergeCell ref="I1224:J1224"/>
    <mergeCell ref="K1224:L1224"/>
    <mergeCell ref="M1224:N1224"/>
    <mergeCell ref="O1224:P1224"/>
    <mergeCell ref="Q1224:R1224"/>
    <mergeCell ref="S1224:T1224"/>
    <mergeCell ref="I1223:J1223"/>
    <mergeCell ref="K1223:L1223"/>
    <mergeCell ref="M1223:N1223"/>
    <mergeCell ref="O1223:P1223"/>
    <mergeCell ref="Q1223:R1223"/>
    <mergeCell ref="S1223:T1223"/>
    <mergeCell ref="E1234:G1234"/>
    <mergeCell ref="E1235:G1235"/>
    <mergeCell ref="E1236:G1236"/>
    <mergeCell ref="E1237:G1237"/>
    <mergeCell ref="E1238:G1238"/>
    <mergeCell ref="H1239:R1240"/>
    <mergeCell ref="E1228:G1228"/>
    <mergeCell ref="E1229:G1229"/>
    <mergeCell ref="E1230:G1230"/>
    <mergeCell ref="E1231:G1231"/>
    <mergeCell ref="E1232:G1232"/>
    <mergeCell ref="E1233:G1233"/>
    <mergeCell ref="I1226:J1226"/>
    <mergeCell ref="K1226:L1226"/>
    <mergeCell ref="M1226:N1226"/>
    <mergeCell ref="O1226:P1226"/>
    <mergeCell ref="Q1226:R1226"/>
  </mergeCells>
  <pageMargins left="0.25" right="0.25" top="0.75" bottom="0.75" header="0.3" footer="0.3"/>
  <pageSetup orientation="landscape" horizontalDpi="204" verticalDpi="192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U1240"/>
  <sheetViews>
    <sheetView view="pageBreakPreview" zoomScaleNormal="100" zoomScaleSheetLayoutView="100" workbookViewId="0">
      <selection activeCell="A2" sqref="A2"/>
    </sheetView>
  </sheetViews>
  <sheetFormatPr defaultRowHeight="10.5" x14ac:dyDescent="0.15"/>
  <sheetData>
    <row r="1" spans="1:21" x14ac:dyDescent="0.15">
      <c r="A1" t="s">
        <v>35</v>
      </c>
      <c r="B1">
        <v>1</v>
      </c>
      <c r="C1" s="81" t="str">
        <f>'5 tm 12 bkr Data'!$A$2</f>
        <v>Jayhawk Collegiate Challenge</v>
      </c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</row>
    <row r="2" spans="1:21" x14ac:dyDescent="0.15"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</row>
    <row r="3" spans="1:21" x14ac:dyDescent="0.15"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</row>
    <row r="4" spans="1:21" ht="8.25" customHeight="1" x14ac:dyDescent="0.2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11.25" customHeight="1" x14ac:dyDescent="0.2">
      <c r="C5" s="1"/>
      <c r="D5" s="1"/>
      <c r="E5" s="1"/>
      <c r="F5" s="82" t="str">
        <f>INDEX('5 tm 12 bkr Data'!G:G,MATCH('5 tm 12 bkr WV'!B1,'5 tm 12 bkr Data'!F:F,0))</f>
        <v>Avila University - Women Varsity</v>
      </c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1"/>
      <c r="T5" s="1"/>
      <c r="U5" s="1"/>
    </row>
    <row r="6" spans="1:21" ht="11.25" customHeight="1" x14ac:dyDescent="0.2">
      <c r="C6" s="1"/>
      <c r="D6" s="1"/>
      <c r="E6" s="1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1"/>
      <c r="T6" s="1"/>
      <c r="U6" s="1"/>
    </row>
    <row r="7" spans="1:21" ht="8.25" customHeight="1" x14ac:dyDescent="0.2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ht="15.75" customHeight="1" x14ac:dyDescent="0.2">
      <c r="C8" s="1"/>
      <c r="D8" s="80" t="s">
        <v>0</v>
      </c>
      <c r="E8" s="80"/>
      <c r="F8" s="80"/>
      <c r="G8" s="80"/>
      <c r="H8" s="80"/>
      <c r="I8" s="80" t="s">
        <v>1</v>
      </c>
      <c r="J8" s="80"/>
      <c r="K8" s="80" t="s">
        <v>2</v>
      </c>
      <c r="L8" s="80"/>
      <c r="M8" s="80" t="s">
        <v>3</v>
      </c>
      <c r="N8" s="80"/>
      <c r="O8" s="80" t="s">
        <v>4</v>
      </c>
      <c r="P8" s="80"/>
      <c r="Q8" s="80" t="s">
        <v>5</v>
      </c>
      <c r="R8" s="80"/>
      <c r="S8" s="80" t="s">
        <v>6</v>
      </c>
      <c r="T8" s="80"/>
      <c r="U8" s="1"/>
    </row>
    <row r="9" spans="1:21" ht="15.75" customHeight="1" x14ac:dyDescent="0.2">
      <c r="A9" t="str">
        <f>CONCATENATE(B1,B9)</f>
        <v>1a</v>
      </c>
      <c r="B9" t="s">
        <v>26</v>
      </c>
      <c r="C9" s="1"/>
      <c r="D9" s="2" t="str">
        <f>INDEX('5 tm 12 bkr Data'!T:T,MATCH('5 tm 12 bkr WV'!A9,'5 tm 12 bkr Data'!R:R,0))</f>
        <v>Brittany Mohling</v>
      </c>
      <c r="E9" s="3"/>
      <c r="F9" s="3"/>
      <c r="G9" s="3"/>
      <c r="H9" s="4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1"/>
    </row>
    <row r="10" spans="1:21" ht="15.75" customHeight="1" x14ac:dyDescent="0.2">
      <c r="A10" t="str">
        <f>CONCATENATE(B1,B10)</f>
        <v>1b</v>
      </c>
      <c r="B10" t="s">
        <v>27</v>
      </c>
      <c r="C10" s="1"/>
      <c r="D10" s="2" t="str">
        <f>INDEX('5 tm 12 bkr Data'!T:T,MATCH('5 tm 12 bkr WV'!A10,'5 tm 12 bkr Data'!R:R,0))</f>
        <v>Claire Busch</v>
      </c>
      <c r="E10" s="3"/>
      <c r="F10" s="3"/>
      <c r="G10" s="3"/>
      <c r="H10" s="4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1"/>
    </row>
    <row r="11" spans="1:21" ht="15.75" customHeight="1" x14ac:dyDescent="0.2">
      <c r="A11" t="str">
        <f>CONCATENATE(B1,B11)</f>
        <v>1c</v>
      </c>
      <c r="B11" t="s">
        <v>28</v>
      </c>
      <c r="C11" s="1"/>
      <c r="D11" s="2" t="str">
        <f>INDEX('5 tm 12 bkr Data'!T:T,MATCH('5 tm 12 bkr WV'!A11,'5 tm 12 bkr Data'!R:R,0))</f>
        <v>Emma Foland</v>
      </c>
      <c r="E11" s="3"/>
      <c r="F11" s="3"/>
      <c r="G11" s="3"/>
      <c r="H11" s="4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1"/>
    </row>
    <row r="12" spans="1:21" ht="15.75" customHeight="1" x14ac:dyDescent="0.2">
      <c r="A12" t="str">
        <f>CONCATENATE(B1,B12)</f>
        <v>1d</v>
      </c>
      <c r="B12" t="s">
        <v>29</v>
      </c>
      <c r="C12" s="1"/>
      <c r="D12" s="2" t="str">
        <f>INDEX('5 tm 12 bkr Data'!T:T,MATCH('5 tm 12 bkr WV'!A12,'5 tm 12 bkr Data'!R:R,0))</f>
        <v>Kamdyn Burman</v>
      </c>
      <c r="E12" s="3"/>
      <c r="F12" s="3"/>
      <c r="G12" s="3"/>
      <c r="H12" s="4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1"/>
    </row>
    <row r="13" spans="1:21" ht="15.75" customHeight="1" x14ac:dyDescent="0.2">
      <c r="A13" t="str">
        <f>CONCATENATE(B1,B13)</f>
        <v>1e</v>
      </c>
      <c r="B13" t="s">
        <v>30</v>
      </c>
      <c r="C13" s="1"/>
      <c r="D13" s="2" t="str">
        <f>INDEX('5 tm 12 bkr Data'!T:T,MATCH('5 tm 12 bkr WV'!A13,'5 tm 12 bkr Data'!R:R,0))</f>
        <v>Kirsten Zirjacks</v>
      </c>
      <c r="E13" s="3"/>
      <c r="F13" s="3"/>
      <c r="G13" s="3"/>
      <c r="H13" s="4"/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1"/>
    </row>
    <row r="14" spans="1:21" ht="15.75" customHeight="1" x14ac:dyDescent="0.2">
      <c r="A14" t="str">
        <f>CONCATENATE(B1,B14)</f>
        <v>1f</v>
      </c>
      <c r="B14" t="s">
        <v>31</v>
      </c>
      <c r="C14" s="1"/>
      <c r="D14" s="2" t="str">
        <f>INDEX('5 tm 12 bkr Data'!T:T,MATCH('5 tm 12 bkr WV'!A14,'5 tm 12 bkr Data'!R:R,0))</f>
        <v>Victoria Bestor</v>
      </c>
      <c r="E14" s="3"/>
      <c r="F14" s="3"/>
      <c r="G14" s="3"/>
      <c r="H14" s="4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1"/>
    </row>
    <row r="15" spans="1:21" ht="15.75" customHeight="1" x14ac:dyDescent="0.2">
      <c r="A15" t="str">
        <f>CONCATENATE(B1,B15)</f>
        <v>1g</v>
      </c>
      <c r="B15" t="s">
        <v>32</v>
      </c>
      <c r="C15" s="1"/>
      <c r="D15" s="2" t="str">
        <f>INDEX('5 tm 12 bkr Data'!T:T,MATCH('5 tm 12 bkr WV'!A15,'5 tm 12 bkr Data'!R:R,0))</f>
        <v>Victoria Leal</v>
      </c>
      <c r="E15" s="3"/>
      <c r="F15" s="3"/>
      <c r="G15" s="3"/>
      <c r="H15" s="4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1"/>
    </row>
    <row r="16" spans="1:21" ht="15.75" customHeight="1" thickBot="1" x14ac:dyDescent="0.25">
      <c r="A16" t="str">
        <f>CONCATENATE(B1,B16)</f>
        <v>1h</v>
      </c>
      <c r="B16" t="s">
        <v>33</v>
      </c>
      <c r="C16" s="1"/>
      <c r="D16" s="2">
        <f>INDEX('5 tm 12 bkr Data'!T:T,MATCH('5 tm 12 bkr WV'!A16,'5 tm 12 bkr Data'!R:R,0))</f>
        <v>0</v>
      </c>
      <c r="E16" s="3"/>
      <c r="F16" s="3"/>
      <c r="G16" s="3"/>
      <c r="H16" s="36"/>
      <c r="I16" s="79"/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1"/>
    </row>
    <row r="17" spans="1:21" ht="15.75" customHeight="1" thickTop="1" x14ac:dyDescent="0.2">
      <c r="C17" s="1"/>
      <c r="D17" s="1"/>
      <c r="E17" s="1"/>
      <c r="F17" s="1"/>
      <c r="G17" s="1"/>
      <c r="H17" s="37" t="s">
        <v>6</v>
      </c>
      <c r="I17" s="77"/>
      <c r="J17" s="78"/>
      <c r="K17" s="77"/>
      <c r="L17" s="78"/>
      <c r="M17" s="77"/>
      <c r="N17" s="78"/>
      <c r="O17" s="77"/>
      <c r="P17" s="78"/>
      <c r="Q17" s="77"/>
      <c r="R17" s="78"/>
      <c r="S17" s="77"/>
      <c r="T17" s="78"/>
      <c r="U17" s="1"/>
    </row>
    <row r="18" spans="1:21" ht="5.25" customHeight="1" x14ac:dyDescent="0.2">
      <c r="C18" s="1"/>
      <c r="D18" s="1"/>
      <c r="E18" s="1"/>
      <c r="F18" s="1"/>
      <c r="G18" s="1"/>
      <c r="H18" s="38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40"/>
      <c r="U18" s="1"/>
    </row>
    <row r="19" spans="1:21" ht="15.75" customHeight="1" x14ac:dyDescent="0.2">
      <c r="C19" s="1"/>
      <c r="D19" s="1"/>
      <c r="E19" s="74" t="s">
        <v>0</v>
      </c>
      <c r="F19" s="75"/>
      <c r="G19" s="76"/>
      <c r="H19" s="19" t="s">
        <v>1</v>
      </c>
      <c r="I19" s="19" t="s">
        <v>2</v>
      </c>
      <c r="J19" s="19" t="s">
        <v>3</v>
      </c>
      <c r="K19" s="15" t="s">
        <v>4</v>
      </c>
      <c r="L19" s="16" t="s">
        <v>5</v>
      </c>
      <c r="M19" s="19" t="s">
        <v>7</v>
      </c>
      <c r="N19" s="19" t="s">
        <v>8</v>
      </c>
      <c r="O19" s="15" t="s">
        <v>9</v>
      </c>
      <c r="P19" s="16" t="s">
        <v>10</v>
      </c>
      <c r="Q19" s="19" t="s">
        <v>11</v>
      </c>
      <c r="R19" s="19" t="s">
        <v>12</v>
      </c>
      <c r="S19" s="15" t="s">
        <v>13</v>
      </c>
      <c r="T19" s="1"/>
      <c r="U19" s="1"/>
    </row>
    <row r="20" spans="1:21" ht="15.75" customHeight="1" x14ac:dyDescent="0.2">
      <c r="C20" s="1"/>
      <c r="D20" s="1"/>
      <c r="E20" s="64" t="str">
        <f t="shared" ref="E20:E27" si="0">IF(D9&gt;0,D9,"")</f>
        <v>Brittany Mohling</v>
      </c>
      <c r="F20" s="65"/>
      <c r="G20" s="66"/>
      <c r="H20" s="5"/>
      <c r="I20" s="5"/>
      <c r="J20" s="5"/>
      <c r="K20" s="13"/>
      <c r="L20" s="10"/>
      <c r="M20" s="5"/>
      <c r="N20" s="5"/>
      <c r="O20" s="13"/>
      <c r="P20" s="10"/>
      <c r="Q20" s="5"/>
      <c r="R20" s="5"/>
      <c r="S20" s="13"/>
      <c r="T20" s="1"/>
      <c r="U20" s="1"/>
    </row>
    <row r="21" spans="1:21" ht="15.75" customHeight="1" x14ac:dyDescent="0.2">
      <c r="C21" s="1"/>
      <c r="D21" s="1"/>
      <c r="E21" s="64" t="str">
        <f t="shared" si="0"/>
        <v>Claire Busch</v>
      </c>
      <c r="F21" s="65"/>
      <c r="G21" s="66"/>
      <c r="H21" s="5"/>
      <c r="I21" s="5"/>
      <c r="J21" s="5"/>
      <c r="K21" s="13"/>
      <c r="L21" s="10"/>
      <c r="M21" s="5"/>
      <c r="N21" s="5"/>
      <c r="O21" s="13"/>
      <c r="P21" s="10"/>
      <c r="Q21" s="5"/>
      <c r="R21" s="5"/>
      <c r="S21" s="13"/>
      <c r="T21" s="1"/>
      <c r="U21" s="1"/>
    </row>
    <row r="22" spans="1:21" ht="15.75" customHeight="1" x14ac:dyDescent="0.2">
      <c r="C22" s="1"/>
      <c r="D22" s="1"/>
      <c r="E22" s="64" t="str">
        <f t="shared" si="0"/>
        <v>Emma Foland</v>
      </c>
      <c r="F22" s="65"/>
      <c r="G22" s="66"/>
      <c r="H22" s="5"/>
      <c r="I22" s="5"/>
      <c r="J22" s="5"/>
      <c r="K22" s="13"/>
      <c r="L22" s="10"/>
      <c r="M22" s="5"/>
      <c r="N22" s="5"/>
      <c r="O22" s="13"/>
      <c r="P22" s="10"/>
      <c r="Q22" s="5"/>
      <c r="R22" s="5"/>
      <c r="S22" s="13"/>
      <c r="T22" s="1"/>
      <c r="U22" s="1"/>
    </row>
    <row r="23" spans="1:21" ht="15.75" customHeight="1" x14ac:dyDescent="0.2">
      <c r="C23" s="1"/>
      <c r="D23" s="1"/>
      <c r="E23" s="64" t="str">
        <f t="shared" si="0"/>
        <v>Kamdyn Burman</v>
      </c>
      <c r="F23" s="65"/>
      <c r="G23" s="66"/>
      <c r="H23" s="5"/>
      <c r="I23" s="5"/>
      <c r="J23" s="5"/>
      <c r="K23" s="13"/>
      <c r="L23" s="10"/>
      <c r="M23" s="5"/>
      <c r="N23" s="5"/>
      <c r="O23" s="13"/>
      <c r="P23" s="10"/>
      <c r="Q23" s="5"/>
      <c r="R23" s="5"/>
      <c r="S23" s="13"/>
      <c r="T23" s="1"/>
      <c r="U23" s="1"/>
    </row>
    <row r="24" spans="1:21" ht="15.75" customHeight="1" x14ac:dyDescent="0.2">
      <c r="C24" s="1"/>
      <c r="D24" s="1"/>
      <c r="E24" s="64" t="str">
        <f t="shared" si="0"/>
        <v>Kirsten Zirjacks</v>
      </c>
      <c r="F24" s="65"/>
      <c r="G24" s="66"/>
      <c r="H24" s="5"/>
      <c r="I24" s="5"/>
      <c r="J24" s="5"/>
      <c r="K24" s="13"/>
      <c r="L24" s="10"/>
      <c r="M24" s="5"/>
      <c r="N24" s="5"/>
      <c r="O24" s="13"/>
      <c r="P24" s="10"/>
      <c r="Q24" s="5"/>
      <c r="R24" s="5"/>
      <c r="S24" s="13"/>
      <c r="T24" s="1"/>
      <c r="U24" s="1"/>
    </row>
    <row r="25" spans="1:21" ht="15.75" customHeight="1" x14ac:dyDescent="0.2">
      <c r="C25" s="1"/>
      <c r="D25" s="1"/>
      <c r="E25" s="64" t="str">
        <f t="shared" si="0"/>
        <v>Victoria Bestor</v>
      </c>
      <c r="F25" s="65"/>
      <c r="G25" s="66"/>
      <c r="H25" s="5"/>
      <c r="I25" s="5"/>
      <c r="J25" s="5"/>
      <c r="K25" s="13"/>
      <c r="L25" s="10"/>
      <c r="M25" s="5"/>
      <c r="N25" s="5"/>
      <c r="O25" s="13"/>
      <c r="P25" s="10"/>
      <c r="Q25" s="5"/>
      <c r="R25" s="5"/>
      <c r="S25" s="13"/>
      <c r="T25" s="1"/>
      <c r="U25" s="1"/>
    </row>
    <row r="26" spans="1:21" ht="15.75" customHeight="1" x14ac:dyDescent="0.2">
      <c r="C26" s="1"/>
      <c r="D26" s="1"/>
      <c r="E26" s="64" t="str">
        <f t="shared" si="0"/>
        <v>Victoria Leal</v>
      </c>
      <c r="F26" s="65"/>
      <c r="G26" s="66"/>
      <c r="H26" s="5"/>
      <c r="I26" s="5"/>
      <c r="J26" s="5"/>
      <c r="K26" s="13"/>
      <c r="L26" s="10"/>
      <c r="M26" s="5"/>
      <c r="N26" s="5"/>
      <c r="O26" s="13"/>
      <c r="P26" s="10"/>
      <c r="Q26" s="5"/>
      <c r="R26" s="5"/>
      <c r="S26" s="13"/>
      <c r="T26" s="1"/>
      <c r="U26" s="1"/>
    </row>
    <row r="27" spans="1:21" ht="15.75" customHeight="1" thickBot="1" x14ac:dyDescent="0.25">
      <c r="C27" s="1"/>
      <c r="D27" s="1"/>
      <c r="E27" s="64" t="str">
        <f t="shared" si="0"/>
        <v/>
      </c>
      <c r="F27" s="65"/>
      <c r="G27" s="66"/>
      <c r="H27" s="6"/>
      <c r="I27" s="6"/>
      <c r="J27" s="6"/>
      <c r="K27" s="14"/>
      <c r="L27" s="11"/>
      <c r="M27" s="6"/>
      <c r="N27" s="6"/>
      <c r="O27" s="14"/>
      <c r="P27" s="11"/>
      <c r="Q27" s="6"/>
      <c r="R27" s="6"/>
      <c r="S27" s="14"/>
      <c r="T27" s="1"/>
      <c r="U27" s="1"/>
    </row>
    <row r="28" spans="1:21" ht="15.75" customHeight="1" thickTop="1" thickBot="1" x14ac:dyDescent="0.25">
      <c r="C28" s="1"/>
      <c r="D28" s="1"/>
      <c r="E28" s="67" t="s">
        <v>14</v>
      </c>
      <c r="F28" s="68"/>
      <c r="G28" s="69"/>
      <c r="H28" s="7"/>
      <c r="I28" s="7"/>
      <c r="J28" s="7"/>
      <c r="K28" s="8"/>
      <c r="L28" s="12"/>
      <c r="M28" s="7"/>
      <c r="N28" s="7"/>
      <c r="O28" s="8"/>
      <c r="P28" s="12"/>
      <c r="Q28" s="7"/>
      <c r="R28" s="7"/>
      <c r="S28" s="8"/>
      <c r="T28" s="1"/>
      <c r="U28" s="1"/>
    </row>
    <row r="29" spans="1:21" ht="15.75" customHeight="1" thickTop="1" thickBot="1" x14ac:dyDescent="0.25">
      <c r="C29" s="1"/>
      <c r="D29" s="1"/>
      <c r="E29" s="70" t="s">
        <v>15</v>
      </c>
      <c r="F29" s="71"/>
      <c r="G29" s="72"/>
      <c r="H29" s="1"/>
      <c r="I29" s="1"/>
      <c r="J29" s="1"/>
      <c r="K29" s="9"/>
      <c r="L29" s="1"/>
      <c r="M29" s="1"/>
      <c r="N29" s="1"/>
      <c r="O29" s="9"/>
      <c r="P29" s="1"/>
      <c r="Q29" s="1"/>
      <c r="R29" s="1"/>
      <c r="S29" s="9"/>
      <c r="T29" s="1"/>
      <c r="U29" s="1"/>
    </row>
    <row r="30" spans="1:21" ht="11.25" x14ac:dyDescent="0.2">
      <c r="C30" s="1"/>
      <c r="D30" s="1"/>
      <c r="E30" s="1"/>
      <c r="F30" s="1"/>
      <c r="G30" s="1"/>
      <c r="H30" s="73" t="s">
        <v>34</v>
      </c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1"/>
      <c r="T30" s="1"/>
      <c r="U30" s="1"/>
    </row>
    <row r="31" spans="1:21" ht="11.25" x14ac:dyDescent="0.2">
      <c r="C31" s="1"/>
      <c r="D31" s="1"/>
      <c r="E31" s="1"/>
      <c r="F31" s="1"/>
      <c r="G31" s="1"/>
      <c r="H31" s="73"/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1"/>
      <c r="T31" s="1"/>
      <c r="U31" s="1"/>
    </row>
    <row r="32" spans="1:21" ht="10.5" customHeight="1" x14ac:dyDescent="0.15">
      <c r="A32" t="s">
        <v>35</v>
      </c>
      <c r="B32">
        <v>2</v>
      </c>
      <c r="C32" s="81" t="str">
        <f>'5 tm 12 bkr Data'!$A$2</f>
        <v>Jayhawk Collegiate Challenge</v>
      </c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</row>
    <row r="33" spans="1:21" ht="10.5" customHeight="1" x14ac:dyDescent="0.15">
      <c r="C33" s="81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</row>
    <row r="34" spans="1:21" ht="10.5" customHeight="1" x14ac:dyDescent="0.15">
      <c r="C34" s="81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</row>
    <row r="35" spans="1:21" ht="8.2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ht="11.25" customHeight="1" x14ac:dyDescent="0.2">
      <c r="C36" s="1"/>
      <c r="D36" s="1"/>
      <c r="E36" s="1"/>
      <c r="F36" s="82" t="str">
        <f>INDEX('5 tm 12 bkr Data'!G:G,MATCH('5 tm 12 bkr WV'!B32,'5 tm 12 bkr Data'!F:F,0))</f>
        <v>Baker University - Women Varsity</v>
      </c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1"/>
      <c r="T36" s="1"/>
      <c r="U36" s="1"/>
    </row>
    <row r="37" spans="1:21" ht="11.25" customHeight="1" x14ac:dyDescent="0.2">
      <c r="C37" s="1"/>
      <c r="D37" s="1"/>
      <c r="E37" s="1"/>
      <c r="F37" s="82"/>
      <c r="G37" s="82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1"/>
      <c r="T37" s="1"/>
      <c r="U37" s="1"/>
    </row>
    <row r="38" spans="1:21" ht="8.25" customHeight="1" x14ac:dyDescent="0.2"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ht="15.75" customHeight="1" x14ac:dyDescent="0.2">
      <c r="C39" s="1"/>
      <c r="D39" s="80" t="s">
        <v>0</v>
      </c>
      <c r="E39" s="80"/>
      <c r="F39" s="80"/>
      <c r="G39" s="80"/>
      <c r="H39" s="80"/>
      <c r="I39" s="80" t="s">
        <v>1</v>
      </c>
      <c r="J39" s="80"/>
      <c r="K39" s="80" t="s">
        <v>2</v>
      </c>
      <c r="L39" s="80"/>
      <c r="M39" s="80" t="s">
        <v>3</v>
      </c>
      <c r="N39" s="80"/>
      <c r="O39" s="80" t="s">
        <v>4</v>
      </c>
      <c r="P39" s="80"/>
      <c r="Q39" s="80" t="s">
        <v>5</v>
      </c>
      <c r="R39" s="80"/>
      <c r="S39" s="80" t="s">
        <v>6</v>
      </c>
      <c r="T39" s="80"/>
      <c r="U39" s="1"/>
    </row>
    <row r="40" spans="1:21" ht="15.75" customHeight="1" x14ac:dyDescent="0.2">
      <c r="A40" t="str">
        <f>CONCATENATE(B32,B40)</f>
        <v>2a</v>
      </c>
      <c r="B40" t="s">
        <v>26</v>
      </c>
      <c r="C40" s="1"/>
      <c r="D40" s="2" t="str">
        <f>INDEX('5 tm 12 bkr Data'!T:T,MATCH('5 tm 12 bkr WV'!A40,'5 tm 12 bkr Data'!R:R,0))</f>
        <v>Audrey Valdez</v>
      </c>
      <c r="E40" s="3"/>
      <c r="F40" s="3"/>
      <c r="G40" s="3"/>
      <c r="H40" s="4"/>
      <c r="I40" s="80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1"/>
    </row>
    <row r="41" spans="1:21" ht="15.75" customHeight="1" x14ac:dyDescent="0.2">
      <c r="A41" t="str">
        <f>CONCATENATE(B32,B41)</f>
        <v>2b</v>
      </c>
      <c r="B41" t="s">
        <v>27</v>
      </c>
      <c r="C41" s="1"/>
      <c r="D41" s="2" t="str">
        <f>INDEX('5 tm 12 bkr Data'!T:T,MATCH('5 tm 12 bkr WV'!A41,'5 tm 12 bkr Data'!R:R,0))</f>
        <v>Aviana Ordonez</v>
      </c>
      <c r="E41" s="3"/>
      <c r="F41" s="3"/>
      <c r="G41" s="3"/>
      <c r="H41" s="4"/>
      <c r="I41" s="80"/>
      <c r="J41" s="80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1"/>
    </row>
    <row r="42" spans="1:21" ht="15.75" customHeight="1" x14ac:dyDescent="0.2">
      <c r="A42" t="str">
        <f>CONCATENATE(B32,B42)</f>
        <v>2c</v>
      </c>
      <c r="B42" t="s">
        <v>28</v>
      </c>
      <c r="C42" s="1"/>
      <c r="D42" s="2" t="str">
        <f>INDEX('5 tm 12 bkr Data'!T:T,MATCH('5 tm 12 bkr WV'!A42,'5 tm 12 bkr Data'!R:R,0))</f>
        <v>Darby Hauff</v>
      </c>
      <c r="E42" s="3"/>
      <c r="F42" s="3"/>
      <c r="G42" s="3"/>
      <c r="H42" s="4"/>
      <c r="I42" s="80"/>
      <c r="J42" s="80"/>
      <c r="K42" s="80"/>
      <c r="L42" s="80"/>
      <c r="M42" s="80"/>
      <c r="N42" s="80"/>
      <c r="O42" s="80"/>
      <c r="P42" s="80"/>
      <c r="Q42" s="80"/>
      <c r="R42" s="80"/>
      <c r="S42" s="80"/>
      <c r="T42" s="80"/>
      <c r="U42" s="1"/>
    </row>
    <row r="43" spans="1:21" ht="15.75" customHeight="1" x14ac:dyDescent="0.2">
      <c r="A43" t="str">
        <f>CONCATENATE(B32,B43)</f>
        <v>2d</v>
      </c>
      <c r="B43" t="s">
        <v>29</v>
      </c>
      <c r="C43" s="1"/>
      <c r="D43" s="2" t="str">
        <f>INDEX('5 tm 12 bkr Data'!T:T,MATCH('5 tm 12 bkr WV'!A43,'5 tm 12 bkr Data'!R:R,0))</f>
        <v>Dylan Holmes</v>
      </c>
      <c r="E43" s="3"/>
      <c r="F43" s="3"/>
      <c r="G43" s="3"/>
      <c r="H43" s="4"/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1"/>
    </row>
    <row r="44" spans="1:21" ht="15.75" customHeight="1" x14ac:dyDescent="0.2">
      <c r="A44" t="str">
        <f>CONCATENATE(B32,B44)</f>
        <v>2e</v>
      </c>
      <c r="B44" t="s">
        <v>30</v>
      </c>
      <c r="C44" s="1"/>
      <c r="D44" s="2" t="str">
        <f>INDEX('5 tm 12 bkr Data'!T:T,MATCH('5 tm 12 bkr WV'!A44,'5 tm 12 bkr Data'!R:R,0))</f>
        <v>Kaleigh Buckalew</v>
      </c>
      <c r="E44" s="3"/>
      <c r="F44" s="3"/>
      <c r="G44" s="3"/>
      <c r="H44" s="4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1"/>
    </row>
    <row r="45" spans="1:21" ht="15.75" customHeight="1" x14ac:dyDescent="0.2">
      <c r="A45" t="str">
        <f>CONCATENATE(B32,B45)</f>
        <v>2f</v>
      </c>
      <c r="B45" t="s">
        <v>31</v>
      </c>
      <c r="C45" s="1"/>
      <c r="D45" s="2" t="str">
        <f>INDEX('5 tm 12 bkr Data'!T:T,MATCH('5 tm 12 bkr WV'!A45,'5 tm 12 bkr Data'!R:R,0))</f>
        <v>Karli Gilliland</v>
      </c>
      <c r="E45" s="3"/>
      <c r="F45" s="3"/>
      <c r="G45" s="3"/>
      <c r="H45" s="4"/>
      <c r="I45" s="80"/>
      <c r="J45" s="80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1"/>
    </row>
    <row r="46" spans="1:21" ht="15.75" customHeight="1" x14ac:dyDescent="0.2">
      <c r="A46" t="str">
        <f>CONCATENATE(B32,B46)</f>
        <v>2g</v>
      </c>
      <c r="B46" t="s">
        <v>32</v>
      </c>
      <c r="C46" s="1"/>
      <c r="D46" s="2" t="str">
        <f>INDEX('5 tm 12 bkr Data'!T:T,MATCH('5 tm 12 bkr WV'!A46,'5 tm 12 bkr Data'!R:R,0))</f>
        <v>Kinsey Miller</v>
      </c>
      <c r="E46" s="3"/>
      <c r="F46" s="3"/>
      <c r="G46" s="3"/>
      <c r="H46" s="4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1"/>
    </row>
    <row r="47" spans="1:21" ht="15.75" customHeight="1" thickBot="1" x14ac:dyDescent="0.25">
      <c r="A47" t="str">
        <f>CONCATENATE(B32,B47)</f>
        <v>2h</v>
      </c>
      <c r="B47" t="s">
        <v>33</v>
      </c>
      <c r="C47" s="1"/>
      <c r="D47" s="2">
        <f>INDEX('5 tm 12 bkr Data'!T:T,MATCH('5 tm 12 bkr WV'!A47,'5 tm 12 bkr Data'!R:R,0))</f>
        <v>0</v>
      </c>
      <c r="E47" s="3"/>
      <c r="F47" s="3"/>
      <c r="G47" s="3"/>
      <c r="H47" s="36"/>
      <c r="I47" s="79"/>
      <c r="J47" s="79"/>
      <c r="K47" s="79"/>
      <c r="L47" s="79"/>
      <c r="M47" s="79"/>
      <c r="N47" s="79"/>
      <c r="O47" s="79"/>
      <c r="P47" s="79"/>
      <c r="Q47" s="79"/>
      <c r="R47" s="79"/>
      <c r="S47" s="79"/>
      <c r="T47" s="79"/>
      <c r="U47" s="1"/>
    </row>
    <row r="48" spans="1:21" ht="15.75" customHeight="1" thickTop="1" x14ac:dyDescent="0.2">
      <c r="C48" s="1"/>
      <c r="D48" s="1"/>
      <c r="E48" s="1"/>
      <c r="F48" s="1"/>
      <c r="G48" s="1"/>
      <c r="H48" s="37" t="s">
        <v>6</v>
      </c>
      <c r="I48" s="77"/>
      <c r="J48" s="78"/>
      <c r="K48" s="77"/>
      <c r="L48" s="78"/>
      <c r="M48" s="77"/>
      <c r="N48" s="78"/>
      <c r="O48" s="77"/>
      <c r="P48" s="78"/>
      <c r="Q48" s="77"/>
      <c r="R48" s="78"/>
      <c r="S48" s="77"/>
      <c r="T48" s="78"/>
      <c r="U48" s="1"/>
    </row>
    <row r="49" spans="1:21" ht="5.25" customHeight="1" x14ac:dyDescent="0.2">
      <c r="C49" s="1"/>
      <c r="D49" s="1"/>
      <c r="E49" s="1"/>
      <c r="F49" s="1"/>
      <c r="G49" s="1"/>
      <c r="H49" s="38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40"/>
      <c r="U49" s="1"/>
    </row>
    <row r="50" spans="1:21" ht="15.75" customHeight="1" x14ac:dyDescent="0.2">
      <c r="C50" s="1"/>
      <c r="D50" s="1"/>
      <c r="E50" s="74" t="s">
        <v>0</v>
      </c>
      <c r="F50" s="75"/>
      <c r="G50" s="76"/>
      <c r="H50" s="19" t="s">
        <v>1</v>
      </c>
      <c r="I50" s="19" t="s">
        <v>2</v>
      </c>
      <c r="J50" s="19" t="s">
        <v>3</v>
      </c>
      <c r="K50" s="15" t="s">
        <v>4</v>
      </c>
      <c r="L50" s="16" t="s">
        <v>5</v>
      </c>
      <c r="M50" s="19" t="s">
        <v>7</v>
      </c>
      <c r="N50" s="19" t="s">
        <v>8</v>
      </c>
      <c r="O50" s="15" t="s">
        <v>9</v>
      </c>
      <c r="P50" s="16" t="s">
        <v>10</v>
      </c>
      <c r="Q50" s="19" t="s">
        <v>11</v>
      </c>
      <c r="R50" s="19" t="s">
        <v>12</v>
      </c>
      <c r="S50" s="15" t="s">
        <v>13</v>
      </c>
      <c r="T50" s="1"/>
      <c r="U50" s="1"/>
    </row>
    <row r="51" spans="1:21" ht="15.75" customHeight="1" x14ac:dyDescent="0.2">
      <c r="C51" s="1"/>
      <c r="D51" s="1"/>
      <c r="E51" s="64" t="str">
        <f t="shared" ref="E51:E114" si="1">IF(D40&gt;0,D40,"")</f>
        <v>Audrey Valdez</v>
      </c>
      <c r="F51" s="65"/>
      <c r="G51" s="66"/>
      <c r="H51" s="5"/>
      <c r="I51" s="5"/>
      <c r="J51" s="5"/>
      <c r="K51" s="13"/>
      <c r="L51" s="10"/>
      <c r="M51" s="5"/>
      <c r="N51" s="5"/>
      <c r="O51" s="13"/>
      <c r="P51" s="10"/>
      <c r="Q51" s="5"/>
      <c r="R51" s="5"/>
      <c r="S51" s="13"/>
      <c r="T51" s="1"/>
      <c r="U51" s="1"/>
    </row>
    <row r="52" spans="1:21" ht="15.75" customHeight="1" x14ac:dyDescent="0.2">
      <c r="C52" s="1"/>
      <c r="D52" s="1"/>
      <c r="E52" s="64" t="str">
        <f t="shared" si="1"/>
        <v>Aviana Ordonez</v>
      </c>
      <c r="F52" s="65"/>
      <c r="G52" s="66"/>
      <c r="H52" s="5"/>
      <c r="I52" s="5"/>
      <c r="J52" s="5"/>
      <c r="K52" s="13"/>
      <c r="L52" s="10"/>
      <c r="M52" s="5"/>
      <c r="N52" s="5"/>
      <c r="O52" s="13"/>
      <c r="P52" s="10"/>
      <c r="Q52" s="5"/>
      <c r="R52" s="5"/>
      <c r="S52" s="13"/>
      <c r="T52" s="1"/>
      <c r="U52" s="1"/>
    </row>
    <row r="53" spans="1:21" ht="15.75" customHeight="1" x14ac:dyDescent="0.2">
      <c r="C53" s="1"/>
      <c r="D53" s="1"/>
      <c r="E53" s="64" t="str">
        <f t="shared" si="1"/>
        <v>Darby Hauff</v>
      </c>
      <c r="F53" s="65"/>
      <c r="G53" s="66"/>
      <c r="H53" s="5"/>
      <c r="I53" s="5"/>
      <c r="J53" s="5"/>
      <c r="K53" s="13"/>
      <c r="L53" s="10"/>
      <c r="M53" s="5"/>
      <c r="N53" s="5"/>
      <c r="O53" s="13"/>
      <c r="P53" s="10"/>
      <c r="Q53" s="5"/>
      <c r="R53" s="5"/>
      <c r="S53" s="13"/>
      <c r="T53" s="1"/>
      <c r="U53" s="1"/>
    </row>
    <row r="54" spans="1:21" ht="15.75" customHeight="1" x14ac:dyDescent="0.2">
      <c r="C54" s="1"/>
      <c r="D54" s="1"/>
      <c r="E54" s="64" t="str">
        <f t="shared" si="1"/>
        <v>Dylan Holmes</v>
      </c>
      <c r="F54" s="65"/>
      <c r="G54" s="66"/>
      <c r="H54" s="5"/>
      <c r="I54" s="5"/>
      <c r="J54" s="5"/>
      <c r="K54" s="13"/>
      <c r="L54" s="10"/>
      <c r="M54" s="5"/>
      <c r="N54" s="5"/>
      <c r="O54" s="13"/>
      <c r="P54" s="10"/>
      <c r="Q54" s="5"/>
      <c r="R54" s="5"/>
      <c r="S54" s="13"/>
      <c r="T54" s="1"/>
      <c r="U54" s="1"/>
    </row>
    <row r="55" spans="1:21" ht="15.75" customHeight="1" x14ac:dyDescent="0.2">
      <c r="C55" s="1"/>
      <c r="D55" s="1"/>
      <c r="E55" s="64" t="str">
        <f t="shared" si="1"/>
        <v>Kaleigh Buckalew</v>
      </c>
      <c r="F55" s="65"/>
      <c r="G55" s="66"/>
      <c r="H55" s="5"/>
      <c r="I55" s="5"/>
      <c r="J55" s="5"/>
      <c r="K55" s="13"/>
      <c r="L55" s="10"/>
      <c r="M55" s="5"/>
      <c r="N55" s="5"/>
      <c r="O55" s="13"/>
      <c r="P55" s="10"/>
      <c r="Q55" s="5"/>
      <c r="R55" s="5"/>
      <c r="S55" s="13"/>
      <c r="T55" s="1"/>
      <c r="U55" s="1"/>
    </row>
    <row r="56" spans="1:21" ht="15.75" customHeight="1" x14ac:dyDescent="0.2">
      <c r="C56" s="1"/>
      <c r="D56" s="1"/>
      <c r="E56" s="64" t="str">
        <f t="shared" si="1"/>
        <v>Karli Gilliland</v>
      </c>
      <c r="F56" s="65"/>
      <c r="G56" s="66"/>
      <c r="H56" s="5"/>
      <c r="I56" s="5"/>
      <c r="J56" s="5"/>
      <c r="K56" s="13"/>
      <c r="L56" s="10"/>
      <c r="M56" s="5"/>
      <c r="N56" s="5"/>
      <c r="O56" s="13"/>
      <c r="P56" s="10"/>
      <c r="Q56" s="5"/>
      <c r="R56" s="5"/>
      <c r="S56" s="13"/>
      <c r="T56" s="1"/>
      <c r="U56" s="1"/>
    </row>
    <row r="57" spans="1:21" ht="15.75" customHeight="1" x14ac:dyDescent="0.2">
      <c r="C57" s="1"/>
      <c r="D57" s="1"/>
      <c r="E57" s="64" t="str">
        <f t="shared" si="1"/>
        <v>Kinsey Miller</v>
      </c>
      <c r="F57" s="65"/>
      <c r="G57" s="66"/>
      <c r="H57" s="5"/>
      <c r="I57" s="5"/>
      <c r="J57" s="5"/>
      <c r="K57" s="13"/>
      <c r="L57" s="10"/>
      <c r="M57" s="5"/>
      <c r="N57" s="5"/>
      <c r="O57" s="13"/>
      <c r="P57" s="10"/>
      <c r="Q57" s="5"/>
      <c r="R57" s="5"/>
      <c r="S57" s="13"/>
      <c r="T57" s="1"/>
      <c r="U57" s="1"/>
    </row>
    <row r="58" spans="1:21" ht="15.75" customHeight="1" thickBot="1" x14ac:dyDescent="0.25">
      <c r="C58" s="1"/>
      <c r="D58" s="1"/>
      <c r="E58" s="64" t="str">
        <f t="shared" si="1"/>
        <v/>
      </c>
      <c r="F58" s="65"/>
      <c r="G58" s="66"/>
      <c r="H58" s="6"/>
      <c r="I58" s="6"/>
      <c r="J58" s="6"/>
      <c r="K58" s="14"/>
      <c r="L58" s="11"/>
      <c r="M58" s="6"/>
      <c r="N58" s="6"/>
      <c r="O58" s="14"/>
      <c r="P58" s="11"/>
      <c r="Q58" s="6"/>
      <c r="R58" s="6"/>
      <c r="S58" s="14"/>
      <c r="T58" s="1"/>
      <c r="U58" s="1"/>
    </row>
    <row r="59" spans="1:21" ht="15.75" customHeight="1" thickTop="1" thickBot="1" x14ac:dyDescent="0.25">
      <c r="C59" s="1"/>
      <c r="D59" s="1"/>
      <c r="E59" s="67" t="s">
        <v>14</v>
      </c>
      <c r="F59" s="68"/>
      <c r="G59" s="69"/>
      <c r="H59" s="7"/>
      <c r="I59" s="7"/>
      <c r="J59" s="7"/>
      <c r="K59" s="8"/>
      <c r="L59" s="12"/>
      <c r="M59" s="7"/>
      <c r="N59" s="7"/>
      <c r="O59" s="8"/>
      <c r="P59" s="12"/>
      <c r="Q59" s="7"/>
      <c r="R59" s="7"/>
      <c r="S59" s="8"/>
      <c r="T59" s="1"/>
      <c r="U59" s="1"/>
    </row>
    <row r="60" spans="1:21" ht="15.75" customHeight="1" thickTop="1" thickBot="1" x14ac:dyDescent="0.25">
      <c r="C60" s="1"/>
      <c r="D60" s="1"/>
      <c r="E60" s="70" t="s">
        <v>15</v>
      </c>
      <c r="F60" s="71"/>
      <c r="G60" s="72"/>
      <c r="H60" s="1"/>
      <c r="I60" s="1"/>
      <c r="J60" s="1"/>
      <c r="K60" s="9"/>
      <c r="L60" s="1"/>
      <c r="M60" s="1"/>
      <c r="N60" s="1"/>
      <c r="O60" s="9"/>
      <c r="P60" s="1"/>
      <c r="Q60" s="1"/>
      <c r="R60" s="1"/>
      <c r="S60" s="9"/>
      <c r="T60" s="1"/>
      <c r="U60" s="1"/>
    </row>
    <row r="61" spans="1:21" ht="11.25" customHeight="1" x14ac:dyDescent="0.2">
      <c r="C61" s="1"/>
      <c r="D61" s="1"/>
      <c r="E61" s="1"/>
      <c r="F61" s="1"/>
      <c r="G61" s="1"/>
      <c r="H61" s="73" t="s">
        <v>34</v>
      </c>
      <c r="I61" s="73"/>
      <c r="J61" s="73"/>
      <c r="K61" s="73"/>
      <c r="L61" s="73"/>
      <c r="M61" s="73"/>
      <c r="N61" s="73"/>
      <c r="O61" s="73"/>
      <c r="P61" s="73"/>
      <c r="Q61" s="73"/>
      <c r="R61" s="73"/>
      <c r="S61" s="1"/>
      <c r="T61" s="1"/>
      <c r="U61" s="1"/>
    </row>
    <row r="62" spans="1:21" ht="11.25" customHeight="1" x14ac:dyDescent="0.2">
      <c r="C62" s="1"/>
      <c r="D62" s="1"/>
      <c r="E62" s="1"/>
      <c r="F62" s="1"/>
      <c r="G62" s="1"/>
      <c r="H62" s="73"/>
      <c r="I62" s="73"/>
      <c r="J62" s="73"/>
      <c r="K62" s="73"/>
      <c r="L62" s="73"/>
      <c r="M62" s="73"/>
      <c r="N62" s="73"/>
      <c r="O62" s="73"/>
      <c r="P62" s="73"/>
      <c r="Q62" s="73"/>
      <c r="R62" s="73"/>
      <c r="S62" s="1"/>
      <c r="T62" s="1"/>
      <c r="U62" s="1"/>
    </row>
    <row r="63" spans="1:21" ht="10.5" customHeight="1" x14ac:dyDescent="0.15">
      <c r="A63" t="s">
        <v>35</v>
      </c>
      <c r="B63">
        <v>3</v>
      </c>
      <c r="C63" s="81" t="str">
        <f>'5 tm 12 bkr Data'!$A$2</f>
        <v>Jayhawk Collegiate Challenge</v>
      </c>
      <c r="D63" s="81"/>
      <c r="E63" s="81"/>
      <c r="F63" s="81"/>
      <c r="G63" s="81"/>
      <c r="H63" s="81"/>
      <c r="I63" s="81"/>
      <c r="J63" s="81"/>
      <c r="K63" s="81"/>
      <c r="L63" s="81"/>
      <c r="M63" s="81"/>
      <c r="N63" s="81"/>
      <c r="O63" s="81"/>
      <c r="P63" s="81"/>
      <c r="Q63" s="81"/>
      <c r="R63" s="81"/>
      <c r="S63" s="81"/>
      <c r="T63" s="81"/>
      <c r="U63" s="81"/>
    </row>
    <row r="64" spans="1:21" ht="10.5" customHeight="1" x14ac:dyDescent="0.15">
      <c r="C64" s="81"/>
      <c r="D64" s="81"/>
      <c r="E64" s="81"/>
      <c r="F64" s="81"/>
      <c r="G64" s="81"/>
      <c r="H64" s="81"/>
      <c r="I64" s="81"/>
      <c r="J64" s="81"/>
      <c r="K64" s="81"/>
      <c r="L64" s="81"/>
      <c r="M64" s="81"/>
      <c r="N64" s="81"/>
      <c r="O64" s="81"/>
      <c r="P64" s="81"/>
      <c r="Q64" s="81"/>
      <c r="R64" s="81"/>
      <c r="S64" s="81"/>
      <c r="T64" s="81"/>
      <c r="U64" s="81"/>
    </row>
    <row r="65" spans="1:21" ht="10.5" customHeight="1" x14ac:dyDescent="0.15">
      <c r="C65" s="81"/>
      <c r="D65" s="81"/>
      <c r="E65" s="81"/>
      <c r="F65" s="81"/>
      <c r="G65" s="81"/>
      <c r="H65" s="81"/>
      <c r="I65" s="81"/>
      <c r="J65" s="81"/>
      <c r="K65" s="81"/>
      <c r="L65" s="81"/>
      <c r="M65" s="81"/>
      <c r="N65" s="81"/>
      <c r="O65" s="81"/>
      <c r="P65" s="81"/>
      <c r="Q65" s="81"/>
      <c r="R65" s="81"/>
      <c r="S65" s="81"/>
      <c r="T65" s="81"/>
      <c r="U65" s="81"/>
    </row>
    <row r="66" spans="1:21" ht="8.25" customHeight="1" x14ac:dyDescent="0.2"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ht="11.25" customHeight="1" x14ac:dyDescent="0.2">
      <c r="C67" s="1"/>
      <c r="D67" s="1"/>
      <c r="E67" s="1"/>
      <c r="F67" s="82" t="str">
        <f>INDEX('5 tm 12 bkr Data'!G:G,MATCH('5 tm 12 bkr WV'!B63,'5 tm 12 bkr Data'!F:F,0))</f>
        <v>Barton Community College - Women Varsity</v>
      </c>
      <c r="G67" s="82"/>
      <c r="H67" s="82"/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1"/>
      <c r="T67" s="1"/>
      <c r="U67" s="1"/>
    </row>
    <row r="68" spans="1:21" ht="11.25" customHeight="1" x14ac:dyDescent="0.2">
      <c r="C68" s="1"/>
      <c r="D68" s="1"/>
      <c r="E68" s="1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1"/>
      <c r="T68" s="1"/>
      <c r="U68" s="1"/>
    </row>
    <row r="69" spans="1:21" ht="8.2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15.75" customHeight="1" x14ac:dyDescent="0.2">
      <c r="C70" s="1"/>
      <c r="D70" s="80" t="s">
        <v>0</v>
      </c>
      <c r="E70" s="80"/>
      <c r="F70" s="80"/>
      <c r="G70" s="80"/>
      <c r="H70" s="80"/>
      <c r="I70" s="80" t="s">
        <v>1</v>
      </c>
      <c r="J70" s="80"/>
      <c r="K70" s="80" t="s">
        <v>2</v>
      </c>
      <c r="L70" s="80"/>
      <c r="M70" s="80" t="s">
        <v>3</v>
      </c>
      <c r="N70" s="80"/>
      <c r="O70" s="80" t="s">
        <v>4</v>
      </c>
      <c r="P70" s="80"/>
      <c r="Q70" s="80" t="s">
        <v>5</v>
      </c>
      <c r="R70" s="80"/>
      <c r="S70" s="80" t="s">
        <v>6</v>
      </c>
      <c r="T70" s="80"/>
      <c r="U70" s="1"/>
    </row>
    <row r="71" spans="1:21" ht="15.75" customHeight="1" x14ac:dyDescent="0.2">
      <c r="A71" t="str">
        <f>CONCATENATE(B63,B71)</f>
        <v>3a</v>
      </c>
      <c r="B71" t="s">
        <v>26</v>
      </c>
      <c r="C71" s="1"/>
      <c r="D71" s="2" t="str">
        <f>INDEX('5 tm 12 bkr Data'!T:T,MATCH('5 tm 12 bkr WV'!A71,'5 tm 12 bkr Data'!R:R,0))</f>
        <v>Allyson Heidenreich</v>
      </c>
      <c r="E71" s="3"/>
      <c r="F71" s="3"/>
      <c r="G71" s="3"/>
      <c r="H71" s="4"/>
      <c r="I71" s="80"/>
      <c r="J71" s="80"/>
      <c r="K71" s="80"/>
      <c r="L71" s="80"/>
      <c r="M71" s="80"/>
      <c r="N71" s="80"/>
      <c r="O71" s="80"/>
      <c r="P71" s="80"/>
      <c r="Q71" s="80"/>
      <c r="R71" s="80"/>
      <c r="S71" s="80"/>
      <c r="T71" s="80"/>
      <c r="U71" s="1"/>
    </row>
    <row r="72" spans="1:21" ht="15.75" customHeight="1" x14ac:dyDescent="0.2">
      <c r="A72" t="str">
        <f>CONCATENATE(B63,B72)</f>
        <v>3b</v>
      </c>
      <c r="B72" t="s">
        <v>27</v>
      </c>
      <c r="C72" s="1"/>
      <c r="D72" s="2" t="str">
        <f>INDEX('5 tm 12 bkr Data'!T:T,MATCH('5 tm 12 bkr WV'!A72,'5 tm 12 bkr Data'!R:R,0))</f>
        <v>Cassidy Eschliman</v>
      </c>
      <c r="E72" s="3"/>
      <c r="F72" s="3"/>
      <c r="G72" s="3"/>
      <c r="H72" s="4"/>
      <c r="I72" s="80"/>
      <c r="J72" s="80"/>
      <c r="K72" s="80"/>
      <c r="L72" s="80"/>
      <c r="M72" s="80"/>
      <c r="N72" s="80"/>
      <c r="O72" s="80"/>
      <c r="P72" s="80"/>
      <c r="Q72" s="80"/>
      <c r="R72" s="80"/>
      <c r="S72" s="80"/>
      <c r="T72" s="80"/>
      <c r="U72" s="1"/>
    </row>
    <row r="73" spans="1:21" ht="15.75" customHeight="1" x14ac:dyDescent="0.2">
      <c r="A73" t="str">
        <f>CONCATENATE(B63,B73)</f>
        <v>3c</v>
      </c>
      <c r="B73" t="s">
        <v>28</v>
      </c>
      <c r="C73" s="1"/>
      <c r="D73" s="2" t="str">
        <f>INDEX('5 tm 12 bkr Data'!T:T,MATCH('5 tm 12 bkr WV'!A73,'5 tm 12 bkr Data'!R:R,0))</f>
        <v>Cassidy Goans</v>
      </c>
      <c r="E73" s="3"/>
      <c r="F73" s="3"/>
      <c r="G73" s="3"/>
      <c r="H73" s="4"/>
      <c r="I73" s="80"/>
      <c r="J73" s="80"/>
      <c r="K73" s="80"/>
      <c r="L73" s="80"/>
      <c r="M73" s="80"/>
      <c r="N73" s="80"/>
      <c r="O73" s="80"/>
      <c r="P73" s="80"/>
      <c r="Q73" s="80"/>
      <c r="R73" s="80"/>
      <c r="S73" s="80"/>
      <c r="T73" s="80"/>
      <c r="U73" s="1"/>
    </row>
    <row r="74" spans="1:21" ht="15.75" customHeight="1" x14ac:dyDescent="0.2">
      <c r="A74" t="str">
        <f>CONCATENATE(B63,B74)</f>
        <v>3d</v>
      </c>
      <c r="B74" t="s">
        <v>29</v>
      </c>
      <c r="C74" s="1"/>
      <c r="D74" s="2" t="str">
        <f>INDEX('5 tm 12 bkr Data'!T:T,MATCH('5 tm 12 bkr WV'!A74,'5 tm 12 bkr Data'!R:R,0))</f>
        <v>Chailyn Scott</v>
      </c>
      <c r="E74" s="3"/>
      <c r="F74" s="3"/>
      <c r="G74" s="3"/>
      <c r="H74" s="4"/>
      <c r="I74" s="80"/>
      <c r="J74" s="80"/>
      <c r="K74" s="80"/>
      <c r="L74" s="80"/>
      <c r="M74" s="80"/>
      <c r="N74" s="80"/>
      <c r="O74" s="80"/>
      <c r="P74" s="80"/>
      <c r="Q74" s="80"/>
      <c r="R74" s="80"/>
      <c r="S74" s="80"/>
      <c r="T74" s="80"/>
      <c r="U74" s="1"/>
    </row>
    <row r="75" spans="1:21" ht="15.75" customHeight="1" x14ac:dyDescent="0.2">
      <c r="A75" t="str">
        <f>CONCATENATE(B63,B75)</f>
        <v>3e</v>
      </c>
      <c r="B75" t="s">
        <v>30</v>
      </c>
      <c r="C75" s="1"/>
      <c r="D75" s="2" t="str">
        <f>INDEX('5 tm 12 bkr Data'!T:T,MATCH('5 tm 12 bkr WV'!A75,'5 tm 12 bkr Data'!R:R,0))</f>
        <v>Jaden Rabe</v>
      </c>
      <c r="E75" s="3"/>
      <c r="F75" s="3"/>
      <c r="G75" s="3"/>
      <c r="H75" s="4"/>
      <c r="I75" s="80"/>
      <c r="J75" s="80"/>
      <c r="K75" s="80"/>
      <c r="L75" s="80"/>
      <c r="M75" s="80"/>
      <c r="N75" s="80"/>
      <c r="O75" s="80"/>
      <c r="P75" s="80"/>
      <c r="Q75" s="80"/>
      <c r="R75" s="80"/>
      <c r="S75" s="80"/>
      <c r="T75" s="80"/>
      <c r="U75" s="1"/>
    </row>
    <row r="76" spans="1:21" ht="15.75" customHeight="1" x14ac:dyDescent="0.2">
      <c r="A76" t="str">
        <f>CONCATENATE(B63,B76)</f>
        <v>3f</v>
      </c>
      <c r="B76" t="s">
        <v>31</v>
      </c>
      <c r="C76" s="1"/>
      <c r="D76" s="2" t="str">
        <f>INDEX('5 tm 12 bkr Data'!T:T,MATCH('5 tm 12 bkr WV'!A76,'5 tm 12 bkr Data'!R:R,0))</f>
        <v>Jasmine Bridges</v>
      </c>
      <c r="E76" s="3"/>
      <c r="F76" s="3"/>
      <c r="G76" s="3"/>
      <c r="H76" s="4"/>
      <c r="I76" s="80"/>
      <c r="J76" s="80"/>
      <c r="K76" s="80"/>
      <c r="L76" s="80"/>
      <c r="M76" s="80"/>
      <c r="N76" s="80"/>
      <c r="O76" s="80"/>
      <c r="P76" s="80"/>
      <c r="Q76" s="80"/>
      <c r="R76" s="80"/>
      <c r="S76" s="80"/>
      <c r="T76" s="80"/>
      <c r="U76" s="1"/>
    </row>
    <row r="77" spans="1:21" ht="15.75" customHeight="1" x14ac:dyDescent="0.2">
      <c r="A77" t="str">
        <f>CONCATENATE(B63,B77)</f>
        <v>3g</v>
      </c>
      <c r="B77" t="s">
        <v>32</v>
      </c>
      <c r="C77" s="1"/>
      <c r="D77" s="2" t="str">
        <f>INDEX('5 tm 12 bkr Data'!T:T,MATCH('5 tm 12 bkr WV'!A77,'5 tm 12 bkr Data'!R:R,0))</f>
        <v>Morgan Kolanek</v>
      </c>
      <c r="E77" s="3"/>
      <c r="F77" s="3"/>
      <c r="G77" s="3"/>
      <c r="H77" s="4"/>
      <c r="I77" s="80"/>
      <c r="J77" s="80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1"/>
    </row>
    <row r="78" spans="1:21" ht="15.75" customHeight="1" thickBot="1" x14ac:dyDescent="0.25">
      <c r="A78" t="str">
        <f>CONCATENATE(B63,B78)</f>
        <v>3h</v>
      </c>
      <c r="B78" t="s">
        <v>33</v>
      </c>
      <c r="C78" s="1"/>
      <c r="D78" s="2" t="str">
        <f>INDEX('5 tm 12 bkr Data'!T:T,MATCH('5 tm 12 bkr WV'!A78,'5 tm 12 bkr Data'!R:R,0))</f>
        <v>Olivia Oliver</v>
      </c>
      <c r="E78" s="3"/>
      <c r="F78" s="3"/>
      <c r="G78" s="3"/>
      <c r="H78" s="36"/>
      <c r="I78" s="79"/>
      <c r="J78" s="79"/>
      <c r="K78" s="79"/>
      <c r="L78" s="79"/>
      <c r="M78" s="79"/>
      <c r="N78" s="79"/>
      <c r="O78" s="79"/>
      <c r="P78" s="79"/>
      <c r="Q78" s="79"/>
      <c r="R78" s="79"/>
      <c r="S78" s="79"/>
      <c r="T78" s="79"/>
      <c r="U78" s="1"/>
    </row>
    <row r="79" spans="1:21" ht="15.75" customHeight="1" thickTop="1" x14ac:dyDescent="0.2">
      <c r="C79" s="1"/>
      <c r="D79" s="1"/>
      <c r="E79" s="1"/>
      <c r="F79" s="1"/>
      <c r="G79" s="1"/>
      <c r="H79" s="37" t="s">
        <v>6</v>
      </c>
      <c r="I79" s="77"/>
      <c r="J79" s="78"/>
      <c r="K79" s="77"/>
      <c r="L79" s="78"/>
      <c r="M79" s="77"/>
      <c r="N79" s="78"/>
      <c r="O79" s="77"/>
      <c r="P79" s="78"/>
      <c r="Q79" s="77"/>
      <c r="R79" s="78"/>
      <c r="S79" s="77"/>
      <c r="T79" s="78"/>
      <c r="U79" s="1"/>
    </row>
    <row r="80" spans="1:21" ht="5.25" customHeight="1" x14ac:dyDescent="0.2">
      <c r="C80" s="1"/>
      <c r="D80" s="1"/>
      <c r="E80" s="1"/>
      <c r="F80" s="1"/>
      <c r="G80" s="1"/>
      <c r="H80" s="38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40"/>
      <c r="U80" s="1"/>
    </row>
    <row r="81" spans="1:21" ht="15.75" customHeight="1" x14ac:dyDescent="0.2">
      <c r="C81" s="1"/>
      <c r="D81" s="1"/>
      <c r="E81" s="74" t="s">
        <v>0</v>
      </c>
      <c r="F81" s="75"/>
      <c r="G81" s="76"/>
      <c r="H81" s="19" t="s">
        <v>1</v>
      </c>
      <c r="I81" s="19" t="s">
        <v>2</v>
      </c>
      <c r="J81" s="19" t="s">
        <v>3</v>
      </c>
      <c r="K81" s="15" t="s">
        <v>4</v>
      </c>
      <c r="L81" s="16" t="s">
        <v>5</v>
      </c>
      <c r="M81" s="19" t="s">
        <v>7</v>
      </c>
      <c r="N81" s="19" t="s">
        <v>8</v>
      </c>
      <c r="O81" s="15" t="s">
        <v>9</v>
      </c>
      <c r="P81" s="16" t="s">
        <v>10</v>
      </c>
      <c r="Q81" s="19" t="s">
        <v>11</v>
      </c>
      <c r="R81" s="19" t="s">
        <v>12</v>
      </c>
      <c r="S81" s="15" t="s">
        <v>13</v>
      </c>
      <c r="T81" s="1"/>
      <c r="U81" s="1"/>
    </row>
    <row r="82" spans="1:21" ht="15.75" customHeight="1" x14ac:dyDescent="0.2">
      <c r="C82" s="1"/>
      <c r="D82" s="1"/>
      <c r="E82" s="64" t="str">
        <f t="shared" si="1"/>
        <v>Allyson Heidenreich</v>
      </c>
      <c r="F82" s="65"/>
      <c r="G82" s="66"/>
      <c r="H82" s="5"/>
      <c r="I82" s="5"/>
      <c r="J82" s="5"/>
      <c r="K82" s="13"/>
      <c r="L82" s="10"/>
      <c r="M82" s="5"/>
      <c r="N82" s="5"/>
      <c r="O82" s="13"/>
      <c r="P82" s="10"/>
      <c r="Q82" s="5"/>
      <c r="R82" s="5"/>
      <c r="S82" s="13"/>
      <c r="T82" s="1"/>
      <c r="U82" s="1"/>
    </row>
    <row r="83" spans="1:21" ht="15.75" customHeight="1" x14ac:dyDescent="0.2">
      <c r="C83" s="1"/>
      <c r="D83" s="1"/>
      <c r="E83" s="64" t="str">
        <f t="shared" si="1"/>
        <v>Cassidy Eschliman</v>
      </c>
      <c r="F83" s="65"/>
      <c r="G83" s="66"/>
      <c r="H83" s="5"/>
      <c r="I83" s="5"/>
      <c r="J83" s="5"/>
      <c r="K83" s="13"/>
      <c r="L83" s="10"/>
      <c r="M83" s="5"/>
      <c r="N83" s="5"/>
      <c r="O83" s="13"/>
      <c r="P83" s="10"/>
      <c r="Q83" s="5"/>
      <c r="R83" s="5"/>
      <c r="S83" s="13"/>
      <c r="T83" s="1"/>
      <c r="U83" s="1"/>
    </row>
    <row r="84" spans="1:21" ht="15.75" customHeight="1" x14ac:dyDescent="0.2">
      <c r="C84" s="1"/>
      <c r="D84" s="1"/>
      <c r="E84" s="64" t="str">
        <f t="shared" si="1"/>
        <v>Cassidy Goans</v>
      </c>
      <c r="F84" s="65"/>
      <c r="G84" s="66"/>
      <c r="H84" s="5"/>
      <c r="I84" s="5"/>
      <c r="J84" s="5"/>
      <c r="K84" s="13"/>
      <c r="L84" s="10"/>
      <c r="M84" s="5"/>
      <c r="N84" s="5"/>
      <c r="O84" s="13"/>
      <c r="P84" s="10"/>
      <c r="Q84" s="5"/>
      <c r="R84" s="5"/>
      <c r="S84" s="13"/>
      <c r="T84" s="1"/>
      <c r="U84" s="1"/>
    </row>
    <row r="85" spans="1:21" ht="15.75" customHeight="1" x14ac:dyDescent="0.2">
      <c r="C85" s="1"/>
      <c r="D85" s="1"/>
      <c r="E85" s="64" t="str">
        <f t="shared" si="1"/>
        <v>Chailyn Scott</v>
      </c>
      <c r="F85" s="65"/>
      <c r="G85" s="66"/>
      <c r="H85" s="5"/>
      <c r="I85" s="5"/>
      <c r="J85" s="5"/>
      <c r="K85" s="13"/>
      <c r="L85" s="10"/>
      <c r="M85" s="5"/>
      <c r="N85" s="5"/>
      <c r="O85" s="13"/>
      <c r="P85" s="10"/>
      <c r="Q85" s="5"/>
      <c r="R85" s="5"/>
      <c r="S85" s="13"/>
      <c r="T85" s="1"/>
      <c r="U85" s="1"/>
    </row>
    <row r="86" spans="1:21" ht="15.75" customHeight="1" x14ac:dyDescent="0.2">
      <c r="C86" s="1"/>
      <c r="D86" s="1"/>
      <c r="E86" s="64" t="str">
        <f t="shared" si="1"/>
        <v>Jaden Rabe</v>
      </c>
      <c r="F86" s="65"/>
      <c r="G86" s="66"/>
      <c r="H86" s="5"/>
      <c r="I86" s="5"/>
      <c r="J86" s="5"/>
      <c r="K86" s="13"/>
      <c r="L86" s="10"/>
      <c r="M86" s="5"/>
      <c r="N86" s="5"/>
      <c r="O86" s="13"/>
      <c r="P86" s="10"/>
      <c r="Q86" s="5"/>
      <c r="R86" s="5"/>
      <c r="S86" s="13"/>
      <c r="T86" s="1"/>
      <c r="U86" s="1"/>
    </row>
    <row r="87" spans="1:21" ht="15.75" customHeight="1" x14ac:dyDescent="0.2">
      <c r="C87" s="1"/>
      <c r="D87" s="1"/>
      <c r="E87" s="64" t="str">
        <f t="shared" si="1"/>
        <v>Jasmine Bridges</v>
      </c>
      <c r="F87" s="65"/>
      <c r="G87" s="66"/>
      <c r="H87" s="5"/>
      <c r="I87" s="5"/>
      <c r="J87" s="5"/>
      <c r="K87" s="13"/>
      <c r="L87" s="10"/>
      <c r="M87" s="5"/>
      <c r="N87" s="5"/>
      <c r="O87" s="13"/>
      <c r="P87" s="10"/>
      <c r="Q87" s="5"/>
      <c r="R87" s="5"/>
      <c r="S87" s="13"/>
      <c r="T87" s="1"/>
      <c r="U87" s="1"/>
    </row>
    <row r="88" spans="1:21" ht="15.75" customHeight="1" x14ac:dyDescent="0.2">
      <c r="C88" s="1"/>
      <c r="D88" s="1"/>
      <c r="E88" s="64" t="str">
        <f t="shared" si="1"/>
        <v>Morgan Kolanek</v>
      </c>
      <c r="F88" s="65"/>
      <c r="G88" s="66"/>
      <c r="H88" s="5"/>
      <c r="I88" s="5"/>
      <c r="J88" s="5"/>
      <c r="K88" s="13"/>
      <c r="L88" s="10"/>
      <c r="M88" s="5"/>
      <c r="N88" s="5"/>
      <c r="O88" s="13"/>
      <c r="P88" s="10"/>
      <c r="Q88" s="5"/>
      <c r="R88" s="5"/>
      <c r="S88" s="13"/>
      <c r="T88" s="1"/>
      <c r="U88" s="1"/>
    </row>
    <row r="89" spans="1:21" ht="15.75" customHeight="1" thickBot="1" x14ac:dyDescent="0.25">
      <c r="C89" s="1"/>
      <c r="D89" s="1"/>
      <c r="E89" s="64" t="str">
        <f t="shared" si="1"/>
        <v>Olivia Oliver</v>
      </c>
      <c r="F89" s="65"/>
      <c r="G89" s="66"/>
      <c r="H89" s="6"/>
      <c r="I89" s="6"/>
      <c r="J89" s="6"/>
      <c r="K89" s="14"/>
      <c r="L89" s="11"/>
      <c r="M89" s="6"/>
      <c r="N89" s="6"/>
      <c r="O89" s="14"/>
      <c r="P89" s="11"/>
      <c r="Q89" s="6"/>
      <c r="R89" s="6"/>
      <c r="S89" s="14"/>
      <c r="T89" s="1"/>
      <c r="U89" s="1"/>
    </row>
    <row r="90" spans="1:21" ht="15.75" customHeight="1" thickTop="1" thickBot="1" x14ac:dyDescent="0.25">
      <c r="C90" s="1"/>
      <c r="D90" s="1"/>
      <c r="E90" s="67" t="s">
        <v>14</v>
      </c>
      <c r="F90" s="68"/>
      <c r="G90" s="69"/>
      <c r="H90" s="7"/>
      <c r="I90" s="7"/>
      <c r="J90" s="7"/>
      <c r="K90" s="8"/>
      <c r="L90" s="12"/>
      <c r="M90" s="7"/>
      <c r="N90" s="7"/>
      <c r="O90" s="8"/>
      <c r="P90" s="12"/>
      <c r="Q90" s="7"/>
      <c r="R90" s="7"/>
      <c r="S90" s="8"/>
      <c r="T90" s="1"/>
      <c r="U90" s="1"/>
    </row>
    <row r="91" spans="1:21" ht="15.75" customHeight="1" thickTop="1" thickBot="1" x14ac:dyDescent="0.25">
      <c r="C91" s="1"/>
      <c r="D91" s="1"/>
      <c r="E91" s="70" t="s">
        <v>15</v>
      </c>
      <c r="F91" s="71"/>
      <c r="G91" s="72"/>
      <c r="H91" s="1"/>
      <c r="I91" s="1"/>
      <c r="J91" s="1"/>
      <c r="K91" s="9"/>
      <c r="L91" s="1"/>
      <c r="M91" s="1"/>
      <c r="N91" s="1"/>
      <c r="O91" s="9"/>
      <c r="P91" s="1"/>
      <c r="Q91" s="1"/>
      <c r="R91" s="1"/>
      <c r="S91" s="9"/>
      <c r="T91" s="1"/>
      <c r="U91" s="1"/>
    </row>
    <row r="92" spans="1:21" ht="11.25" customHeight="1" x14ac:dyDescent="0.2">
      <c r="C92" s="1"/>
      <c r="D92" s="1"/>
      <c r="E92" s="1"/>
      <c r="F92" s="1"/>
      <c r="G92" s="1"/>
      <c r="H92" s="73" t="s">
        <v>34</v>
      </c>
      <c r="I92" s="73"/>
      <c r="J92" s="73"/>
      <c r="K92" s="73"/>
      <c r="L92" s="73"/>
      <c r="M92" s="73"/>
      <c r="N92" s="73"/>
      <c r="O92" s="73"/>
      <c r="P92" s="73"/>
      <c r="Q92" s="73"/>
      <c r="R92" s="73"/>
      <c r="S92" s="1"/>
      <c r="T92" s="1"/>
      <c r="U92" s="1"/>
    </row>
    <row r="93" spans="1:21" ht="11.25" customHeight="1" x14ac:dyDescent="0.2">
      <c r="C93" s="1"/>
      <c r="D93" s="1"/>
      <c r="E93" s="1"/>
      <c r="F93" s="1"/>
      <c r="G93" s="1"/>
      <c r="H93" s="73"/>
      <c r="I93" s="73"/>
      <c r="J93" s="73"/>
      <c r="K93" s="73"/>
      <c r="L93" s="73"/>
      <c r="M93" s="73"/>
      <c r="N93" s="73"/>
      <c r="O93" s="73"/>
      <c r="P93" s="73"/>
      <c r="Q93" s="73"/>
      <c r="R93" s="73"/>
      <c r="S93" s="1"/>
      <c r="T93" s="1"/>
      <c r="U93" s="1"/>
    </row>
    <row r="94" spans="1:21" ht="10.5" customHeight="1" x14ac:dyDescent="0.15">
      <c r="A94" t="s">
        <v>35</v>
      </c>
      <c r="B94">
        <v>4</v>
      </c>
      <c r="C94" s="81" t="str">
        <f>'5 tm 12 bkr Data'!$A$2</f>
        <v>Jayhawk Collegiate Challenge</v>
      </c>
      <c r="D94" s="81"/>
      <c r="E94" s="81"/>
      <c r="F94" s="81"/>
      <c r="G94" s="81"/>
      <c r="H94" s="81"/>
      <c r="I94" s="81"/>
      <c r="J94" s="81"/>
      <c r="K94" s="81"/>
      <c r="L94" s="81"/>
      <c r="M94" s="81"/>
      <c r="N94" s="81"/>
      <c r="O94" s="81"/>
      <c r="P94" s="81"/>
      <c r="Q94" s="81"/>
      <c r="R94" s="81"/>
      <c r="S94" s="81"/>
      <c r="T94" s="81"/>
      <c r="U94" s="81"/>
    </row>
    <row r="95" spans="1:21" ht="10.5" customHeight="1" x14ac:dyDescent="0.15">
      <c r="C95" s="81"/>
      <c r="D95" s="81"/>
      <c r="E95" s="81"/>
      <c r="F95" s="81"/>
      <c r="G95" s="81"/>
      <c r="H95" s="81"/>
      <c r="I95" s="81"/>
      <c r="J95" s="81"/>
      <c r="K95" s="81"/>
      <c r="L95" s="81"/>
      <c r="M95" s="81"/>
      <c r="N95" s="81"/>
      <c r="O95" s="81"/>
      <c r="P95" s="81"/>
      <c r="Q95" s="81"/>
      <c r="R95" s="81"/>
      <c r="S95" s="81"/>
      <c r="T95" s="81"/>
      <c r="U95" s="81"/>
    </row>
    <row r="96" spans="1:21" ht="10.5" customHeight="1" x14ac:dyDescent="0.15">
      <c r="C96" s="81"/>
      <c r="D96" s="81"/>
      <c r="E96" s="81"/>
      <c r="F96" s="81"/>
      <c r="G96" s="81"/>
      <c r="H96" s="81"/>
      <c r="I96" s="81"/>
      <c r="J96" s="81"/>
      <c r="K96" s="81"/>
      <c r="L96" s="81"/>
      <c r="M96" s="81"/>
      <c r="N96" s="81"/>
      <c r="O96" s="81"/>
      <c r="P96" s="81"/>
      <c r="Q96" s="81"/>
      <c r="R96" s="81"/>
      <c r="S96" s="81"/>
      <c r="T96" s="81"/>
      <c r="U96" s="81"/>
    </row>
    <row r="97" spans="1:21" ht="8.25" customHeight="1" x14ac:dyDescent="0.2"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1.25" customHeight="1" x14ac:dyDescent="0.2">
      <c r="C98" s="1"/>
      <c r="D98" s="1"/>
      <c r="E98" s="1"/>
      <c r="F98" s="82" t="str">
        <f>INDEX('5 tm 12 bkr Data'!G:G,MATCH('5 tm 12 bkr WV'!B94,'5 tm 12 bkr Data'!F:F,0))</f>
        <v>Central Methodist University - Women Varsity</v>
      </c>
      <c r="G98" s="82"/>
      <c r="H98" s="82"/>
      <c r="I98" s="82"/>
      <c r="J98" s="82"/>
      <c r="K98" s="82"/>
      <c r="L98" s="82"/>
      <c r="M98" s="82"/>
      <c r="N98" s="82"/>
      <c r="O98" s="82"/>
      <c r="P98" s="82"/>
      <c r="Q98" s="82"/>
      <c r="R98" s="82"/>
      <c r="S98" s="1"/>
      <c r="T98" s="1"/>
      <c r="U98" s="1"/>
    </row>
    <row r="99" spans="1:21" ht="11.25" customHeight="1" x14ac:dyDescent="0.2">
      <c r="C99" s="1"/>
      <c r="D99" s="1"/>
      <c r="E99" s="1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  <c r="Q99" s="82"/>
      <c r="R99" s="82"/>
      <c r="S99" s="1"/>
      <c r="T99" s="1"/>
      <c r="U99" s="1"/>
    </row>
    <row r="100" spans="1:21" ht="8.25" customHeight="1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ht="15.75" customHeight="1" x14ac:dyDescent="0.2">
      <c r="C101" s="1"/>
      <c r="D101" s="80" t="s">
        <v>0</v>
      </c>
      <c r="E101" s="80"/>
      <c r="F101" s="80"/>
      <c r="G101" s="80"/>
      <c r="H101" s="80"/>
      <c r="I101" s="80" t="s">
        <v>1</v>
      </c>
      <c r="J101" s="80"/>
      <c r="K101" s="80" t="s">
        <v>2</v>
      </c>
      <c r="L101" s="80"/>
      <c r="M101" s="80" t="s">
        <v>3</v>
      </c>
      <c r="N101" s="80"/>
      <c r="O101" s="80" t="s">
        <v>4</v>
      </c>
      <c r="P101" s="80"/>
      <c r="Q101" s="80" t="s">
        <v>5</v>
      </c>
      <c r="R101" s="80"/>
      <c r="S101" s="80" t="s">
        <v>6</v>
      </c>
      <c r="T101" s="80"/>
      <c r="U101" s="1"/>
    </row>
    <row r="102" spans="1:21" ht="15.75" customHeight="1" x14ac:dyDescent="0.2">
      <c r="A102" t="str">
        <f>CONCATENATE(B94,B102)</f>
        <v>4a</v>
      </c>
      <c r="B102" t="s">
        <v>26</v>
      </c>
      <c r="C102" s="1"/>
      <c r="D102" s="2" t="str">
        <f>INDEX('5 tm 12 bkr Data'!T:T,MATCH('5 tm 12 bkr WV'!A102,'5 tm 12 bkr Data'!R:R,0))</f>
        <v>Janell Whitfield</v>
      </c>
      <c r="E102" s="3"/>
      <c r="F102" s="3"/>
      <c r="G102" s="3"/>
      <c r="H102" s="4"/>
      <c r="I102" s="80"/>
      <c r="J102" s="80"/>
      <c r="K102" s="80"/>
      <c r="L102" s="80"/>
      <c r="M102" s="80"/>
      <c r="N102" s="80"/>
      <c r="O102" s="80"/>
      <c r="P102" s="80"/>
      <c r="Q102" s="80"/>
      <c r="R102" s="80"/>
      <c r="S102" s="80"/>
      <c r="T102" s="80"/>
      <c r="U102" s="1"/>
    </row>
    <row r="103" spans="1:21" ht="15.75" customHeight="1" x14ac:dyDescent="0.2">
      <c r="A103" t="str">
        <f>CONCATENATE(B94,B103)</f>
        <v>4b</v>
      </c>
      <c r="B103" t="s">
        <v>27</v>
      </c>
      <c r="C103" s="1"/>
      <c r="D103" s="2" t="str">
        <f>INDEX('5 tm 12 bkr Data'!T:T,MATCH('5 tm 12 bkr WV'!A103,'5 tm 12 bkr Data'!R:R,0))</f>
        <v>Lauren Williams</v>
      </c>
      <c r="E103" s="3"/>
      <c r="F103" s="3"/>
      <c r="G103" s="3"/>
      <c r="H103" s="4"/>
      <c r="I103" s="80"/>
      <c r="J103" s="80"/>
      <c r="K103" s="80"/>
      <c r="L103" s="80"/>
      <c r="M103" s="80"/>
      <c r="N103" s="80"/>
      <c r="O103" s="80"/>
      <c r="P103" s="80"/>
      <c r="Q103" s="80"/>
      <c r="R103" s="80"/>
      <c r="S103" s="80"/>
      <c r="T103" s="80"/>
      <c r="U103" s="1"/>
    </row>
    <row r="104" spans="1:21" ht="15.75" customHeight="1" x14ac:dyDescent="0.2">
      <c r="A104" t="str">
        <f>CONCATENATE(B94,B104)</f>
        <v>4c</v>
      </c>
      <c r="B104" t="s">
        <v>28</v>
      </c>
      <c r="C104" s="1"/>
      <c r="D104" s="2" t="str">
        <f>INDEX('5 tm 12 bkr Data'!T:T,MATCH('5 tm 12 bkr WV'!A104,'5 tm 12 bkr Data'!R:R,0))</f>
        <v>Maya Elliott</v>
      </c>
      <c r="E104" s="3"/>
      <c r="F104" s="3"/>
      <c r="G104" s="3"/>
      <c r="H104" s="4"/>
      <c r="I104" s="80"/>
      <c r="J104" s="80"/>
      <c r="K104" s="80"/>
      <c r="L104" s="80"/>
      <c r="M104" s="80"/>
      <c r="N104" s="80"/>
      <c r="O104" s="80"/>
      <c r="P104" s="80"/>
      <c r="Q104" s="80"/>
      <c r="R104" s="80"/>
      <c r="S104" s="80"/>
      <c r="T104" s="80"/>
      <c r="U104" s="1"/>
    </row>
    <row r="105" spans="1:21" ht="15.75" customHeight="1" x14ac:dyDescent="0.2">
      <c r="A105" t="str">
        <f>CONCATENATE(B94,B105)</f>
        <v>4d</v>
      </c>
      <c r="B105" t="s">
        <v>29</v>
      </c>
      <c r="C105" s="1"/>
      <c r="D105" s="2">
        <f>INDEX('5 tm 12 bkr Data'!T:T,MATCH('5 tm 12 bkr WV'!A105,'5 tm 12 bkr Data'!R:R,0))</f>
        <v>0</v>
      </c>
      <c r="E105" s="3"/>
      <c r="F105" s="3"/>
      <c r="G105" s="3"/>
      <c r="H105" s="4"/>
      <c r="I105" s="80"/>
      <c r="J105" s="80"/>
      <c r="K105" s="80"/>
      <c r="L105" s="80"/>
      <c r="M105" s="80"/>
      <c r="N105" s="80"/>
      <c r="O105" s="80"/>
      <c r="P105" s="80"/>
      <c r="Q105" s="80"/>
      <c r="R105" s="80"/>
      <c r="S105" s="80"/>
      <c r="T105" s="80"/>
      <c r="U105" s="1"/>
    </row>
    <row r="106" spans="1:21" ht="15.75" customHeight="1" x14ac:dyDescent="0.2">
      <c r="A106" t="str">
        <f>CONCATENATE(B94,B106)</f>
        <v>4e</v>
      </c>
      <c r="B106" t="s">
        <v>30</v>
      </c>
      <c r="C106" s="1"/>
      <c r="D106" s="2">
        <f>INDEX('5 tm 12 bkr Data'!T:T,MATCH('5 tm 12 bkr WV'!A106,'5 tm 12 bkr Data'!R:R,0))</f>
        <v>0</v>
      </c>
      <c r="E106" s="3"/>
      <c r="F106" s="3"/>
      <c r="G106" s="3"/>
      <c r="H106" s="4"/>
      <c r="I106" s="80"/>
      <c r="J106" s="80"/>
      <c r="K106" s="80"/>
      <c r="L106" s="80"/>
      <c r="M106" s="80"/>
      <c r="N106" s="80"/>
      <c r="O106" s="80"/>
      <c r="P106" s="80"/>
      <c r="Q106" s="80"/>
      <c r="R106" s="80"/>
      <c r="S106" s="80"/>
      <c r="T106" s="80"/>
      <c r="U106" s="1"/>
    </row>
    <row r="107" spans="1:21" ht="15.75" customHeight="1" x14ac:dyDescent="0.2">
      <c r="A107" t="str">
        <f>CONCATENATE(B94,B107)</f>
        <v>4f</v>
      </c>
      <c r="B107" t="s">
        <v>31</v>
      </c>
      <c r="C107" s="1"/>
      <c r="D107" s="2">
        <f>INDEX('5 tm 12 bkr Data'!T:T,MATCH('5 tm 12 bkr WV'!A107,'5 tm 12 bkr Data'!R:R,0))</f>
        <v>0</v>
      </c>
      <c r="E107" s="3"/>
      <c r="F107" s="3"/>
      <c r="G107" s="3"/>
      <c r="H107" s="4"/>
      <c r="I107" s="80"/>
      <c r="J107" s="80"/>
      <c r="K107" s="80"/>
      <c r="L107" s="80"/>
      <c r="M107" s="80"/>
      <c r="N107" s="80"/>
      <c r="O107" s="80"/>
      <c r="P107" s="80"/>
      <c r="Q107" s="80"/>
      <c r="R107" s="80"/>
      <c r="S107" s="80"/>
      <c r="T107" s="80"/>
      <c r="U107" s="1"/>
    </row>
    <row r="108" spans="1:21" ht="15.75" customHeight="1" x14ac:dyDescent="0.2">
      <c r="A108" t="str">
        <f>CONCATENATE(B94,B108)</f>
        <v>4g</v>
      </c>
      <c r="B108" t="s">
        <v>32</v>
      </c>
      <c r="C108" s="1"/>
      <c r="D108" s="2">
        <f>INDEX('5 tm 12 bkr Data'!T:T,MATCH('5 tm 12 bkr WV'!A108,'5 tm 12 bkr Data'!R:R,0))</f>
        <v>0</v>
      </c>
      <c r="E108" s="3"/>
      <c r="F108" s="3"/>
      <c r="G108" s="3"/>
      <c r="H108" s="4"/>
      <c r="I108" s="80"/>
      <c r="J108" s="80"/>
      <c r="K108" s="80"/>
      <c r="L108" s="80"/>
      <c r="M108" s="80"/>
      <c r="N108" s="80"/>
      <c r="O108" s="80"/>
      <c r="P108" s="80"/>
      <c r="Q108" s="80"/>
      <c r="R108" s="80"/>
      <c r="S108" s="80"/>
      <c r="T108" s="80"/>
      <c r="U108" s="1"/>
    </row>
    <row r="109" spans="1:21" ht="15.75" customHeight="1" thickBot="1" x14ac:dyDescent="0.25">
      <c r="A109" t="str">
        <f>CONCATENATE(B94,B109)</f>
        <v>4h</v>
      </c>
      <c r="B109" t="s">
        <v>33</v>
      </c>
      <c r="C109" s="1"/>
      <c r="D109" s="2">
        <f>INDEX('5 tm 12 bkr Data'!T:T,MATCH('5 tm 12 bkr WV'!A109,'5 tm 12 bkr Data'!R:R,0))</f>
        <v>0</v>
      </c>
      <c r="E109" s="3"/>
      <c r="F109" s="3"/>
      <c r="G109" s="3"/>
      <c r="H109" s="36"/>
      <c r="I109" s="79"/>
      <c r="J109" s="79"/>
      <c r="K109" s="79"/>
      <c r="L109" s="79"/>
      <c r="M109" s="79"/>
      <c r="N109" s="79"/>
      <c r="O109" s="79"/>
      <c r="P109" s="79"/>
      <c r="Q109" s="79"/>
      <c r="R109" s="79"/>
      <c r="S109" s="79"/>
      <c r="T109" s="79"/>
      <c r="U109" s="1"/>
    </row>
    <row r="110" spans="1:21" ht="15.75" customHeight="1" thickTop="1" x14ac:dyDescent="0.2">
      <c r="C110" s="1"/>
      <c r="D110" s="1"/>
      <c r="E110" s="1"/>
      <c r="F110" s="1"/>
      <c r="G110" s="1"/>
      <c r="H110" s="37" t="s">
        <v>6</v>
      </c>
      <c r="I110" s="77"/>
      <c r="J110" s="78"/>
      <c r="K110" s="77"/>
      <c r="L110" s="78"/>
      <c r="M110" s="77"/>
      <c r="N110" s="78"/>
      <c r="O110" s="77"/>
      <c r="P110" s="78"/>
      <c r="Q110" s="77"/>
      <c r="R110" s="78"/>
      <c r="S110" s="77"/>
      <c r="T110" s="78"/>
      <c r="U110" s="1"/>
    </row>
    <row r="111" spans="1:21" ht="5.25" customHeight="1" x14ac:dyDescent="0.2">
      <c r="C111" s="1"/>
      <c r="D111" s="1"/>
      <c r="E111" s="1"/>
      <c r="F111" s="1"/>
      <c r="G111" s="1"/>
      <c r="H111" s="38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40"/>
      <c r="U111" s="1"/>
    </row>
    <row r="112" spans="1:21" ht="15.75" customHeight="1" x14ac:dyDescent="0.2">
      <c r="C112" s="1"/>
      <c r="D112" s="1"/>
      <c r="E112" s="74" t="s">
        <v>0</v>
      </c>
      <c r="F112" s="75"/>
      <c r="G112" s="76"/>
      <c r="H112" s="19" t="s">
        <v>1</v>
      </c>
      <c r="I112" s="19" t="s">
        <v>2</v>
      </c>
      <c r="J112" s="19" t="s">
        <v>3</v>
      </c>
      <c r="K112" s="15" t="s">
        <v>4</v>
      </c>
      <c r="L112" s="16" t="s">
        <v>5</v>
      </c>
      <c r="M112" s="19" t="s">
        <v>7</v>
      </c>
      <c r="N112" s="19" t="s">
        <v>8</v>
      </c>
      <c r="O112" s="15" t="s">
        <v>9</v>
      </c>
      <c r="P112" s="16" t="s">
        <v>10</v>
      </c>
      <c r="Q112" s="19" t="s">
        <v>11</v>
      </c>
      <c r="R112" s="19" t="s">
        <v>12</v>
      </c>
      <c r="S112" s="15" t="s">
        <v>13</v>
      </c>
      <c r="T112" s="1"/>
      <c r="U112" s="1"/>
    </row>
    <row r="113" spans="1:21" ht="15.75" customHeight="1" x14ac:dyDescent="0.2">
      <c r="C113" s="1"/>
      <c r="D113" s="1"/>
      <c r="E113" s="64" t="str">
        <f t="shared" si="1"/>
        <v>Janell Whitfield</v>
      </c>
      <c r="F113" s="65"/>
      <c r="G113" s="66"/>
      <c r="H113" s="5"/>
      <c r="I113" s="5"/>
      <c r="J113" s="5"/>
      <c r="K113" s="13"/>
      <c r="L113" s="10"/>
      <c r="M113" s="5"/>
      <c r="N113" s="5"/>
      <c r="O113" s="13"/>
      <c r="P113" s="10"/>
      <c r="Q113" s="5"/>
      <c r="R113" s="5"/>
      <c r="S113" s="13"/>
      <c r="T113" s="1"/>
      <c r="U113" s="1"/>
    </row>
    <row r="114" spans="1:21" ht="15.75" customHeight="1" x14ac:dyDescent="0.2">
      <c r="C114" s="1"/>
      <c r="D114" s="1"/>
      <c r="E114" s="64" t="str">
        <f t="shared" si="1"/>
        <v>Lauren Williams</v>
      </c>
      <c r="F114" s="65"/>
      <c r="G114" s="66"/>
      <c r="H114" s="5"/>
      <c r="I114" s="5"/>
      <c r="J114" s="5"/>
      <c r="K114" s="13"/>
      <c r="L114" s="10"/>
      <c r="M114" s="5"/>
      <c r="N114" s="5"/>
      <c r="O114" s="13"/>
      <c r="P114" s="10"/>
      <c r="Q114" s="5"/>
      <c r="R114" s="5"/>
      <c r="S114" s="13"/>
      <c r="T114" s="1"/>
      <c r="U114" s="1"/>
    </row>
    <row r="115" spans="1:21" ht="15.75" customHeight="1" x14ac:dyDescent="0.2">
      <c r="C115" s="1"/>
      <c r="D115" s="1"/>
      <c r="E115" s="64" t="str">
        <f t="shared" ref="E115:E178" si="2">IF(D104&gt;0,D104,"")</f>
        <v>Maya Elliott</v>
      </c>
      <c r="F115" s="65"/>
      <c r="G115" s="66"/>
      <c r="H115" s="5"/>
      <c r="I115" s="5"/>
      <c r="J115" s="5"/>
      <c r="K115" s="13"/>
      <c r="L115" s="10"/>
      <c r="M115" s="5"/>
      <c r="N115" s="5"/>
      <c r="O115" s="13"/>
      <c r="P115" s="10"/>
      <c r="Q115" s="5"/>
      <c r="R115" s="5"/>
      <c r="S115" s="13"/>
      <c r="T115" s="1"/>
      <c r="U115" s="1"/>
    </row>
    <row r="116" spans="1:21" ht="15.75" customHeight="1" x14ac:dyDescent="0.2">
      <c r="C116" s="1"/>
      <c r="D116" s="1"/>
      <c r="E116" s="64" t="str">
        <f t="shared" si="2"/>
        <v/>
      </c>
      <c r="F116" s="65"/>
      <c r="G116" s="66"/>
      <c r="H116" s="5"/>
      <c r="I116" s="5"/>
      <c r="J116" s="5"/>
      <c r="K116" s="13"/>
      <c r="L116" s="10"/>
      <c r="M116" s="5"/>
      <c r="N116" s="5"/>
      <c r="O116" s="13"/>
      <c r="P116" s="10"/>
      <c r="Q116" s="5"/>
      <c r="R116" s="5"/>
      <c r="S116" s="13"/>
      <c r="T116" s="1"/>
      <c r="U116" s="1"/>
    </row>
    <row r="117" spans="1:21" ht="15.75" customHeight="1" x14ac:dyDescent="0.2">
      <c r="C117" s="1"/>
      <c r="D117" s="1"/>
      <c r="E117" s="64" t="str">
        <f t="shared" si="2"/>
        <v/>
      </c>
      <c r="F117" s="65"/>
      <c r="G117" s="66"/>
      <c r="H117" s="5"/>
      <c r="I117" s="5"/>
      <c r="J117" s="5"/>
      <c r="K117" s="13"/>
      <c r="L117" s="10"/>
      <c r="M117" s="5"/>
      <c r="N117" s="5"/>
      <c r="O117" s="13"/>
      <c r="P117" s="10"/>
      <c r="Q117" s="5"/>
      <c r="R117" s="5"/>
      <c r="S117" s="13"/>
      <c r="T117" s="1"/>
      <c r="U117" s="1"/>
    </row>
    <row r="118" spans="1:21" ht="15.75" customHeight="1" x14ac:dyDescent="0.2">
      <c r="C118" s="1"/>
      <c r="D118" s="1"/>
      <c r="E118" s="64" t="str">
        <f t="shared" si="2"/>
        <v/>
      </c>
      <c r="F118" s="65"/>
      <c r="G118" s="66"/>
      <c r="H118" s="5"/>
      <c r="I118" s="5"/>
      <c r="J118" s="5"/>
      <c r="K118" s="13"/>
      <c r="L118" s="10"/>
      <c r="M118" s="5"/>
      <c r="N118" s="5"/>
      <c r="O118" s="13"/>
      <c r="P118" s="10"/>
      <c r="Q118" s="5"/>
      <c r="R118" s="5"/>
      <c r="S118" s="13"/>
      <c r="T118" s="1"/>
      <c r="U118" s="1"/>
    </row>
    <row r="119" spans="1:21" ht="15.75" customHeight="1" x14ac:dyDescent="0.2">
      <c r="C119" s="1"/>
      <c r="D119" s="1"/>
      <c r="E119" s="64" t="str">
        <f t="shared" si="2"/>
        <v/>
      </c>
      <c r="F119" s="65"/>
      <c r="G119" s="66"/>
      <c r="H119" s="5"/>
      <c r="I119" s="5"/>
      <c r="J119" s="5"/>
      <c r="K119" s="13"/>
      <c r="L119" s="10"/>
      <c r="M119" s="5"/>
      <c r="N119" s="5"/>
      <c r="O119" s="13"/>
      <c r="P119" s="10"/>
      <c r="Q119" s="5"/>
      <c r="R119" s="5"/>
      <c r="S119" s="13"/>
      <c r="T119" s="1"/>
      <c r="U119" s="1"/>
    </row>
    <row r="120" spans="1:21" ht="15.75" customHeight="1" thickBot="1" x14ac:dyDescent="0.25">
      <c r="C120" s="1"/>
      <c r="D120" s="1"/>
      <c r="E120" s="64" t="str">
        <f t="shared" si="2"/>
        <v/>
      </c>
      <c r="F120" s="65"/>
      <c r="G120" s="66"/>
      <c r="H120" s="6"/>
      <c r="I120" s="6"/>
      <c r="J120" s="6"/>
      <c r="K120" s="14"/>
      <c r="L120" s="11"/>
      <c r="M120" s="6"/>
      <c r="N120" s="6"/>
      <c r="O120" s="14"/>
      <c r="P120" s="11"/>
      <c r="Q120" s="6"/>
      <c r="R120" s="6"/>
      <c r="S120" s="14"/>
      <c r="T120" s="1"/>
      <c r="U120" s="1"/>
    </row>
    <row r="121" spans="1:21" ht="15.75" customHeight="1" thickTop="1" thickBot="1" x14ac:dyDescent="0.25">
      <c r="C121" s="1"/>
      <c r="D121" s="1"/>
      <c r="E121" s="67" t="s">
        <v>14</v>
      </c>
      <c r="F121" s="68"/>
      <c r="G121" s="69"/>
      <c r="H121" s="7"/>
      <c r="I121" s="7"/>
      <c r="J121" s="7"/>
      <c r="K121" s="8"/>
      <c r="L121" s="12"/>
      <c r="M121" s="7"/>
      <c r="N121" s="7"/>
      <c r="O121" s="8"/>
      <c r="P121" s="12"/>
      <c r="Q121" s="7"/>
      <c r="R121" s="7"/>
      <c r="S121" s="8"/>
      <c r="T121" s="1"/>
      <c r="U121" s="1"/>
    </row>
    <row r="122" spans="1:21" ht="15.75" customHeight="1" thickTop="1" thickBot="1" x14ac:dyDescent="0.25">
      <c r="C122" s="1"/>
      <c r="D122" s="1"/>
      <c r="E122" s="70" t="s">
        <v>15</v>
      </c>
      <c r="F122" s="71"/>
      <c r="G122" s="72"/>
      <c r="H122" s="1"/>
      <c r="I122" s="1"/>
      <c r="J122" s="1"/>
      <c r="K122" s="9"/>
      <c r="L122" s="1"/>
      <c r="M122" s="1"/>
      <c r="N122" s="1"/>
      <c r="O122" s="9"/>
      <c r="P122" s="1"/>
      <c r="Q122" s="1"/>
      <c r="R122" s="1"/>
      <c r="S122" s="9"/>
      <c r="T122" s="1"/>
      <c r="U122" s="1"/>
    </row>
    <row r="123" spans="1:21" ht="11.25" customHeight="1" x14ac:dyDescent="0.2">
      <c r="C123" s="1"/>
      <c r="D123" s="1"/>
      <c r="E123" s="1"/>
      <c r="F123" s="1"/>
      <c r="G123" s="1"/>
      <c r="H123" s="73" t="s">
        <v>34</v>
      </c>
      <c r="I123" s="73"/>
      <c r="J123" s="73"/>
      <c r="K123" s="73"/>
      <c r="L123" s="73"/>
      <c r="M123" s="73"/>
      <c r="N123" s="73"/>
      <c r="O123" s="73"/>
      <c r="P123" s="73"/>
      <c r="Q123" s="73"/>
      <c r="R123" s="73"/>
      <c r="S123" s="1"/>
      <c r="T123" s="1"/>
      <c r="U123" s="1"/>
    </row>
    <row r="124" spans="1:21" ht="11.25" customHeight="1" x14ac:dyDescent="0.2">
      <c r="C124" s="1"/>
      <c r="D124" s="1"/>
      <c r="E124" s="1"/>
      <c r="F124" s="1"/>
      <c r="G124" s="1"/>
      <c r="H124" s="73"/>
      <c r="I124" s="73"/>
      <c r="J124" s="73"/>
      <c r="K124" s="73"/>
      <c r="L124" s="73"/>
      <c r="M124" s="73"/>
      <c r="N124" s="73"/>
      <c r="O124" s="73"/>
      <c r="P124" s="73"/>
      <c r="Q124" s="73"/>
      <c r="R124" s="73"/>
      <c r="S124" s="1"/>
      <c r="T124" s="1"/>
      <c r="U124" s="1"/>
    </row>
    <row r="125" spans="1:21" ht="10.5" customHeight="1" x14ac:dyDescent="0.15">
      <c r="A125" t="s">
        <v>35</v>
      </c>
      <c r="B125">
        <v>5</v>
      </c>
      <c r="C125" s="81" t="str">
        <f>'5 tm 12 bkr Data'!$A$2</f>
        <v>Jayhawk Collegiate Challenge</v>
      </c>
      <c r="D125" s="81"/>
      <c r="E125" s="81"/>
      <c r="F125" s="81"/>
      <c r="G125" s="81"/>
      <c r="H125" s="81"/>
      <c r="I125" s="81"/>
      <c r="J125" s="81"/>
      <c r="K125" s="81"/>
      <c r="L125" s="81"/>
      <c r="M125" s="81"/>
      <c r="N125" s="81"/>
      <c r="O125" s="81"/>
      <c r="P125" s="81"/>
      <c r="Q125" s="81"/>
      <c r="R125" s="81"/>
      <c r="S125" s="81"/>
      <c r="T125" s="81"/>
      <c r="U125" s="81"/>
    </row>
    <row r="126" spans="1:21" ht="10.5" customHeight="1" x14ac:dyDescent="0.15">
      <c r="C126" s="81"/>
      <c r="D126" s="81"/>
      <c r="E126" s="81"/>
      <c r="F126" s="81"/>
      <c r="G126" s="81"/>
      <c r="H126" s="81"/>
      <c r="I126" s="81"/>
      <c r="J126" s="81"/>
      <c r="K126" s="81"/>
      <c r="L126" s="81"/>
      <c r="M126" s="81"/>
      <c r="N126" s="81"/>
      <c r="O126" s="81"/>
      <c r="P126" s="81"/>
      <c r="Q126" s="81"/>
      <c r="R126" s="81"/>
      <c r="S126" s="81"/>
      <c r="T126" s="81"/>
      <c r="U126" s="81"/>
    </row>
    <row r="127" spans="1:21" ht="10.5" customHeight="1" x14ac:dyDescent="0.15">
      <c r="C127" s="81"/>
      <c r="D127" s="81"/>
      <c r="E127" s="81"/>
      <c r="F127" s="81"/>
      <c r="G127" s="81"/>
      <c r="H127" s="81"/>
      <c r="I127" s="81"/>
      <c r="J127" s="81"/>
      <c r="K127" s="81"/>
      <c r="L127" s="81"/>
      <c r="M127" s="81"/>
      <c r="N127" s="81"/>
      <c r="O127" s="81"/>
      <c r="P127" s="81"/>
      <c r="Q127" s="81"/>
      <c r="R127" s="81"/>
      <c r="S127" s="81"/>
      <c r="T127" s="81"/>
      <c r="U127" s="81"/>
    </row>
    <row r="128" spans="1:21" ht="8.25" customHeight="1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1.25" customHeight="1" x14ac:dyDescent="0.2">
      <c r="C129" s="1"/>
      <c r="D129" s="1"/>
      <c r="E129" s="1"/>
      <c r="F129" s="82" t="str">
        <f>INDEX('5 tm 12 bkr Data'!G:G,MATCH('5 tm 12 bkr WV'!B125,'5 tm 12 bkr Data'!F:F,0))</f>
        <v>Clarke University - Women Varsity</v>
      </c>
      <c r="G129" s="82"/>
      <c r="H129" s="82"/>
      <c r="I129" s="82"/>
      <c r="J129" s="82"/>
      <c r="K129" s="82"/>
      <c r="L129" s="82"/>
      <c r="M129" s="82"/>
      <c r="N129" s="82"/>
      <c r="O129" s="82"/>
      <c r="P129" s="82"/>
      <c r="Q129" s="82"/>
      <c r="R129" s="82"/>
      <c r="S129" s="1"/>
      <c r="T129" s="1"/>
      <c r="U129" s="1"/>
    </row>
    <row r="130" spans="1:21" ht="11.25" customHeight="1" x14ac:dyDescent="0.2">
      <c r="C130" s="1"/>
      <c r="D130" s="1"/>
      <c r="E130" s="1"/>
      <c r="F130" s="82"/>
      <c r="G130" s="82"/>
      <c r="H130" s="82"/>
      <c r="I130" s="82"/>
      <c r="J130" s="82"/>
      <c r="K130" s="82"/>
      <c r="L130" s="82"/>
      <c r="M130" s="82"/>
      <c r="N130" s="82"/>
      <c r="O130" s="82"/>
      <c r="P130" s="82"/>
      <c r="Q130" s="82"/>
      <c r="R130" s="82"/>
      <c r="S130" s="1"/>
      <c r="T130" s="1"/>
      <c r="U130" s="1"/>
    </row>
    <row r="131" spans="1:21" ht="8.25" customHeight="1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5.75" customHeight="1" x14ac:dyDescent="0.2">
      <c r="C132" s="1"/>
      <c r="D132" s="80" t="s">
        <v>0</v>
      </c>
      <c r="E132" s="80"/>
      <c r="F132" s="80"/>
      <c r="G132" s="80"/>
      <c r="H132" s="80"/>
      <c r="I132" s="80" t="s">
        <v>1</v>
      </c>
      <c r="J132" s="80"/>
      <c r="K132" s="80" t="s">
        <v>2</v>
      </c>
      <c r="L132" s="80"/>
      <c r="M132" s="80" t="s">
        <v>3</v>
      </c>
      <c r="N132" s="80"/>
      <c r="O132" s="80" t="s">
        <v>4</v>
      </c>
      <c r="P132" s="80"/>
      <c r="Q132" s="80" t="s">
        <v>5</v>
      </c>
      <c r="R132" s="80"/>
      <c r="S132" s="80" t="s">
        <v>6</v>
      </c>
      <c r="T132" s="80"/>
      <c r="U132" s="1"/>
    </row>
    <row r="133" spans="1:21" ht="15.75" customHeight="1" x14ac:dyDescent="0.2">
      <c r="A133" t="str">
        <f>CONCATENATE(B125,B133)</f>
        <v>5a</v>
      </c>
      <c r="B133" t="s">
        <v>26</v>
      </c>
      <c r="C133" s="1"/>
      <c r="D133" s="2" t="str">
        <f>INDEX('5 tm 12 bkr Data'!T:T,MATCH('5 tm 12 bkr WV'!A133,'5 tm 12 bkr Data'!R:R,0))</f>
        <v>Emily Larson</v>
      </c>
      <c r="E133" s="3"/>
      <c r="F133" s="3"/>
      <c r="G133" s="3"/>
      <c r="H133" s="4"/>
      <c r="I133" s="80"/>
      <c r="J133" s="80"/>
      <c r="K133" s="80"/>
      <c r="L133" s="80"/>
      <c r="M133" s="80"/>
      <c r="N133" s="80"/>
      <c r="O133" s="80"/>
      <c r="P133" s="80"/>
      <c r="Q133" s="80"/>
      <c r="R133" s="80"/>
      <c r="S133" s="80"/>
      <c r="T133" s="80"/>
      <c r="U133" s="1"/>
    </row>
    <row r="134" spans="1:21" ht="15.75" customHeight="1" x14ac:dyDescent="0.2">
      <c r="A134" t="str">
        <f>CONCATENATE(B125,B134)</f>
        <v>5b</v>
      </c>
      <c r="B134" t="s">
        <v>27</v>
      </c>
      <c r="C134" s="1"/>
      <c r="D134" s="2" t="str">
        <f>INDEX('5 tm 12 bkr Data'!T:T,MATCH('5 tm 12 bkr WV'!A134,'5 tm 12 bkr Data'!R:R,0))</f>
        <v>Emma Clancy</v>
      </c>
      <c r="E134" s="3"/>
      <c r="F134" s="3"/>
      <c r="G134" s="3"/>
      <c r="H134" s="4"/>
      <c r="I134" s="80"/>
      <c r="J134" s="80"/>
      <c r="K134" s="80"/>
      <c r="L134" s="80"/>
      <c r="M134" s="80"/>
      <c r="N134" s="80"/>
      <c r="O134" s="80"/>
      <c r="P134" s="80"/>
      <c r="Q134" s="80"/>
      <c r="R134" s="80"/>
      <c r="S134" s="80"/>
      <c r="T134" s="80"/>
      <c r="U134" s="1"/>
    </row>
    <row r="135" spans="1:21" ht="15.75" customHeight="1" x14ac:dyDescent="0.2">
      <c r="A135" t="str">
        <f>CONCATENATE(B125,B135)</f>
        <v>5c</v>
      </c>
      <c r="B135" t="s">
        <v>28</v>
      </c>
      <c r="C135" s="1"/>
      <c r="D135" s="2" t="str">
        <f>INDEX('5 tm 12 bkr Data'!T:T,MATCH('5 tm 12 bkr WV'!A135,'5 tm 12 bkr Data'!R:R,0))</f>
        <v>Jennifer Hayakawa</v>
      </c>
      <c r="E135" s="3"/>
      <c r="F135" s="3"/>
      <c r="G135" s="3"/>
      <c r="H135" s="4"/>
      <c r="I135" s="80"/>
      <c r="J135" s="80"/>
      <c r="K135" s="80"/>
      <c r="L135" s="80"/>
      <c r="M135" s="80"/>
      <c r="N135" s="80"/>
      <c r="O135" s="80"/>
      <c r="P135" s="80"/>
      <c r="Q135" s="80"/>
      <c r="R135" s="80"/>
      <c r="S135" s="80"/>
      <c r="T135" s="80"/>
      <c r="U135" s="1"/>
    </row>
    <row r="136" spans="1:21" ht="15.75" customHeight="1" x14ac:dyDescent="0.2">
      <c r="A136" t="str">
        <f>CONCATENATE(B125,B136)</f>
        <v>5d</v>
      </c>
      <c r="B136" t="s">
        <v>29</v>
      </c>
      <c r="C136" s="1"/>
      <c r="D136" s="2" t="str">
        <f>INDEX('5 tm 12 bkr Data'!T:T,MATCH('5 tm 12 bkr WV'!A136,'5 tm 12 bkr Data'!R:R,0))</f>
        <v>Kassidy Gerken</v>
      </c>
      <c r="E136" s="3"/>
      <c r="F136" s="3"/>
      <c r="G136" s="3"/>
      <c r="H136" s="4"/>
      <c r="I136" s="80"/>
      <c r="J136" s="80"/>
      <c r="K136" s="80"/>
      <c r="L136" s="80"/>
      <c r="M136" s="80"/>
      <c r="N136" s="80"/>
      <c r="O136" s="80"/>
      <c r="P136" s="80"/>
      <c r="Q136" s="80"/>
      <c r="R136" s="80"/>
      <c r="S136" s="80"/>
      <c r="T136" s="80"/>
      <c r="U136" s="1"/>
    </row>
    <row r="137" spans="1:21" ht="15.75" customHeight="1" x14ac:dyDescent="0.2">
      <c r="A137" t="str">
        <f>CONCATENATE(B125,B137)</f>
        <v>5e</v>
      </c>
      <c r="B137" t="s">
        <v>30</v>
      </c>
      <c r="C137" s="1"/>
      <c r="D137" s="2" t="str">
        <f>INDEX('5 tm 12 bkr Data'!T:T,MATCH('5 tm 12 bkr WV'!A137,'5 tm 12 bkr Data'!R:R,0))</f>
        <v>Sidney Pawski</v>
      </c>
      <c r="E137" s="3"/>
      <c r="F137" s="3"/>
      <c r="G137" s="3"/>
      <c r="H137" s="4"/>
      <c r="I137" s="80"/>
      <c r="J137" s="80"/>
      <c r="K137" s="80"/>
      <c r="L137" s="80"/>
      <c r="M137" s="80"/>
      <c r="N137" s="80"/>
      <c r="O137" s="80"/>
      <c r="P137" s="80"/>
      <c r="Q137" s="80"/>
      <c r="R137" s="80"/>
      <c r="S137" s="80"/>
      <c r="T137" s="80"/>
      <c r="U137" s="1"/>
    </row>
    <row r="138" spans="1:21" ht="15.75" customHeight="1" x14ac:dyDescent="0.2">
      <c r="A138" t="str">
        <f>CONCATENATE(B125,B138)</f>
        <v>5f</v>
      </c>
      <c r="B138" t="s">
        <v>31</v>
      </c>
      <c r="C138" s="1"/>
      <c r="D138" s="2" t="str">
        <f>INDEX('5 tm 12 bkr Data'!T:T,MATCH('5 tm 12 bkr WV'!A138,'5 tm 12 bkr Data'!R:R,0))</f>
        <v>Stephanie Thompson</v>
      </c>
      <c r="E138" s="3"/>
      <c r="F138" s="3"/>
      <c r="G138" s="3"/>
      <c r="H138" s="4"/>
      <c r="I138" s="80"/>
      <c r="J138" s="80"/>
      <c r="K138" s="80"/>
      <c r="L138" s="80"/>
      <c r="M138" s="80"/>
      <c r="N138" s="80"/>
      <c r="O138" s="80"/>
      <c r="P138" s="80"/>
      <c r="Q138" s="80"/>
      <c r="R138" s="80"/>
      <c r="S138" s="80"/>
      <c r="T138" s="80"/>
      <c r="U138" s="1"/>
    </row>
    <row r="139" spans="1:21" ht="15.75" customHeight="1" x14ac:dyDescent="0.2">
      <c r="A139" t="str">
        <f>CONCATENATE(B125,B139)</f>
        <v>5g</v>
      </c>
      <c r="B139" t="s">
        <v>32</v>
      </c>
      <c r="C139" s="1"/>
      <c r="D139" s="2">
        <f>INDEX('5 tm 12 bkr Data'!T:T,MATCH('5 tm 12 bkr WV'!A139,'5 tm 12 bkr Data'!R:R,0))</f>
        <v>0</v>
      </c>
      <c r="E139" s="3"/>
      <c r="F139" s="3"/>
      <c r="G139" s="3"/>
      <c r="H139" s="4"/>
      <c r="I139" s="80"/>
      <c r="J139" s="80"/>
      <c r="K139" s="80"/>
      <c r="L139" s="80"/>
      <c r="M139" s="80"/>
      <c r="N139" s="80"/>
      <c r="O139" s="80"/>
      <c r="P139" s="80"/>
      <c r="Q139" s="80"/>
      <c r="R139" s="80"/>
      <c r="S139" s="80"/>
      <c r="T139" s="80"/>
      <c r="U139" s="1"/>
    </row>
    <row r="140" spans="1:21" ht="15.75" customHeight="1" thickBot="1" x14ac:dyDescent="0.25">
      <c r="A140" t="str">
        <f>CONCATENATE(B125,B140)</f>
        <v>5h</v>
      </c>
      <c r="B140" t="s">
        <v>33</v>
      </c>
      <c r="C140" s="1"/>
      <c r="D140" s="2">
        <f>INDEX('5 tm 12 bkr Data'!T:T,MATCH('5 tm 12 bkr WV'!A140,'5 tm 12 bkr Data'!R:R,0))</f>
        <v>0</v>
      </c>
      <c r="E140" s="3"/>
      <c r="F140" s="3"/>
      <c r="G140" s="3"/>
      <c r="H140" s="36"/>
      <c r="I140" s="79"/>
      <c r="J140" s="79"/>
      <c r="K140" s="79"/>
      <c r="L140" s="79"/>
      <c r="M140" s="79"/>
      <c r="N140" s="79"/>
      <c r="O140" s="79"/>
      <c r="P140" s="79"/>
      <c r="Q140" s="79"/>
      <c r="R140" s="79"/>
      <c r="S140" s="79"/>
      <c r="T140" s="79"/>
      <c r="U140" s="1"/>
    </row>
    <row r="141" spans="1:21" ht="15.75" customHeight="1" thickTop="1" x14ac:dyDescent="0.2">
      <c r="C141" s="1"/>
      <c r="D141" s="1"/>
      <c r="E141" s="1"/>
      <c r="F141" s="1"/>
      <c r="G141" s="1"/>
      <c r="H141" s="37" t="s">
        <v>6</v>
      </c>
      <c r="I141" s="77"/>
      <c r="J141" s="78"/>
      <c r="K141" s="77"/>
      <c r="L141" s="78"/>
      <c r="M141" s="77"/>
      <c r="N141" s="78"/>
      <c r="O141" s="77"/>
      <c r="P141" s="78"/>
      <c r="Q141" s="77"/>
      <c r="R141" s="78"/>
      <c r="S141" s="77"/>
      <c r="T141" s="78"/>
      <c r="U141" s="1"/>
    </row>
    <row r="142" spans="1:21" ht="5.25" customHeight="1" x14ac:dyDescent="0.2">
      <c r="C142" s="1"/>
      <c r="D142" s="1"/>
      <c r="E142" s="1"/>
      <c r="F142" s="1"/>
      <c r="G142" s="1"/>
      <c r="H142" s="38"/>
      <c r="I142" s="39"/>
      <c r="J142" s="39"/>
      <c r="K142" s="39"/>
      <c r="L142" s="39"/>
      <c r="M142" s="39"/>
      <c r="N142" s="39"/>
      <c r="O142" s="39"/>
      <c r="P142" s="39"/>
      <c r="Q142" s="39"/>
      <c r="R142" s="39"/>
      <c r="S142" s="39"/>
      <c r="T142" s="40"/>
      <c r="U142" s="1"/>
    </row>
    <row r="143" spans="1:21" ht="15.75" customHeight="1" x14ac:dyDescent="0.2">
      <c r="C143" s="1"/>
      <c r="D143" s="1"/>
      <c r="E143" s="74" t="s">
        <v>0</v>
      </c>
      <c r="F143" s="75"/>
      <c r="G143" s="76"/>
      <c r="H143" s="19" t="s">
        <v>1</v>
      </c>
      <c r="I143" s="19" t="s">
        <v>2</v>
      </c>
      <c r="J143" s="19" t="s">
        <v>3</v>
      </c>
      <c r="K143" s="15" t="s">
        <v>4</v>
      </c>
      <c r="L143" s="16" t="s">
        <v>5</v>
      </c>
      <c r="M143" s="19" t="s">
        <v>7</v>
      </c>
      <c r="N143" s="19" t="s">
        <v>8</v>
      </c>
      <c r="O143" s="15" t="s">
        <v>9</v>
      </c>
      <c r="P143" s="16" t="s">
        <v>10</v>
      </c>
      <c r="Q143" s="19" t="s">
        <v>11</v>
      </c>
      <c r="R143" s="19" t="s">
        <v>12</v>
      </c>
      <c r="S143" s="15" t="s">
        <v>13</v>
      </c>
      <c r="T143" s="1"/>
      <c r="U143" s="1"/>
    </row>
    <row r="144" spans="1:21" ht="15.75" customHeight="1" x14ac:dyDescent="0.2">
      <c r="C144" s="1"/>
      <c r="D144" s="1"/>
      <c r="E144" s="64" t="str">
        <f t="shared" si="2"/>
        <v>Emily Larson</v>
      </c>
      <c r="F144" s="65"/>
      <c r="G144" s="66"/>
      <c r="H144" s="5"/>
      <c r="I144" s="5"/>
      <c r="J144" s="5"/>
      <c r="K144" s="13"/>
      <c r="L144" s="10"/>
      <c r="M144" s="5"/>
      <c r="N144" s="5"/>
      <c r="O144" s="13"/>
      <c r="P144" s="10"/>
      <c r="Q144" s="5"/>
      <c r="R144" s="5"/>
      <c r="S144" s="13"/>
      <c r="T144" s="1"/>
      <c r="U144" s="1"/>
    </row>
    <row r="145" spans="1:21" ht="15.75" customHeight="1" x14ac:dyDescent="0.2">
      <c r="C145" s="1"/>
      <c r="D145" s="1"/>
      <c r="E145" s="64" t="str">
        <f t="shared" si="2"/>
        <v>Emma Clancy</v>
      </c>
      <c r="F145" s="65"/>
      <c r="G145" s="66"/>
      <c r="H145" s="5"/>
      <c r="I145" s="5"/>
      <c r="J145" s="5"/>
      <c r="K145" s="13"/>
      <c r="L145" s="10"/>
      <c r="M145" s="5"/>
      <c r="N145" s="5"/>
      <c r="O145" s="13"/>
      <c r="P145" s="10"/>
      <c r="Q145" s="5"/>
      <c r="R145" s="5"/>
      <c r="S145" s="13"/>
      <c r="T145" s="1"/>
      <c r="U145" s="1"/>
    </row>
    <row r="146" spans="1:21" ht="15.75" customHeight="1" x14ac:dyDescent="0.2">
      <c r="C146" s="1"/>
      <c r="D146" s="1"/>
      <c r="E146" s="64" t="str">
        <f t="shared" si="2"/>
        <v>Jennifer Hayakawa</v>
      </c>
      <c r="F146" s="65"/>
      <c r="G146" s="66"/>
      <c r="H146" s="5"/>
      <c r="I146" s="5"/>
      <c r="J146" s="5"/>
      <c r="K146" s="13"/>
      <c r="L146" s="10"/>
      <c r="M146" s="5"/>
      <c r="N146" s="5"/>
      <c r="O146" s="13"/>
      <c r="P146" s="10"/>
      <c r="Q146" s="5"/>
      <c r="R146" s="5"/>
      <c r="S146" s="13"/>
      <c r="T146" s="1"/>
      <c r="U146" s="1"/>
    </row>
    <row r="147" spans="1:21" ht="15.75" customHeight="1" x14ac:dyDescent="0.2">
      <c r="C147" s="1"/>
      <c r="D147" s="1"/>
      <c r="E147" s="64" t="str">
        <f t="shared" si="2"/>
        <v>Kassidy Gerken</v>
      </c>
      <c r="F147" s="65"/>
      <c r="G147" s="66"/>
      <c r="H147" s="5"/>
      <c r="I147" s="5"/>
      <c r="J147" s="5"/>
      <c r="K147" s="13"/>
      <c r="L147" s="10"/>
      <c r="M147" s="5"/>
      <c r="N147" s="5"/>
      <c r="O147" s="13"/>
      <c r="P147" s="10"/>
      <c r="Q147" s="5"/>
      <c r="R147" s="5"/>
      <c r="S147" s="13"/>
      <c r="T147" s="1"/>
      <c r="U147" s="1"/>
    </row>
    <row r="148" spans="1:21" ht="15.75" customHeight="1" x14ac:dyDescent="0.2">
      <c r="C148" s="1"/>
      <c r="D148" s="1"/>
      <c r="E148" s="64" t="str">
        <f t="shared" si="2"/>
        <v>Sidney Pawski</v>
      </c>
      <c r="F148" s="65"/>
      <c r="G148" s="66"/>
      <c r="H148" s="5"/>
      <c r="I148" s="5"/>
      <c r="J148" s="5"/>
      <c r="K148" s="13"/>
      <c r="L148" s="10"/>
      <c r="M148" s="5"/>
      <c r="N148" s="5"/>
      <c r="O148" s="13"/>
      <c r="P148" s="10"/>
      <c r="Q148" s="5"/>
      <c r="R148" s="5"/>
      <c r="S148" s="13"/>
      <c r="T148" s="1"/>
      <c r="U148" s="1"/>
    </row>
    <row r="149" spans="1:21" ht="15.75" customHeight="1" x14ac:dyDescent="0.2">
      <c r="C149" s="1"/>
      <c r="D149" s="1"/>
      <c r="E149" s="64" t="str">
        <f t="shared" si="2"/>
        <v>Stephanie Thompson</v>
      </c>
      <c r="F149" s="65"/>
      <c r="G149" s="66"/>
      <c r="H149" s="5"/>
      <c r="I149" s="5"/>
      <c r="J149" s="5"/>
      <c r="K149" s="13"/>
      <c r="L149" s="10"/>
      <c r="M149" s="5"/>
      <c r="N149" s="5"/>
      <c r="O149" s="13"/>
      <c r="P149" s="10"/>
      <c r="Q149" s="5"/>
      <c r="R149" s="5"/>
      <c r="S149" s="13"/>
      <c r="T149" s="1"/>
      <c r="U149" s="1"/>
    </row>
    <row r="150" spans="1:21" ht="15.75" customHeight="1" x14ac:dyDescent="0.2">
      <c r="C150" s="1"/>
      <c r="D150" s="1"/>
      <c r="E150" s="64" t="str">
        <f t="shared" si="2"/>
        <v/>
      </c>
      <c r="F150" s="65"/>
      <c r="G150" s="66"/>
      <c r="H150" s="5"/>
      <c r="I150" s="5"/>
      <c r="J150" s="5"/>
      <c r="K150" s="13"/>
      <c r="L150" s="10"/>
      <c r="M150" s="5"/>
      <c r="N150" s="5"/>
      <c r="O150" s="13"/>
      <c r="P150" s="10"/>
      <c r="Q150" s="5"/>
      <c r="R150" s="5"/>
      <c r="S150" s="13"/>
      <c r="T150" s="1"/>
      <c r="U150" s="1"/>
    </row>
    <row r="151" spans="1:21" ht="15.75" customHeight="1" thickBot="1" x14ac:dyDescent="0.25">
      <c r="C151" s="1"/>
      <c r="D151" s="1"/>
      <c r="E151" s="64" t="str">
        <f t="shared" si="2"/>
        <v/>
      </c>
      <c r="F151" s="65"/>
      <c r="G151" s="66"/>
      <c r="H151" s="6"/>
      <c r="I151" s="6"/>
      <c r="J151" s="6"/>
      <c r="K151" s="14"/>
      <c r="L151" s="11"/>
      <c r="M151" s="6"/>
      <c r="N151" s="6"/>
      <c r="O151" s="14"/>
      <c r="P151" s="11"/>
      <c r="Q151" s="6"/>
      <c r="R151" s="6"/>
      <c r="S151" s="14"/>
      <c r="T151" s="1"/>
      <c r="U151" s="1"/>
    </row>
    <row r="152" spans="1:21" ht="15.75" customHeight="1" thickTop="1" thickBot="1" x14ac:dyDescent="0.25">
      <c r="C152" s="1"/>
      <c r="D152" s="1"/>
      <c r="E152" s="67" t="s">
        <v>14</v>
      </c>
      <c r="F152" s="68"/>
      <c r="G152" s="69"/>
      <c r="H152" s="7"/>
      <c r="I152" s="7"/>
      <c r="J152" s="7"/>
      <c r="K152" s="8"/>
      <c r="L152" s="12"/>
      <c r="M152" s="7"/>
      <c r="N152" s="7"/>
      <c r="O152" s="8"/>
      <c r="P152" s="12"/>
      <c r="Q152" s="7"/>
      <c r="R152" s="7"/>
      <c r="S152" s="8"/>
      <c r="T152" s="1"/>
      <c r="U152" s="1"/>
    </row>
    <row r="153" spans="1:21" ht="15.75" customHeight="1" thickTop="1" thickBot="1" x14ac:dyDescent="0.25">
      <c r="C153" s="1"/>
      <c r="D153" s="1"/>
      <c r="E153" s="70" t="s">
        <v>15</v>
      </c>
      <c r="F153" s="71"/>
      <c r="G153" s="72"/>
      <c r="H153" s="1"/>
      <c r="I153" s="1"/>
      <c r="J153" s="1"/>
      <c r="K153" s="9"/>
      <c r="L153" s="1"/>
      <c r="M153" s="1"/>
      <c r="N153" s="1"/>
      <c r="O153" s="9"/>
      <c r="P153" s="1"/>
      <c r="Q153" s="1"/>
      <c r="R153" s="1"/>
      <c r="S153" s="9"/>
      <c r="T153" s="1"/>
      <c r="U153" s="1"/>
    </row>
    <row r="154" spans="1:21" ht="11.25" customHeight="1" x14ac:dyDescent="0.2">
      <c r="C154" s="1"/>
      <c r="D154" s="1"/>
      <c r="E154" s="1"/>
      <c r="F154" s="1"/>
      <c r="G154" s="1"/>
      <c r="H154" s="73" t="s">
        <v>34</v>
      </c>
      <c r="I154" s="73"/>
      <c r="J154" s="73"/>
      <c r="K154" s="73"/>
      <c r="L154" s="73"/>
      <c r="M154" s="73"/>
      <c r="N154" s="73"/>
      <c r="O154" s="73"/>
      <c r="P154" s="73"/>
      <c r="Q154" s="73"/>
      <c r="R154" s="73"/>
      <c r="S154" s="1"/>
      <c r="T154" s="1"/>
      <c r="U154" s="1"/>
    </row>
    <row r="155" spans="1:21" ht="11.25" customHeight="1" x14ac:dyDescent="0.2">
      <c r="C155" s="1"/>
      <c r="D155" s="1"/>
      <c r="E155" s="1"/>
      <c r="F155" s="1"/>
      <c r="G155" s="1"/>
      <c r="H155" s="73"/>
      <c r="I155" s="73"/>
      <c r="J155" s="73"/>
      <c r="K155" s="73"/>
      <c r="L155" s="73"/>
      <c r="M155" s="73"/>
      <c r="N155" s="73"/>
      <c r="O155" s="73"/>
      <c r="P155" s="73"/>
      <c r="Q155" s="73"/>
      <c r="R155" s="73"/>
      <c r="S155" s="1"/>
      <c r="T155" s="1"/>
      <c r="U155" s="1"/>
    </row>
    <row r="156" spans="1:21" ht="10.5" customHeight="1" x14ac:dyDescent="0.15">
      <c r="A156" t="s">
        <v>35</v>
      </c>
      <c r="B156">
        <v>6</v>
      </c>
      <c r="C156" s="81" t="str">
        <f>'5 tm 12 bkr Data'!$A$2</f>
        <v>Jayhawk Collegiate Challenge</v>
      </c>
      <c r="D156" s="81"/>
      <c r="E156" s="81"/>
      <c r="F156" s="81"/>
      <c r="G156" s="81"/>
      <c r="H156" s="81"/>
      <c r="I156" s="81"/>
      <c r="J156" s="81"/>
      <c r="K156" s="81"/>
      <c r="L156" s="81"/>
      <c r="M156" s="81"/>
      <c r="N156" s="81"/>
      <c r="O156" s="81"/>
      <c r="P156" s="81"/>
      <c r="Q156" s="81"/>
      <c r="R156" s="81"/>
      <c r="S156" s="81"/>
      <c r="T156" s="81"/>
      <c r="U156" s="81"/>
    </row>
    <row r="157" spans="1:21" ht="10.5" customHeight="1" x14ac:dyDescent="0.15">
      <c r="C157" s="8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  <c r="U157" s="81"/>
    </row>
    <row r="158" spans="1:21" ht="10.5" customHeight="1" x14ac:dyDescent="0.15">
      <c r="C158" s="81"/>
      <c r="D158" s="81"/>
      <c r="E158" s="81"/>
      <c r="F158" s="81"/>
      <c r="G158" s="81"/>
      <c r="H158" s="81"/>
      <c r="I158" s="81"/>
      <c r="J158" s="81"/>
      <c r="K158" s="81"/>
      <c r="L158" s="81"/>
      <c r="M158" s="81"/>
      <c r="N158" s="81"/>
      <c r="O158" s="81"/>
      <c r="P158" s="81"/>
      <c r="Q158" s="81"/>
      <c r="R158" s="81"/>
      <c r="S158" s="81"/>
      <c r="T158" s="81"/>
      <c r="U158" s="81"/>
    </row>
    <row r="159" spans="1:21" ht="8.25" customHeight="1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1:21" ht="11.25" customHeight="1" x14ac:dyDescent="0.2">
      <c r="C160" s="1"/>
      <c r="D160" s="1"/>
      <c r="E160" s="1"/>
      <c r="F160" s="82" t="str">
        <f>INDEX('5 tm 12 bkr Data'!G:G,MATCH('5 tm 12 bkr WV'!B156,'5 tm 12 bkr Data'!F:F,0))</f>
        <v>Columbia College - Women Varsity</v>
      </c>
      <c r="G160" s="82"/>
      <c r="H160" s="82"/>
      <c r="I160" s="82"/>
      <c r="J160" s="82"/>
      <c r="K160" s="82"/>
      <c r="L160" s="82"/>
      <c r="M160" s="82"/>
      <c r="N160" s="82"/>
      <c r="O160" s="82"/>
      <c r="P160" s="82"/>
      <c r="Q160" s="82"/>
      <c r="R160" s="82"/>
      <c r="S160" s="1"/>
      <c r="T160" s="1"/>
      <c r="U160" s="1"/>
    </row>
    <row r="161" spans="1:21" ht="11.25" customHeight="1" x14ac:dyDescent="0.2">
      <c r="C161" s="1"/>
      <c r="D161" s="1"/>
      <c r="E161" s="1"/>
      <c r="F161" s="82"/>
      <c r="G161" s="82"/>
      <c r="H161" s="82"/>
      <c r="I161" s="82"/>
      <c r="J161" s="82"/>
      <c r="K161" s="82"/>
      <c r="L161" s="82"/>
      <c r="M161" s="82"/>
      <c r="N161" s="82"/>
      <c r="O161" s="82"/>
      <c r="P161" s="82"/>
      <c r="Q161" s="82"/>
      <c r="R161" s="82"/>
      <c r="S161" s="1"/>
      <c r="T161" s="1"/>
      <c r="U161" s="1"/>
    </row>
    <row r="162" spans="1:21" ht="8.25" customHeight="1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</row>
    <row r="163" spans="1:21" ht="15.75" customHeight="1" x14ac:dyDescent="0.2">
      <c r="C163" s="1"/>
      <c r="D163" s="80" t="s">
        <v>0</v>
      </c>
      <c r="E163" s="80"/>
      <c r="F163" s="80"/>
      <c r="G163" s="80"/>
      <c r="H163" s="80"/>
      <c r="I163" s="80" t="s">
        <v>1</v>
      </c>
      <c r="J163" s="80"/>
      <c r="K163" s="80" t="s">
        <v>2</v>
      </c>
      <c r="L163" s="80"/>
      <c r="M163" s="80" t="s">
        <v>3</v>
      </c>
      <c r="N163" s="80"/>
      <c r="O163" s="80" t="s">
        <v>4</v>
      </c>
      <c r="P163" s="80"/>
      <c r="Q163" s="80" t="s">
        <v>5</v>
      </c>
      <c r="R163" s="80"/>
      <c r="S163" s="80" t="s">
        <v>6</v>
      </c>
      <c r="T163" s="80"/>
      <c r="U163" s="1"/>
    </row>
    <row r="164" spans="1:21" ht="15.75" customHeight="1" x14ac:dyDescent="0.2">
      <c r="A164" t="str">
        <f>CONCATENATE(B156,B164)</f>
        <v>6a</v>
      </c>
      <c r="B164" t="s">
        <v>26</v>
      </c>
      <c r="C164" s="1"/>
      <c r="D164" s="2" t="str">
        <f>INDEX('5 tm 12 bkr Data'!T:T,MATCH('5 tm 12 bkr WV'!A164,'5 tm 12 bkr Data'!R:R,0))</f>
        <v>Allyson Johnson</v>
      </c>
      <c r="E164" s="3"/>
      <c r="F164" s="3"/>
      <c r="G164" s="3"/>
      <c r="H164" s="4"/>
      <c r="I164" s="80"/>
      <c r="J164" s="80"/>
      <c r="K164" s="80"/>
      <c r="L164" s="80"/>
      <c r="M164" s="80"/>
      <c r="N164" s="80"/>
      <c r="O164" s="80"/>
      <c r="P164" s="80"/>
      <c r="Q164" s="80"/>
      <c r="R164" s="80"/>
      <c r="S164" s="80"/>
      <c r="T164" s="80"/>
      <c r="U164" s="1"/>
    </row>
    <row r="165" spans="1:21" ht="15.75" customHeight="1" x14ac:dyDescent="0.2">
      <c r="A165" t="str">
        <f>CONCATENATE(B156,B165)</f>
        <v>6b</v>
      </c>
      <c r="B165" t="s">
        <v>27</v>
      </c>
      <c r="C165" s="1"/>
      <c r="D165" s="2" t="str">
        <f>INDEX('5 tm 12 bkr Data'!T:T,MATCH('5 tm 12 bkr WV'!A165,'5 tm 12 bkr Data'!R:R,0))</f>
        <v>Breanne West</v>
      </c>
      <c r="E165" s="3"/>
      <c r="F165" s="3"/>
      <c r="G165" s="3"/>
      <c r="H165" s="4"/>
      <c r="I165" s="80"/>
      <c r="J165" s="80"/>
      <c r="K165" s="80"/>
      <c r="L165" s="80"/>
      <c r="M165" s="80"/>
      <c r="N165" s="80"/>
      <c r="O165" s="80"/>
      <c r="P165" s="80"/>
      <c r="Q165" s="80"/>
      <c r="R165" s="80"/>
      <c r="S165" s="80"/>
      <c r="T165" s="80"/>
      <c r="U165" s="1"/>
    </row>
    <row r="166" spans="1:21" ht="15.75" customHeight="1" x14ac:dyDescent="0.2">
      <c r="A166" t="str">
        <f>CONCATENATE(B156,B166)</f>
        <v>6c</v>
      </c>
      <c r="B166" t="s">
        <v>28</v>
      </c>
      <c r="C166" s="1"/>
      <c r="D166" s="2" t="str">
        <f>INDEX('5 tm 12 bkr Data'!T:T,MATCH('5 tm 12 bkr WV'!A166,'5 tm 12 bkr Data'!R:R,0))</f>
        <v>Emma Shaner</v>
      </c>
      <c r="E166" s="3"/>
      <c r="F166" s="3"/>
      <c r="G166" s="3"/>
      <c r="H166" s="4"/>
      <c r="I166" s="80"/>
      <c r="J166" s="80"/>
      <c r="K166" s="80"/>
      <c r="L166" s="80"/>
      <c r="M166" s="80"/>
      <c r="N166" s="80"/>
      <c r="O166" s="80"/>
      <c r="P166" s="80"/>
      <c r="Q166" s="80"/>
      <c r="R166" s="80"/>
      <c r="S166" s="80"/>
      <c r="T166" s="80"/>
      <c r="U166" s="1"/>
    </row>
    <row r="167" spans="1:21" ht="15.75" customHeight="1" x14ac:dyDescent="0.2">
      <c r="A167" t="str">
        <f>CONCATENATE(B156,B167)</f>
        <v>6d</v>
      </c>
      <c r="B167" t="s">
        <v>29</v>
      </c>
      <c r="C167" s="1"/>
      <c r="D167" s="2" t="str">
        <f>INDEX('5 tm 12 bkr Data'!T:T,MATCH('5 tm 12 bkr WV'!A167,'5 tm 12 bkr Data'!R:R,0))</f>
        <v>Kenna Schmidt</v>
      </c>
      <c r="E167" s="3"/>
      <c r="F167" s="3"/>
      <c r="G167" s="3"/>
      <c r="H167" s="4"/>
      <c r="I167" s="80"/>
      <c r="J167" s="80"/>
      <c r="K167" s="80"/>
      <c r="L167" s="80"/>
      <c r="M167" s="80"/>
      <c r="N167" s="80"/>
      <c r="O167" s="80"/>
      <c r="P167" s="80"/>
      <c r="Q167" s="80"/>
      <c r="R167" s="80"/>
      <c r="S167" s="80"/>
      <c r="T167" s="80"/>
      <c r="U167" s="1"/>
    </row>
    <row r="168" spans="1:21" ht="15.75" customHeight="1" x14ac:dyDescent="0.2">
      <c r="A168" t="str">
        <f>CONCATENATE(B156,B168)</f>
        <v>6e</v>
      </c>
      <c r="B168" t="s">
        <v>30</v>
      </c>
      <c r="C168" s="1"/>
      <c r="D168" s="2" t="str">
        <f>INDEX('5 tm 12 bkr Data'!T:T,MATCH('5 tm 12 bkr WV'!A168,'5 tm 12 bkr Data'!R:R,0))</f>
        <v>Kiana Hodges</v>
      </c>
      <c r="E168" s="3"/>
      <c r="F168" s="3"/>
      <c r="G168" s="3"/>
      <c r="H168" s="4"/>
      <c r="I168" s="80"/>
      <c r="J168" s="80"/>
      <c r="K168" s="80"/>
      <c r="L168" s="80"/>
      <c r="M168" s="80"/>
      <c r="N168" s="80"/>
      <c r="O168" s="80"/>
      <c r="P168" s="80"/>
      <c r="Q168" s="80"/>
      <c r="R168" s="80"/>
      <c r="S168" s="80"/>
      <c r="T168" s="80"/>
      <c r="U168" s="1"/>
    </row>
    <row r="169" spans="1:21" ht="15.75" customHeight="1" x14ac:dyDescent="0.2">
      <c r="A169" t="str">
        <f>CONCATENATE(B156,B169)</f>
        <v>6f</v>
      </c>
      <c r="B169" t="s">
        <v>31</v>
      </c>
      <c r="C169" s="1"/>
      <c r="D169" s="2" t="str">
        <f>INDEX('5 tm 12 bkr Data'!T:T,MATCH('5 tm 12 bkr WV'!A169,'5 tm 12 bkr Data'!R:R,0))</f>
        <v>Mallory Cross</v>
      </c>
      <c r="E169" s="3"/>
      <c r="F169" s="3"/>
      <c r="G169" s="3"/>
      <c r="H169" s="4"/>
      <c r="I169" s="80"/>
      <c r="J169" s="80"/>
      <c r="K169" s="80"/>
      <c r="L169" s="80"/>
      <c r="M169" s="80"/>
      <c r="N169" s="80"/>
      <c r="O169" s="80"/>
      <c r="P169" s="80"/>
      <c r="Q169" s="80"/>
      <c r="R169" s="80"/>
      <c r="S169" s="80"/>
      <c r="T169" s="80"/>
      <c r="U169" s="1"/>
    </row>
    <row r="170" spans="1:21" ht="15.75" customHeight="1" x14ac:dyDescent="0.2">
      <c r="A170" t="str">
        <f>CONCATENATE(B156,B170)</f>
        <v>6g</v>
      </c>
      <c r="B170" t="s">
        <v>32</v>
      </c>
      <c r="C170" s="1"/>
      <c r="D170" s="2" t="str">
        <f>INDEX('5 tm 12 bkr Data'!T:T,MATCH('5 tm 12 bkr WV'!A170,'5 tm 12 bkr Data'!R:R,0))</f>
        <v>Rhyleigh Wilson</v>
      </c>
      <c r="E170" s="3"/>
      <c r="F170" s="3"/>
      <c r="G170" s="3"/>
      <c r="H170" s="4"/>
      <c r="I170" s="80"/>
      <c r="J170" s="80"/>
      <c r="K170" s="80"/>
      <c r="L170" s="80"/>
      <c r="M170" s="80"/>
      <c r="N170" s="80"/>
      <c r="O170" s="80"/>
      <c r="P170" s="80"/>
      <c r="Q170" s="80"/>
      <c r="R170" s="80"/>
      <c r="S170" s="80"/>
      <c r="T170" s="80"/>
      <c r="U170" s="1"/>
    </row>
    <row r="171" spans="1:21" ht="15.75" customHeight="1" thickBot="1" x14ac:dyDescent="0.25">
      <c r="A171" t="str">
        <f>CONCATENATE(B156,B171)</f>
        <v>6h</v>
      </c>
      <c r="B171" t="s">
        <v>33</v>
      </c>
      <c r="C171" s="1"/>
      <c r="D171" s="2" t="str">
        <f>INDEX('5 tm 12 bkr Data'!T:T,MATCH('5 tm 12 bkr WV'!A171,'5 tm 12 bkr Data'!R:R,0))</f>
        <v>Samantha Malley</v>
      </c>
      <c r="E171" s="3"/>
      <c r="F171" s="3"/>
      <c r="G171" s="3"/>
      <c r="H171" s="36"/>
      <c r="I171" s="79"/>
      <c r="J171" s="79"/>
      <c r="K171" s="79"/>
      <c r="L171" s="79"/>
      <c r="M171" s="79"/>
      <c r="N171" s="79"/>
      <c r="O171" s="79"/>
      <c r="P171" s="79"/>
      <c r="Q171" s="79"/>
      <c r="R171" s="79"/>
      <c r="S171" s="79"/>
      <c r="T171" s="79"/>
      <c r="U171" s="1"/>
    </row>
    <row r="172" spans="1:21" ht="15.75" customHeight="1" thickTop="1" x14ac:dyDescent="0.2">
      <c r="C172" s="1"/>
      <c r="D172" s="1"/>
      <c r="E172" s="1"/>
      <c r="F172" s="1"/>
      <c r="G172" s="1"/>
      <c r="H172" s="37" t="s">
        <v>6</v>
      </c>
      <c r="I172" s="77"/>
      <c r="J172" s="78"/>
      <c r="K172" s="77"/>
      <c r="L172" s="78"/>
      <c r="M172" s="77"/>
      <c r="N172" s="78"/>
      <c r="O172" s="77"/>
      <c r="P172" s="78"/>
      <c r="Q172" s="77"/>
      <c r="R172" s="78"/>
      <c r="S172" s="77"/>
      <c r="T172" s="78"/>
      <c r="U172" s="1"/>
    </row>
    <row r="173" spans="1:21" ht="5.25" customHeight="1" x14ac:dyDescent="0.2">
      <c r="C173" s="1"/>
      <c r="D173" s="1"/>
      <c r="E173" s="1"/>
      <c r="F173" s="1"/>
      <c r="G173" s="1"/>
      <c r="H173" s="38"/>
      <c r="I173" s="39"/>
      <c r="J173" s="39"/>
      <c r="K173" s="39"/>
      <c r="L173" s="39"/>
      <c r="M173" s="39"/>
      <c r="N173" s="39"/>
      <c r="O173" s="39"/>
      <c r="P173" s="39"/>
      <c r="Q173" s="39"/>
      <c r="R173" s="39"/>
      <c r="S173" s="39"/>
      <c r="T173" s="40"/>
      <c r="U173" s="1"/>
    </row>
    <row r="174" spans="1:21" ht="15.75" customHeight="1" x14ac:dyDescent="0.2">
      <c r="C174" s="1"/>
      <c r="D174" s="1"/>
      <c r="E174" s="74" t="s">
        <v>0</v>
      </c>
      <c r="F174" s="75"/>
      <c r="G174" s="76"/>
      <c r="H174" s="19" t="s">
        <v>1</v>
      </c>
      <c r="I174" s="19" t="s">
        <v>2</v>
      </c>
      <c r="J174" s="19" t="s">
        <v>3</v>
      </c>
      <c r="K174" s="15" t="s">
        <v>4</v>
      </c>
      <c r="L174" s="16" t="s">
        <v>5</v>
      </c>
      <c r="M174" s="19" t="s">
        <v>7</v>
      </c>
      <c r="N174" s="19" t="s">
        <v>8</v>
      </c>
      <c r="O174" s="15" t="s">
        <v>9</v>
      </c>
      <c r="P174" s="16" t="s">
        <v>10</v>
      </c>
      <c r="Q174" s="19" t="s">
        <v>11</v>
      </c>
      <c r="R174" s="19" t="s">
        <v>12</v>
      </c>
      <c r="S174" s="15" t="s">
        <v>13</v>
      </c>
      <c r="T174" s="1"/>
      <c r="U174" s="1"/>
    </row>
    <row r="175" spans="1:21" ht="15.75" customHeight="1" x14ac:dyDescent="0.2">
      <c r="C175" s="1"/>
      <c r="D175" s="1"/>
      <c r="E175" s="64" t="str">
        <f t="shared" si="2"/>
        <v>Allyson Johnson</v>
      </c>
      <c r="F175" s="65"/>
      <c r="G175" s="66"/>
      <c r="H175" s="5"/>
      <c r="I175" s="5"/>
      <c r="J175" s="5"/>
      <c r="K175" s="13"/>
      <c r="L175" s="10"/>
      <c r="M175" s="5"/>
      <c r="N175" s="5"/>
      <c r="O175" s="13"/>
      <c r="P175" s="10"/>
      <c r="Q175" s="5"/>
      <c r="R175" s="5"/>
      <c r="S175" s="13"/>
      <c r="T175" s="1"/>
      <c r="U175" s="1"/>
    </row>
    <row r="176" spans="1:21" ht="15.75" customHeight="1" x14ac:dyDescent="0.2">
      <c r="C176" s="1"/>
      <c r="D176" s="1"/>
      <c r="E176" s="64" t="str">
        <f t="shared" si="2"/>
        <v>Breanne West</v>
      </c>
      <c r="F176" s="65"/>
      <c r="G176" s="66"/>
      <c r="H176" s="5"/>
      <c r="I176" s="5"/>
      <c r="J176" s="5"/>
      <c r="K176" s="13"/>
      <c r="L176" s="10"/>
      <c r="M176" s="5"/>
      <c r="N176" s="5"/>
      <c r="O176" s="13"/>
      <c r="P176" s="10"/>
      <c r="Q176" s="5"/>
      <c r="R176" s="5"/>
      <c r="S176" s="13"/>
      <c r="T176" s="1"/>
      <c r="U176" s="1"/>
    </row>
    <row r="177" spans="1:21" ht="15.75" customHeight="1" x14ac:dyDescent="0.2">
      <c r="C177" s="1"/>
      <c r="D177" s="1"/>
      <c r="E177" s="64" t="str">
        <f t="shared" si="2"/>
        <v>Emma Shaner</v>
      </c>
      <c r="F177" s="65"/>
      <c r="G177" s="66"/>
      <c r="H177" s="5"/>
      <c r="I177" s="5"/>
      <c r="J177" s="5"/>
      <c r="K177" s="13"/>
      <c r="L177" s="10"/>
      <c r="M177" s="5"/>
      <c r="N177" s="5"/>
      <c r="O177" s="13"/>
      <c r="P177" s="10"/>
      <c r="Q177" s="5"/>
      <c r="R177" s="5"/>
      <c r="S177" s="13"/>
      <c r="T177" s="1"/>
      <c r="U177" s="1"/>
    </row>
    <row r="178" spans="1:21" ht="15.75" customHeight="1" x14ac:dyDescent="0.2">
      <c r="C178" s="1"/>
      <c r="D178" s="1"/>
      <c r="E178" s="64" t="str">
        <f t="shared" si="2"/>
        <v>Kenna Schmidt</v>
      </c>
      <c r="F178" s="65"/>
      <c r="G178" s="66"/>
      <c r="H178" s="5"/>
      <c r="I178" s="5"/>
      <c r="J178" s="5"/>
      <c r="K178" s="13"/>
      <c r="L178" s="10"/>
      <c r="M178" s="5"/>
      <c r="N178" s="5"/>
      <c r="O178" s="13"/>
      <c r="P178" s="10"/>
      <c r="Q178" s="5"/>
      <c r="R178" s="5"/>
      <c r="S178" s="13"/>
      <c r="T178" s="1"/>
      <c r="U178" s="1"/>
    </row>
    <row r="179" spans="1:21" ht="15.75" customHeight="1" x14ac:dyDescent="0.2">
      <c r="C179" s="1"/>
      <c r="D179" s="1"/>
      <c r="E179" s="64" t="str">
        <f t="shared" ref="E179:E242" si="3">IF(D168&gt;0,D168,"")</f>
        <v>Kiana Hodges</v>
      </c>
      <c r="F179" s="65"/>
      <c r="G179" s="66"/>
      <c r="H179" s="5"/>
      <c r="I179" s="5"/>
      <c r="J179" s="5"/>
      <c r="K179" s="13"/>
      <c r="L179" s="10"/>
      <c r="M179" s="5"/>
      <c r="N179" s="5"/>
      <c r="O179" s="13"/>
      <c r="P179" s="10"/>
      <c r="Q179" s="5"/>
      <c r="R179" s="5"/>
      <c r="S179" s="13"/>
      <c r="T179" s="1"/>
      <c r="U179" s="1"/>
    </row>
    <row r="180" spans="1:21" ht="15.75" customHeight="1" x14ac:dyDescent="0.2">
      <c r="C180" s="1"/>
      <c r="D180" s="1"/>
      <c r="E180" s="64" t="str">
        <f t="shared" si="3"/>
        <v>Mallory Cross</v>
      </c>
      <c r="F180" s="65"/>
      <c r="G180" s="66"/>
      <c r="H180" s="5"/>
      <c r="I180" s="5"/>
      <c r="J180" s="5"/>
      <c r="K180" s="13"/>
      <c r="L180" s="10"/>
      <c r="M180" s="5"/>
      <c r="N180" s="5"/>
      <c r="O180" s="13"/>
      <c r="P180" s="10"/>
      <c r="Q180" s="5"/>
      <c r="R180" s="5"/>
      <c r="S180" s="13"/>
      <c r="T180" s="1"/>
      <c r="U180" s="1"/>
    </row>
    <row r="181" spans="1:21" ht="15.75" customHeight="1" x14ac:dyDescent="0.2">
      <c r="C181" s="1"/>
      <c r="D181" s="1"/>
      <c r="E181" s="64" t="str">
        <f t="shared" si="3"/>
        <v>Rhyleigh Wilson</v>
      </c>
      <c r="F181" s="65"/>
      <c r="G181" s="66"/>
      <c r="H181" s="5"/>
      <c r="I181" s="5"/>
      <c r="J181" s="5"/>
      <c r="K181" s="13"/>
      <c r="L181" s="10"/>
      <c r="M181" s="5"/>
      <c r="N181" s="5"/>
      <c r="O181" s="13"/>
      <c r="P181" s="10"/>
      <c r="Q181" s="5"/>
      <c r="R181" s="5"/>
      <c r="S181" s="13"/>
      <c r="T181" s="1"/>
      <c r="U181" s="1"/>
    </row>
    <row r="182" spans="1:21" ht="15.75" customHeight="1" thickBot="1" x14ac:dyDescent="0.25">
      <c r="C182" s="1"/>
      <c r="D182" s="1"/>
      <c r="E182" s="64" t="str">
        <f t="shared" si="3"/>
        <v>Samantha Malley</v>
      </c>
      <c r="F182" s="65"/>
      <c r="G182" s="66"/>
      <c r="H182" s="6"/>
      <c r="I182" s="6"/>
      <c r="J182" s="6"/>
      <c r="K182" s="14"/>
      <c r="L182" s="11"/>
      <c r="M182" s="6"/>
      <c r="N182" s="6"/>
      <c r="O182" s="14"/>
      <c r="P182" s="11"/>
      <c r="Q182" s="6"/>
      <c r="R182" s="6"/>
      <c r="S182" s="14"/>
      <c r="T182" s="1"/>
      <c r="U182" s="1"/>
    </row>
    <row r="183" spans="1:21" ht="15.75" customHeight="1" thickTop="1" thickBot="1" x14ac:dyDescent="0.25">
      <c r="C183" s="1"/>
      <c r="D183" s="1"/>
      <c r="E183" s="67" t="s">
        <v>14</v>
      </c>
      <c r="F183" s="68"/>
      <c r="G183" s="69"/>
      <c r="H183" s="7"/>
      <c r="I183" s="7"/>
      <c r="J183" s="7"/>
      <c r="K183" s="8"/>
      <c r="L183" s="12"/>
      <c r="M183" s="7"/>
      <c r="N183" s="7"/>
      <c r="O183" s="8"/>
      <c r="P183" s="12"/>
      <c r="Q183" s="7"/>
      <c r="R183" s="7"/>
      <c r="S183" s="8"/>
      <c r="T183" s="1"/>
      <c r="U183" s="1"/>
    </row>
    <row r="184" spans="1:21" ht="15.75" customHeight="1" thickTop="1" thickBot="1" x14ac:dyDescent="0.25">
      <c r="C184" s="1"/>
      <c r="D184" s="1"/>
      <c r="E184" s="70" t="s">
        <v>15</v>
      </c>
      <c r="F184" s="71"/>
      <c r="G184" s="72"/>
      <c r="H184" s="1"/>
      <c r="I184" s="1"/>
      <c r="J184" s="1"/>
      <c r="K184" s="9"/>
      <c r="L184" s="1"/>
      <c r="M184" s="1"/>
      <c r="N184" s="1"/>
      <c r="O184" s="9"/>
      <c r="P184" s="1"/>
      <c r="Q184" s="1"/>
      <c r="R184" s="1"/>
      <c r="S184" s="9"/>
      <c r="T184" s="1"/>
      <c r="U184" s="1"/>
    </row>
    <row r="185" spans="1:21" ht="11.25" customHeight="1" x14ac:dyDescent="0.2">
      <c r="C185" s="1"/>
      <c r="D185" s="1"/>
      <c r="E185" s="1"/>
      <c r="F185" s="1"/>
      <c r="G185" s="1"/>
      <c r="H185" s="73" t="s">
        <v>34</v>
      </c>
      <c r="I185" s="73"/>
      <c r="J185" s="73"/>
      <c r="K185" s="73"/>
      <c r="L185" s="73"/>
      <c r="M185" s="73"/>
      <c r="N185" s="73"/>
      <c r="O185" s="73"/>
      <c r="P185" s="73"/>
      <c r="Q185" s="73"/>
      <c r="R185" s="73"/>
      <c r="S185" s="1"/>
      <c r="T185" s="1"/>
      <c r="U185" s="1"/>
    </row>
    <row r="186" spans="1:21" ht="11.25" customHeight="1" x14ac:dyDescent="0.2">
      <c r="C186" s="1"/>
      <c r="D186" s="1"/>
      <c r="E186" s="1"/>
      <c r="F186" s="1"/>
      <c r="G186" s="1"/>
      <c r="H186" s="73"/>
      <c r="I186" s="73"/>
      <c r="J186" s="73"/>
      <c r="K186" s="73"/>
      <c r="L186" s="73"/>
      <c r="M186" s="73"/>
      <c r="N186" s="73"/>
      <c r="O186" s="73"/>
      <c r="P186" s="73"/>
      <c r="Q186" s="73"/>
      <c r="R186" s="73"/>
      <c r="S186" s="1"/>
      <c r="T186" s="1"/>
      <c r="U186" s="1"/>
    </row>
    <row r="187" spans="1:21" ht="10.5" customHeight="1" x14ac:dyDescent="0.15">
      <c r="A187" t="s">
        <v>35</v>
      </c>
      <c r="B187">
        <v>7</v>
      </c>
      <c r="C187" s="81" t="str">
        <f>'5 tm 12 bkr Data'!$A$2</f>
        <v>Jayhawk Collegiate Challenge</v>
      </c>
      <c r="D187" s="81"/>
      <c r="E187" s="81"/>
      <c r="F187" s="81"/>
      <c r="G187" s="81"/>
      <c r="H187" s="81"/>
      <c r="I187" s="81"/>
      <c r="J187" s="81"/>
      <c r="K187" s="81"/>
      <c r="L187" s="81"/>
      <c r="M187" s="81"/>
      <c r="N187" s="81"/>
      <c r="O187" s="81"/>
      <c r="P187" s="81"/>
      <c r="Q187" s="81"/>
      <c r="R187" s="81"/>
      <c r="S187" s="81"/>
      <c r="T187" s="81"/>
      <c r="U187" s="81"/>
    </row>
    <row r="188" spans="1:21" ht="10.5" customHeight="1" x14ac:dyDescent="0.15">
      <c r="C188" s="81"/>
      <c r="D188" s="81"/>
      <c r="E188" s="81"/>
      <c r="F188" s="81"/>
      <c r="G188" s="81"/>
      <c r="H188" s="81"/>
      <c r="I188" s="81"/>
      <c r="J188" s="81"/>
      <c r="K188" s="81"/>
      <c r="L188" s="81"/>
      <c r="M188" s="81"/>
      <c r="N188" s="81"/>
      <c r="O188" s="81"/>
      <c r="P188" s="81"/>
      <c r="Q188" s="81"/>
      <c r="R188" s="81"/>
      <c r="S188" s="81"/>
      <c r="T188" s="81"/>
      <c r="U188" s="81"/>
    </row>
    <row r="189" spans="1:21" ht="10.5" customHeight="1" x14ac:dyDescent="0.15">
      <c r="C189" s="81"/>
      <c r="D189" s="81"/>
      <c r="E189" s="81"/>
      <c r="F189" s="81"/>
      <c r="G189" s="81"/>
      <c r="H189" s="81"/>
      <c r="I189" s="81"/>
      <c r="J189" s="81"/>
      <c r="K189" s="81"/>
      <c r="L189" s="81"/>
      <c r="M189" s="81"/>
      <c r="N189" s="81"/>
      <c r="O189" s="81"/>
      <c r="P189" s="81"/>
      <c r="Q189" s="81"/>
      <c r="R189" s="81"/>
      <c r="S189" s="81"/>
      <c r="T189" s="81"/>
      <c r="U189" s="81"/>
    </row>
    <row r="190" spans="1:21" ht="8.25" customHeight="1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 ht="11.25" customHeight="1" x14ac:dyDescent="0.2">
      <c r="C191" s="1"/>
      <c r="D191" s="1"/>
      <c r="E191" s="1"/>
      <c r="F191" s="82" t="str">
        <f>INDEX('5 tm 12 bkr Data'!G:G,MATCH('5 tm 12 bkr WV'!B187,'5 tm 12 bkr Data'!F:F,0))</f>
        <v>Culver-Stockton College - Women Varsity</v>
      </c>
      <c r="G191" s="82"/>
      <c r="H191" s="82"/>
      <c r="I191" s="82"/>
      <c r="J191" s="82"/>
      <c r="K191" s="82"/>
      <c r="L191" s="82"/>
      <c r="M191" s="82"/>
      <c r="N191" s="82"/>
      <c r="O191" s="82"/>
      <c r="P191" s="82"/>
      <c r="Q191" s="82"/>
      <c r="R191" s="82"/>
      <c r="S191" s="1"/>
      <c r="T191" s="1"/>
      <c r="U191" s="1"/>
    </row>
    <row r="192" spans="1:21" ht="11.25" customHeight="1" x14ac:dyDescent="0.2">
      <c r="C192" s="1"/>
      <c r="D192" s="1"/>
      <c r="E192" s="1"/>
      <c r="F192" s="82"/>
      <c r="G192" s="82"/>
      <c r="H192" s="82"/>
      <c r="I192" s="82"/>
      <c r="J192" s="82"/>
      <c r="K192" s="82"/>
      <c r="L192" s="82"/>
      <c r="M192" s="82"/>
      <c r="N192" s="82"/>
      <c r="O192" s="82"/>
      <c r="P192" s="82"/>
      <c r="Q192" s="82"/>
      <c r="R192" s="82"/>
      <c r="S192" s="1"/>
      <c r="T192" s="1"/>
      <c r="U192" s="1"/>
    </row>
    <row r="193" spans="1:21" ht="8.25" customHeight="1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ht="15.75" customHeight="1" x14ac:dyDescent="0.2">
      <c r="C194" s="1"/>
      <c r="D194" s="80" t="s">
        <v>0</v>
      </c>
      <c r="E194" s="80"/>
      <c r="F194" s="80"/>
      <c r="G194" s="80"/>
      <c r="H194" s="80"/>
      <c r="I194" s="80" t="s">
        <v>1</v>
      </c>
      <c r="J194" s="80"/>
      <c r="K194" s="80" t="s">
        <v>2</v>
      </c>
      <c r="L194" s="80"/>
      <c r="M194" s="80" t="s">
        <v>3</v>
      </c>
      <c r="N194" s="80"/>
      <c r="O194" s="80" t="s">
        <v>4</v>
      </c>
      <c r="P194" s="80"/>
      <c r="Q194" s="80" t="s">
        <v>5</v>
      </c>
      <c r="R194" s="80"/>
      <c r="S194" s="80" t="s">
        <v>6</v>
      </c>
      <c r="T194" s="80"/>
      <c r="U194" s="1"/>
    </row>
    <row r="195" spans="1:21" ht="15.75" customHeight="1" x14ac:dyDescent="0.2">
      <c r="A195" t="str">
        <f>CONCATENATE(B187,B195)</f>
        <v>7a</v>
      </c>
      <c r="B195" t="s">
        <v>26</v>
      </c>
      <c r="C195" s="1"/>
      <c r="D195" s="2" t="str">
        <f>INDEX('5 tm 12 bkr Data'!T:T,MATCH('5 tm 12 bkr WV'!A195,'5 tm 12 bkr Data'!R:R,0))</f>
        <v>Jasmine Saunders</v>
      </c>
      <c r="E195" s="3"/>
      <c r="F195" s="3"/>
      <c r="G195" s="3"/>
      <c r="H195" s="4"/>
      <c r="I195" s="80"/>
      <c r="J195" s="80"/>
      <c r="K195" s="80"/>
      <c r="L195" s="80"/>
      <c r="M195" s="80"/>
      <c r="N195" s="80"/>
      <c r="O195" s="80"/>
      <c r="P195" s="80"/>
      <c r="Q195" s="80"/>
      <c r="R195" s="80"/>
      <c r="S195" s="80"/>
      <c r="T195" s="80"/>
      <c r="U195" s="1"/>
    </row>
    <row r="196" spans="1:21" ht="15.75" customHeight="1" x14ac:dyDescent="0.2">
      <c r="A196" t="str">
        <f>CONCATENATE(B187,B196)</f>
        <v>7b</v>
      </c>
      <c r="B196" t="s">
        <v>27</v>
      </c>
      <c r="C196" s="1"/>
      <c r="D196" s="2" t="str">
        <f>INDEX('5 tm 12 bkr Data'!T:T,MATCH('5 tm 12 bkr WV'!A196,'5 tm 12 bkr Data'!R:R,0))</f>
        <v>Jersey Lessenger</v>
      </c>
      <c r="E196" s="3"/>
      <c r="F196" s="3"/>
      <c r="G196" s="3"/>
      <c r="H196" s="4"/>
      <c r="I196" s="80"/>
      <c r="J196" s="80"/>
      <c r="K196" s="80"/>
      <c r="L196" s="80"/>
      <c r="M196" s="80"/>
      <c r="N196" s="80"/>
      <c r="O196" s="80"/>
      <c r="P196" s="80"/>
      <c r="Q196" s="80"/>
      <c r="R196" s="80"/>
      <c r="S196" s="80"/>
      <c r="T196" s="80"/>
      <c r="U196" s="1"/>
    </row>
    <row r="197" spans="1:21" ht="15.75" customHeight="1" x14ac:dyDescent="0.2">
      <c r="A197" t="str">
        <f>CONCATENATE(B187,B197)</f>
        <v>7c</v>
      </c>
      <c r="B197" t="s">
        <v>28</v>
      </c>
      <c r="C197" s="1"/>
      <c r="D197" s="2" t="str">
        <f>INDEX('5 tm 12 bkr Data'!T:T,MATCH('5 tm 12 bkr WV'!A197,'5 tm 12 bkr Data'!R:R,0))</f>
        <v>Madison Shontz</v>
      </c>
      <c r="E197" s="3"/>
      <c r="F197" s="3"/>
      <c r="G197" s="3"/>
      <c r="H197" s="4"/>
      <c r="I197" s="80"/>
      <c r="J197" s="80"/>
      <c r="K197" s="80"/>
      <c r="L197" s="80"/>
      <c r="M197" s="80"/>
      <c r="N197" s="80"/>
      <c r="O197" s="80"/>
      <c r="P197" s="80"/>
      <c r="Q197" s="80"/>
      <c r="R197" s="80"/>
      <c r="S197" s="80"/>
      <c r="T197" s="80"/>
      <c r="U197" s="1"/>
    </row>
    <row r="198" spans="1:21" ht="15.75" customHeight="1" x14ac:dyDescent="0.2">
      <c r="A198" t="str">
        <f>CONCATENATE(B187,B198)</f>
        <v>7d</v>
      </c>
      <c r="B198" t="s">
        <v>29</v>
      </c>
      <c r="C198" s="1"/>
      <c r="D198" s="2" t="str">
        <f>INDEX('5 tm 12 bkr Data'!T:T,MATCH('5 tm 12 bkr WV'!A198,'5 tm 12 bkr Data'!R:R,0))</f>
        <v>Rachel Moore</v>
      </c>
      <c r="E198" s="3"/>
      <c r="F198" s="3"/>
      <c r="G198" s="3"/>
      <c r="H198" s="4"/>
      <c r="I198" s="80"/>
      <c r="J198" s="80"/>
      <c r="K198" s="80"/>
      <c r="L198" s="80"/>
      <c r="M198" s="80"/>
      <c r="N198" s="80"/>
      <c r="O198" s="80"/>
      <c r="P198" s="80"/>
      <c r="Q198" s="80"/>
      <c r="R198" s="80"/>
      <c r="S198" s="80"/>
      <c r="T198" s="80"/>
      <c r="U198" s="1"/>
    </row>
    <row r="199" spans="1:21" ht="15.75" customHeight="1" x14ac:dyDescent="0.2">
      <c r="A199" t="str">
        <f>CONCATENATE(B187,B199)</f>
        <v>7e</v>
      </c>
      <c r="B199" t="s">
        <v>30</v>
      </c>
      <c r="C199" s="1"/>
      <c r="D199" s="2" t="str">
        <f>INDEX('5 tm 12 bkr Data'!T:T,MATCH('5 tm 12 bkr WV'!A199,'5 tm 12 bkr Data'!R:R,0))</f>
        <v>Rilee Allen</v>
      </c>
      <c r="E199" s="3"/>
      <c r="F199" s="3"/>
      <c r="G199" s="3"/>
      <c r="H199" s="4"/>
      <c r="I199" s="80"/>
      <c r="J199" s="80"/>
      <c r="K199" s="80"/>
      <c r="L199" s="80"/>
      <c r="M199" s="80"/>
      <c r="N199" s="80"/>
      <c r="O199" s="80"/>
      <c r="P199" s="80"/>
      <c r="Q199" s="80"/>
      <c r="R199" s="80"/>
      <c r="S199" s="80"/>
      <c r="T199" s="80"/>
      <c r="U199" s="1"/>
    </row>
    <row r="200" spans="1:21" ht="15.75" customHeight="1" x14ac:dyDescent="0.2">
      <c r="A200" t="str">
        <f>CONCATENATE(B187,B200)</f>
        <v>7f</v>
      </c>
      <c r="B200" t="s">
        <v>31</v>
      </c>
      <c r="C200" s="1"/>
      <c r="D200" s="2">
        <f>INDEX('5 tm 12 bkr Data'!T:T,MATCH('5 tm 12 bkr WV'!A200,'5 tm 12 bkr Data'!R:R,0))</f>
        <v>0</v>
      </c>
      <c r="E200" s="3"/>
      <c r="F200" s="3"/>
      <c r="G200" s="3"/>
      <c r="H200" s="4"/>
      <c r="I200" s="80"/>
      <c r="J200" s="80"/>
      <c r="K200" s="80"/>
      <c r="L200" s="80"/>
      <c r="M200" s="80"/>
      <c r="N200" s="80"/>
      <c r="O200" s="80"/>
      <c r="P200" s="80"/>
      <c r="Q200" s="80"/>
      <c r="R200" s="80"/>
      <c r="S200" s="80"/>
      <c r="T200" s="80"/>
      <c r="U200" s="1"/>
    </row>
    <row r="201" spans="1:21" ht="15.75" customHeight="1" x14ac:dyDescent="0.2">
      <c r="A201" t="str">
        <f>CONCATENATE(B187,B201)</f>
        <v>7g</v>
      </c>
      <c r="B201" t="s">
        <v>32</v>
      </c>
      <c r="C201" s="1"/>
      <c r="D201" s="2">
        <f>INDEX('5 tm 12 bkr Data'!T:T,MATCH('5 tm 12 bkr WV'!A201,'5 tm 12 bkr Data'!R:R,0))</f>
        <v>0</v>
      </c>
      <c r="E201" s="3"/>
      <c r="F201" s="3"/>
      <c r="G201" s="3"/>
      <c r="H201" s="4"/>
      <c r="I201" s="80"/>
      <c r="J201" s="80"/>
      <c r="K201" s="80"/>
      <c r="L201" s="80"/>
      <c r="M201" s="80"/>
      <c r="N201" s="80"/>
      <c r="O201" s="80"/>
      <c r="P201" s="80"/>
      <c r="Q201" s="80"/>
      <c r="R201" s="80"/>
      <c r="S201" s="80"/>
      <c r="T201" s="80"/>
      <c r="U201" s="1"/>
    </row>
    <row r="202" spans="1:21" ht="15.75" customHeight="1" thickBot="1" x14ac:dyDescent="0.25">
      <c r="A202" t="str">
        <f>CONCATENATE(B187,B202)</f>
        <v>7h</v>
      </c>
      <c r="B202" t="s">
        <v>33</v>
      </c>
      <c r="C202" s="1"/>
      <c r="D202" s="2">
        <f>INDEX('5 tm 12 bkr Data'!T:T,MATCH('5 tm 12 bkr WV'!A202,'5 tm 12 bkr Data'!R:R,0))</f>
        <v>0</v>
      </c>
      <c r="E202" s="3"/>
      <c r="F202" s="3"/>
      <c r="G202" s="3"/>
      <c r="H202" s="36"/>
      <c r="I202" s="79"/>
      <c r="J202" s="79"/>
      <c r="K202" s="79"/>
      <c r="L202" s="79"/>
      <c r="M202" s="79"/>
      <c r="N202" s="79"/>
      <c r="O202" s="79"/>
      <c r="P202" s="79"/>
      <c r="Q202" s="79"/>
      <c r="R202" s="79"/>
      <c r="S202" s="79"/>
      <c r="T202" s="79"/>
      <c r="U202" s="1"/>
    </row>
    <row r="203" spans="1:21" ht="15.75" customHeight="1" thickTop="1" x14ac:dyDescent="0.2">
      <c r="C203" s="1"/>
      <c r="D203" s="1"/>
      <c r="E203" s="1"/>
      <c r="F203" s="1"/>
      <c r="G203" s="1"/>
      <c r="H203" s="37" t="s">
        <v>6</v>
      </c>
      <c r="I203" s="77"/>
      <c r="J203" s="78"/>
      <c r="K203" s="77"/>
      <c r="L203" s="78"/>
      <c r="M203" s="77"/>
      <c r="N203" s="78"/>
      <c r="O203" s="77"/>
      <c r="P203" s="78"/>
      <c r="Q203" s="77"/>
      <c r="R203" s="78"/>
      <c r="S203" s="77"/>
      <c r="T203" s="78"/>
      <c r="U203" s="1"/>
    </row>
    <row r="204" spans="1:21" ht="5.25" customHeight="1" x14ac:dyDescent="0.2">
      <c r="C204" s="1"/>
      <c r="D204" s="1"/>
      <c r="E204" s="1"/>
      <c r="F204" s="1"/>
      <c r="G204" s="1"/>
      <c r="H204" s="38"/>
      <c r="I204" s="39"/>
      <c r="J204" s="39"/>
      <c r="K204" s="39"/>
      <c r="L204" s="39"/>
      <c r="M204" s="39"/>
      <c r="N204" s="39"/>
      <c r="O204" s="39"/>
      <c r="P204" s="39"/>
      <c r="Q204" s="39"/>
      <c r="R204" s="39"/>
      <c r="S204" s="39"/>
      <c r="T204" s="40"/>
      <c r="U204" s="1"/>
    </row>
    <row r="205" spans="1:21" ht="15.75" customHeight="1" x14ac:dyDescent="0.2">
      <c r="C205" s="1"/>
      <c r="D205" s="1"/>
      <c r="E205" s="74" t="s">
        <v>0</v>
      </c>
      <c r="F205" s="75"/>
      <c r="G205" s="76"/>
      <c r="H205" s="19" t="s">
        <v>1</v>
      </c>
      <c r="I205" s="19" t="s">
        <v>2</v>
      </c>
      <c r="J205" s="19" t="s">
        <v>3</v>
      </c>
      <c r="K205" s="15" t="s">
        <v>4</v>
      </c>
      <c r="L205" s="16" t="s">
        <v>5</v>
      </c>
      <c r="M205" s="19" t="s">
        <v>7</v>
      </c>
      <c r="N205" s="19" t="s">
        <v>8</v>
      </c>
      <c r="O205" s="15" t="s">
        <v>9</v>
      </c>
      <c r="P205" s="16" t="s">
        <v>10</v>
      </c>
      <c r="Q205" s="19" t="s">
        <v>11</v>
      </c>
      <c r="R205" s="19" t="s">
        <v>12</v>
      </c>
      <c r="S205" s="15" t="s">
        <v>13</v>
      </c>
      <c r="T205" s="1"/>
      <c r="U205" s="1"/>
    </row>
    <row r="206" spans="1:21" ht="15.75" customHeight="1" x14ac:dyDescent="0.2">
      <c r="C206" s="1"/>
      <c r="D206" s="1"/>
      <c r="E206" s="64" t="str">
        <f t="shared" si="3"/>
        <v>Jasmine Saunders</v>
      </c>
      <c r="F206" s="65"/>
      <c r="G206" s="66"/>
      <c r="H206" s="5"/>
      <c r="I206" s="5"/>
      <c r="J206" s="5"/>
      <c r="K206" s="13"/>
      <c r="L206" s="10"/>
      <c r="M206" s="5"/>
      <c r="N206" s="5"/>
      <c r="O206" s="13"/>
      <c r="P206" s="10"/>
      <c r="Q206" s="5"/>
      <c r="R206" s="5"/>
      <c r="S206" s="13"/>
      <c r="T206" s="1"/>
      <c r="U206" s="1"/>
    </row>
    <row r="207" spans="1:21" ht="15.75" customHeight="1" x14ac:dyDescent="0.2">
      <c r="C207" s="1"/>
      <c r="D207" s="1"/>
      <c r="E207" s="64" t="str">
        <f t="shared" si="3"/>
        <v>Jersey Lessenger</v>
      </c>
      <c r="F207" s="65"/>
      <c r="G207" s="66"/>
      <c r="H207" s="5"/>
      <c r="I207" s="5"/>
      <c r="J207" s="5"/>
      <c r="K207" s="13"/>
      <c r="L207" s="10"/>
      <c r="M207" s="5"/>
      <c r="N207" s="5"/>
      <c r="O207" s="13"/>
      <c r="P207" s="10"/>
      <c r="Q207" s="5"/>
      <c r="R207" s="5"/>
      <c r="S207" s="13"/>
      <c r="T207" s="1"/>
      <c r="U207" s="1"/>
    </row>
    <row r="208" spans="1:21" ht="15.75" customHeight="1" x14ac:dyDescent="0.2">
      <c r="C208" s="1"/>
      <c r="D208" s="1"/>
      <c r="E208" s="64" t="str">
        <f t="shared" si="3"/>
        <v>Madison Shontz</v>
      </c>
      <c r="F208" s="65"/>
      <c r="G208" s="66"/>
      <c r="H208" s="5"/>
      <c r="I208" s="5"/>
      <c r="J208" s="5"/>
      <c r="K208" s="13"/>
      <c r="L208" s="10"/>
      <c r="M208" s="5"/>
      <c r="N208" s="5"/>
      <c r="O208" s="13"/>
      <c r="P208" s="10"/>
      <c r="Q208" s="5"/>
      <c r="R208" s="5"/>
      <c r="S208" s="13"/>
      <c r="T208" s="1"/>
      <c r="U208" s="1"/>
    </row>
    <row r="209" spans="1:21" ht="15.75" customHeight="1" x14ac:dyDescent="0.2">
      <c r="C209" s="1"/>
      <c r="D209" s="1"/>
      <c r="E209" s="64" t="str">
        <f t="shared" si="3"/>
        <v>Rachel Moore</v>
      </c>
      <c r="F209" s="65"/>
      <c r="G209" s="66"/>
      <c r="H209" s="5"/>
      <c r="I209" s="5"/>
      <c r="J209" s="5"/>
      <c r="K209" s="13"/>
      <c r="L209" s="10"/>
      <c r="M209" s="5"/>
      <c r="N209" s="5"/>
      <c r="O209" s="13"/>
      <c r="P209" s="10"/>
      <c r="Q209" s="5"/>
      <c r="R209" s="5"/>
      <c r="S209" s="13"/>
      <c r="T209" s="1"/>
      <c r="U209" s="1"/>
    </row>
    <row r="210" spans="1:21" ht="15.75" customHeight="1" x14ac:dyDescent="0.2">
      <c r="C210" s="1"/>
      <c r="D210" s="1"/>
      <c r="E210" s="64" t="str">
        <f t="shared" si="3"/>
        <v>Rilee Allen</v>
      </c>
      <c r="F210" s="65"/>
      <c r="G210" s="66"/>
      <c r="H210" s="5"/>
      <c r="I210" s="5"/>
      <c r="J210" s="5"/>
      <c r="K210" s="13"/>
      <c r="L210" s="10"/>
      <c r="M210" s="5"/>
      <c r="N210" s="5"/>
      <c r="O210" s="13"/>
      <c r="P210" s="10"/>
      <c r="Q210" s="5"/>
      <c r="R210" s="5"/>
      <c r="S210" s="13"/>
      <c r="T210" s="1"/>
      <c r="U210" s="1"/>
    </row>
    <row r="211" spans="1:21" ht="15.75" customHeight="1" x14ac:dyDescent="0.2">
      <c r="C211" s="1"/>
      <c r="D211" s="1"/>
      <c r="E211" s="64" t="str">
        <f t="shared" si="3"/>
        <v/>
      </c>
      <c r="F211" s="65"/>
      <c r="G211" s="66"/>
      <c r="H211" s="5"/>
      <c r="I211" s="5"/>
      <c r="J211" s="5"/>
      <c r="K211" s="13"/>
      <c r="L211" s="10"/>
      <c r="M211" s="5"/>
      <c r="N211" s="5"/>
      <c r="O211" s="13"/>
      <c r="P211" s="10"/>
      <c r="Q211" s="5"/>
      <c r="R211" s="5"/>
      <c r="S211" s="13"/>
      <c r="T211" s="1"/>
      <c r="U211" s="1"/>
    </row>
    <row r="212" spans="1:21" ht="15.75" customHeight="1" x14ac:dyDescent="0.2">
      <c r="C212" s="1"/>
      <c r="D212" s="1"/>
      <c r="E212" s="64" t="str">
        <f t="shared" si="3"/>
        <v/>
      </c>
      <c r="F212" s="65"/>
      <c r="G212" s="66"/>
      <c r="H212" s="5"/>
      <c r="I212" s="5"/>
      <c r="J212" s="5"/>
      <c r="K212" s="13"/>
      <c r="L212" s="10"/>
      <c r="M212" s="5"/>
      <c r="N212" s="5"/>
      <c r="O212" s="13"/>
      <c r="P212" s="10"/>
      <c r="Q212" s="5"/>
      <c r="R212" s="5"/>
      <c r="S212" s="13"/>
      <c r="T212" s="1"/>
      <c r="U212" s="1"/>
    </row>
    <row r="213" spans="1:21" ht="15.75" customHeight="1" thickBot="1" x14ac:dyDescent="0.25">
      <c r="C213" s="1"/>
      <c r="D213" s="1"/>
      <c r="E213" s="64" t="str">
        <f t="shared" si="3"/>
        <v/>
      </c>
      <c r="F213" s="65"/>
      <c r="G213" s="66"/>
      <c r="H213" s="6"/>
      <c r="I213" s="6"/>
      <c r="J213" s="6"/>
      <c r="K213" s="14"/>
      <c r="L213" s="11"/>
      <c r="M213" s="6"/>
      <c r="N213" s="6"/>
      <c r="O213" s="14"/>
      <c r="P213" s="11"/>
      <c r="Q213" s="6"/>
      <c r="R213" s="6"/>
      <c r="S213" s="14"/>
      <c r="T213" s="1"/>
      <c r="U213" s="1"/>
    </row>
    <row r="214" spans="1:21" ht="15.75" customHeight="1" thickTop="1" thickBot="1" x14ac:dyDescent="0.25">
      <c r="C214" s="1"/>
      <c r="D214" s="1"/>
      <c r="E214" s="67" t="s">
        <v>14</v>
      </c>
      <c r="F214" s="68"/>
      <c r="G214" s="69"/>
      <c r="H214" s="7"/>
      <c r="I214" s="7"/>
      <c r="J214" s="7"/>
      <c r="K214" s="8"/>
      <c r="L214" s="12"/>
      <c r="M214" s="7"/>
      <c r="N214" s="7"/>
      <c r="O214" s="8"/>
      <c r="P214" s="12"/>
      <c r="Q214" s="7"/>
      <c r="R214" s="7"/>
      <c r="S214" s="8"/>
      <c r="T214" s="1"/>
      <c r="U214" s="1"/>
    </row>
    <row r="215" spans="1:21" ht="15.75" customHeight="1" thickTop="1" thickBot="1" x14ac:dyDescent="0.25">
      <c r="C215" s="1"/>
      <c r="D215" s="1"/>
      <c r="E215" s="70" t="s">
        <v>15</v>
      </c>
      <c r="F215" s="71"/>
      <c r="G215" s="72"/>
      <c r="H215" s="1"/>
      <c r="I215" s="1"/>
      <c r="J215" s="1"/>
      <c r="K215" s="9"/>
      <c r="L215" s="1"/>
      <c r="M215" s="1"/>
      <c r="N215" s="1"/>
      <c r="O215" s="9"/>
      <c r="P215" s="1"/>
      <c r="Q215" s="1"/>
      <c r="R215" s="1"/>
      <c r="S215" s="9"/>
      <c r="T215" s="1"/>
      <c r="U215" s="1"/>
    </row>
    <row r="216" spans="1:21" ht="11.25" customHeight="1" x14ac:dyDescent="0.2">
      <c r="C216" s="1"/>
      <c r="D216" s="1"/>
      <c r="E216" s="1"/>
      <c r="F216" s="1"/>
      <c r="G216" s="1"/>
      <c r="H216" s="73" t="s">
        <v>34</v>
      </c>
      <c r="I216" s="73"/>
      <c r="J216" s="73"/>
      <c r="K216" s="73"/>
      <c r="L216" s="73"/>
      <c r="M216" s="73"/>
      <c r="N216" s="73"/>
      <c r="O216" s="73"/>
      <c r="P216" s="73"/>
      <c r="Q216" s="73"/>
      <c r="R216" s="73"/>
      <c r="S216" s="1"/>
      <c r="T216" s="1"/>
      <c r="U216" s="1"/>
    </row>
    <row r="217" spans="1:21" ht="11.25" customHeight="1" x14ac:dyDescent="0.2">
      <c r="C217" s="1"/>
      <c r="D217" s="1"/>
      <c r="E217" s="1"/>
      <c r="F217" s="1"/>
      <c r="G217" s="1"/>
      <c r="H217" s="73"/>
      <c r="I217" s="73"/>
      <c r="J217" s="73"/>
      <c r="K217" s="73"/>
      <c r="L217" s="73"/>
      <c r="M217" s="73"/>
      <c r="N217" s="73"/>
      <c r="O217" s="73"/>
      <c r="P217" s="73"/>
      <c r="Q217" s="73"/>
      <c r="R217" s="73"/>
      <c r="S217" s="1"/>
      <c r="T217" s="1"/>
      <c r="U217" s="1"/>
    </row>
    <row r="218" spans="1:21" ht="10.5" customHeight="1" x14ac:dyDescent="0.15">
      <c r="A218" t="s">
        <v>35</v>
      </c>
      <c r="B218">
        <v>8</v>
      </c>
      <c r="C218" s="81" t="str">
        <f>'5 tm 12 bkr Data'!$A$2</f>
        <v>Jayhawk Collegiate Challenge</v>
      </c>
      <c r="D218" s="81"/>
      <c r="E218" s="81"/>
      <c r="F218" s="81"/>
      <c r="G218" s="81"/>
      <c r="H218" s="81"/>
      <c r="I218" s="81"/>
      <c r="J218" s="81"/>
      <c r="K218" s="81"/>
      <c r="L218" s="81"/>
      <c r="M218" s="81"/>
      <c r="N218" s="81"/>
      <c r="O218" s="81"/>
      <c r="P218" s="81"/>
      <c r="Q218" s="81"/>
      <c r="R218" s="81"/>
      <c r="S218" s="81"/>
      <c r="T218" s="81"/>
      <c r="U218" s="81"/>
    </row>
    <row r="219" spans="1:21" ht="10.5" customHeight="1" x14ac:dyDescent="0.15">
      <c r="C219" s="81"/>
      <c r="D219" s="81"/>
      <c r="E219" s="81"/>
      <c r="F219" s="81"/>
      <c r="G219" s="81"/>
      <c r="H219" s="81"/>
      <c r="I219" s="81"/>
      <c r="J219" s="81"/>
      <c r="K219" s="81"/>
      <c r="L219" s="81"/>
      <c r="M219" s="81"/>
      <c r="N219" s="81"/>
      <c r="O219" s="81"/>
      <c r="P219" s="81"/>
      <c r="Q219" s="81"/>
      <c r="R219" s="81"/>
      <c r="S219" s="81"/>
      <c r="T219" s="81"/>
      <c r="U219" s="81"/>
    </row>
    <row r="220" spans="1:21" ht="10.5" customHeight="1" x14ac:dyDescent="0.15">
      <c r="C220" s="81"/>
      <c r="D220" s="81"/>
      <c r="E220" s="81"/>
      <c r="F220" s="81"/>
      <c r="G220" s="81"/>
      <c r="H220" s="81"/>
      <c r="I220" s="81"/>
      <c r="J220" s="81"/>
      <c r="K220" s="81"/>
      <c r="L220" s="81"/>
      <c r="M220" s="81"/>
      <c r="N220" s="81"/>
      <c r="O220" s="81"/>
      <c r="P220" s="81"/>
      <c r="Q220" s="81"/>
      <c r="R220" s="81"/>
      <c r="S220" s="81"/>
      <c r="T220" s="81"/>
      <c r="U220" s="81"/>
    </row>
    <row r="221" spans="1:21" ht="8.25" customHeight="1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ht="11.25" customHeight="1" x14ac:dyDescent="0.2">
      <c r="C222" s="1"/>
      <c r="D222" s="1"/>
      <c r="E222" s="1"/>
      <c r="F222" s="82" t="str">
        <f>INDEX('5 tm 12 bkr Data'!G:G,MATCH('5 tm 12 bkr WV'!B218,'5 tm 12 bkr Data'!F:F,0))</f>
        <v>Grand View University - Women Varsity</v>
      </c>
      <c r="G222" s="82"/>
      <c r="H222" s="82"/>
      <c r="I222" s="82"/>
      <c r="J222" s="82"/>
      <c r="K222" s="82"/>
      <c r="L222" s="82"/>
      <c r="M222" s="82"/>
      <c r="N222" s="82"/>
      <c r="O222" s="82"/>
      <c r="P222" s="82"/>
      <c r="Q222" s="82"/>
      <c r="R222" s="82"/>
      <c r="S222" s="1"/>
      <c r="T222" s="1"/>
      <c r="U222" s="1"/>
    </row>
    <row r="223" spans="1:21" ht="11.25" customHeight="1" x14ac:dyDescent="0.2">
      <c r="C223" s="1"/>
      <c r="D223" s="1"/>
      <c r="E223" s="1"/>
      <c r="F223" s="82"/>
      <c r="G223" s="82"/>
      <c r="H223" s="82"/>
      <c r="I223" s="82"/>
      <c r="J223" s="82"/>
      <c r="K223" s="82"/>
      <c r="L223" s="82"/>
      <c r="M223" s="82"/>
      <c r="N223" s="82"/>
      <c r="O223" s="82"/>
      <c r="P223" s="82"/>
      <c r="Q223" s="82"/>
      <c r="R223" s="82"/>
      <c r="S223" s="1"/>
      <c r="T223" s="1"/>
      <c r="U223" s="1"/>
    </row>
    <row r="224" spans="1:21" ht="8.25" customHeight="1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ht="15.75" customHeight="1" x14ac:dyDescent="0.2">
      <c r="C225" s="1"/>
      <c r="D225" s="80" t="s">
        <v>0</v>
      </c>
      <c r="E225" s="80"/>
      <c r="F225" s="80"/>
      <c r="G225" s="80"/>
      <c r="H225" s="80"/>
      <c r="I225" s="80" t="s">
        <v>1</v>
      </c>
      <c r="J225" s="80"/>
      <c r="K225" s="80" t="s">
        <v>2</v>
      </c>
      <c r="L225" s="80"/>
      <c r="M225" s="80" t="s">
        <v>3</v>
      </c>
      <c r="N225" s="80"/>
      <c r="O225" s="80" t="s">
        <v>4</v>
      </c>
      <c r="P225" s="80"/>
      <c r="Q225" s="80" t="s">
        <v>5</v>
      </c>
      <c r="R225" s="80"/>
      <c r="S225" s="80" t="s">
        <v>6</v>
      </c>
      <c r="T225" s="80"/>
      <c r="U225" s="1"/>
    </row>
    <row r="226" spans="1:21" ht="15.75" customHeight="1" x14ac:dyDescent="0.2">
      <c r="A226" t="str">
        <f>CONCATENATE(B218,B226)</f>
        <v>8a</v>
      </c>
      <c r="B226" t="s">
        <v>26</v>
      </c>
      <c r="C226" s="1"/>
      <c r="D226" s="2" t="str">
        <f>INDEX('5 tm 12 bkr Data'!T:T,MATCH('5 tm 12 bkr WV'!A226,'5 tm 12 bkr Data'!R:R,0))</f>
        <v>Ariel Engel</v>
      </c>
      <c r="E226" s="3"/>
      <c r="F226" s="3"/>
      <c r="G226" s="3"/>
      <c r="H226" s="4"/>
      <c r="I226" s="80"/>
      <c r="J226" s="80"/>
      <c r="K226" s="80"/>
      <c r="L226" s="80"/>
      <c r="M226" s="80"/>
      <c r="N226" s="80"/>
      <c r="O226" s="80"/>
      <c r="P226" s="80"/>
      <c r="Q226" s="80"/>
      <c r="R226" s="80"/>
      <c r="S226" s="80"/>
      <c r="T226" s="80"/>
      <c r="U226" s="1"/>
    </row>
    <row r="227" spans="1:21" ht="15.75" customHeight="1" x14ac:dyDescent="0.2">
      <c r="A227" t="str">
        <f>CONCATENATE(B218,B227)</f>
        <v>8b</v>
      </c>
      <c r="B227" t="s">
        <v>27</v>
      </c>
      <c r="C227" s="1"/>
      <c r="D227" s="2" t="str">
        <f>INDEX('5 tm 12 bkr Data'!T:T,MATCH('5 tm 12 bkr WV'!A227,'5 tm 12 bkr Data'!R:R,0))</f>
        <v>Emilee Hall</v>
      </c>
      <c r="E227" s="3"/>
      <c r="F227" s="3"/>
      <c r="G227" s="3"/>
      <c r="H227" s="4"/>
      <c r="I227" s="80"/>
      <c r="J227" s="80"/>
      <c r="K227" s="80"/>
      <c r="L227" s="80"/>
      <c r="M227" s="80"/>
      <c r="N227" s="80"/>
      <c r="O227" s="80"/>
      <c r="P227" s="80"/>
      <c r="Q227" s="80"/>
      <c r="R227" s="80"/>
      <c r="S227" s="80"/>
      <c r="T227" s="80"/>
      <c r="U227" s="1"/>
    </row>
    <row r="228" spans="1:21" ht="15.75" customHeight="1" x14ac:dyDescent="0.2">
      <c r="A228" t="str">
        <f>CONCATENATE(B218,B228)</f>
        <v>8c</v>
      </c>
      <c r="B228" t="s">
        <v>28</v>
      </c>
      <c r="C228" s="1"/>
      <c r="D228" s="2" t="str">
        <f>INDEX('5 tm 12 bkr Data'!T:T,MATCH('5 tm 12 bkr WV'!A228,'5 tm 12 bkr Data'!R:R,0))</f>
        <v>Halie Marean</v>
      </c>
      <c r="E228" s="3"/>
      <c r="F228" s="3"/>
      <c r="G228" s="3"/>
      <c r="H228" s="4"/>
      <c r="I228" s="80"/>
      <c r="J228" s="80"/>
      <c r="K228" s="80"/>
      <c r="L228" s="80"/>
      <c r="M228" s="80"/>
      <c r="N228" s="80"/>
      <c r="O228" s="80"/>
      <c r="P228" s="80"/>
      <c r="Q228" s="80"/>
      <c r="R228" s="80"/>
      <c r="S228" s="80"/>
      <c r="T228" s="80"/>
      <c r="U228" s="1"/>
    </row>
    <row r="229" spans="1:21" ht="15.75" customHeight="1" x14ac:dyDescent="0.2">
      <c r="A229" t="str">
        <f>CONCATENATE(B218,B229)</f>
        <v>8d</v>
      </c>
      <c r="B229" t="s">
        <v>29</v>
      </c>
      <c r="C229" s="1"/>
      <c r="D229" s="2" t="str">
        <f>INDEX('5 tm 12 bkr Data'!T:T,MATCH('5 tm 12 bkr WV'!A229,'5 tm 12 bkr Data'!R:R,0))</f>
        <v>Isabel Tetmeyer</v>
      </c>
      <c r="E229" s="3"/>
      <c r="F229" s="3"/>
      <c r="G229" s="3"/>
      <c r="H229" s="4"/>
      <c r="I229" s="80"/>
      <c r="J229" s="80"/>
      <c r="K229" s="80"/>
      <c r="L229" s="80"/>
      <c r="M229" s="80"/>
      <c r="N229" s="80"/>
      <c r="O229" s="80"/>
      <c r="P229" s="80"/>
      <c r="Q229" s="80"/>
      <c r="R229" s="80"/>
      <c r="S229" s="80"/>
      <c r="T229" s="80"/>
      <c r="U229" s="1"/>
    </row>
    <row r="230" spans="1:21" ht="15.75" customHeight="1" x14ac:dyDescent="0.2">
      <c r="A230" t="str">
        <f>CONCATENATE(B218,B230)</f>
        <v>8e</v>
      </c>
      <c r="B230" t="s">
        <v>30</v>
      </c>
      <c r="C230" s="1"/>
      <c r="D230" s="2" t="str">
        <f>INDEX('5 tm 12 bkr Data'!T:T,MATCH('5 tm 12 bkr WV'!A230,'5 tm 12 bkr Data'!R:R,0))</f>
        <v>Kaytlyn Andrews</v>
      </c>
      <c r="E230" s="3"/>
      <c r="F230" s="3"/>
      <c r="G230" s="3"/>
      <c r="H230" s="4"/>
      <c r="I230" s="80"/>
      <c r="J230" s="80"/>
      <c r="K230" s="80"/>
      <c r="L230" s="80"/>
      <c r="M230" s="80"/>
      <c r="N230" s="80"/>
      <c r="O230" s="80"/>
      <c r="P230" s="80"/>
      <c r="Q230" s="80"/>
      <c r="R230" s="80"/>
      <c r="S230" s="80"/>
      <c r="T230" s="80"/>
      <c r="U230" s="1"/>
    </row>
    <row r="231" spans="1:21" ht="15.75" customHeight="1" x14ac:dyDescent="0.2">
      <c r="A231" t="str">
        <f>CONCATENATE(B218,B231)</f>
        <v>8f</v>
      </c>
      <c r="B231" t="s">
        <v>31</v>
      </c>
      <c r="C231" s="1"/>
      <c r="D231" s="2" t="str">
        <f>INDEX('5 tm 12 bkr Data'!T:T,MATCH('5 tm 12 bkr WV'!A231,'5 tm 12 bkr Data'!R:R,0))</f>
        <v>Kylie Arai</v>
      </c>
      <c r="E231" s="3"/>
      <c r="F231" s="3"/>
      <c r="G231" s="3"/>
      <c r="H231" s="4"/>
      <c r="I231" s="80"/>
      <c r="J231" s="80"/>
      <c r="K231" s="80"/>
      <c r="L231" s="80"/>
      <c r="M231" s="80"/>
      <c r="N231" s="80"/>
      <c r="O231" s="80"/>
      <c r="P231" s="80"/>
      <c r="Q231" s="80"/>
      <c r="R231" s="80"/>
      <c r="S231" s="80"/>
      <c r="T231" s="80"/>
      <c r="U231" s="1"/>
    </row>
    <row r="232" spans="1:21" ht="15.75" customHeight="1" x14ac:dyDescent="0.2">
      <c r="A232" t="str">
        <f>CONCATENATE(B218,B232)</f>
        <v>8g</v>
      </c>
      <c r="B232" t="s">
        <v>32</v>
      </c>
      <c r="C232" s="1"/>
      <c r="D232" s="2" t="str">
        <f>INDEX('5 tm 12 bkr Data'!T:T,MATCH('5 tm 12 bkr WV'!A232,'5 tm 12 bkr Data'!R:R,0))</f>
        <v>Madison Pickett</v>
      </c>
      <c r="E232" s="3"/>
      <c r="F232" s="3"/>
      <c r="G232" s="3"/>
      <c r="H232" s="4"/>
      <c r="I232" s="80"/>
      <c r="J232" s="80"/>
      <c r="K232" s="80"/>
      <c r="L232" s="80"/>
      <c r="M232" s="80"/>
      <c r="N232" s="80"/>
      <c r="O232" s="80"/>
      <c r="P232" s="80"/>
      <c r="Q232" s="80"/>
      <c r="R232" s="80"/>
      <c r="S232" s="80"/>
      <c r="T232" s="80"/>
      <c r="U232" s="1"/>
    </row>
    <row r="233" spans="1:21" ht="15.75" customHeight="1" thickBot="1" x14ac:dyDescent="0.25">
      <c r="A233" t="str">
        <f>CONCATENATE(B218,B233)</f>
        <v>8h</v>
      </c>
      <c r="B233" t="s">
        <v>33</v>
      </c>
      <c r="C233" s="1"/>
      <c r="D233" s="2" t="str">
        <f>INDEX('5 tm 12 bkr Data'!T:T,MATCH('5 tm 12 bkr WV'!A233,'5 tm 12 bkr Data'!R:R,0))</f>
        <v>Michelle Stewart</v>
      </c>
      <c r="E233" s="3"/>
      <c r="F233" s="3"/>
      <c r="G233" s="3"/>
      <c r="H233" s="36"/>
      <c r="I233" s="79"/>
      <c r="J233" s="79"/>
      <c r="K233" s="79"/>
      <c r="L233" s="79"/>
      <c r="M233" s="79"/>
      <c r="N233" s="79"/>
      <c r="O233" s="79"/>
      <c r="P233" s="79"/>
      <c r="Q233" s="79"/>
      <c r="R233" s="79"/>
      <c r="S233" s="79"/>
      <c r="T233" s="79"/>
      <c r="U233" s="1"/>
    </row>
    <row r="234" spans="1:21" ht="15.75" customHeight="1" thickTop="1" x14ac:dyDescent="0.2">
      <c r="C234" s="1"/>
      <c r="D234" s="1"/>
      <c r="E234" s="1"/>
      <c r="F234" s="1"/>
      <c r="G234" s="1"/>
      <c r="H234" s="37" t="s">
        <v>6</v>
      </c>
      <c r="I234" s="77"/>
      <c r="J234" s="78"/>
      <c r="K234" s="77"/>
      <c r="L234" s="78"/>
      <c r="M234" s="77"/>
      <c r="N234" s="78"/>
      <c r="O234" s="77"/>
      <c r="P234" s="78"/>
      <c r="Q234" s="77"/>
      <c r="R234" s="78"/>
      <c r="S234" s="77"/>
      <c r="T234" s="78"/>
      <c r="U234" s="1"/>
    </row>
    <row r="235" spans="1:21" ht="5.25" customHeight="1" x14ac:dyDescent="0.2">
      <c r="C235" s="1"/>
      <c r="D235" s="1"/>
      <c r="E235" s="1"/>
      <c r="F235" s="1"/>
      <c r="G235" s="1"/>
      <c r="H235" s="38"/>
      <c r="I235" s="39"/>
      <c r="J235" s="39"/>
      <c r="K235" s="39"/>
      <c r="L235" s="39"/>
      <c r="M235" s="39"/>
      <c r="N235" s="39"/>
      <c r="O235" s="39"/>
      <c r="P235" s="39"/>
      <c r="Q235" s="39"/>
      <c r="R235" s="39"/>
      <c r="S235" s="39"/>
      <c r="T235" s="40"/>
      <c r="U235" s="1"/>
    </row>
    <row r="236" spans="1:21" ht="15.75" customHeight="1" x14ac:dyDescent="0.2">
      <c r="C236" s="1"/>
      <c r="D236" s="1"/>
      <c r="E236" s="74" t="s">
        <v>0</v>
      </c>
      <c r="F236" s="75"/>
      <c r="G236" s="76"/>
      <c r="H236" s="19" t="s">
        <v>1</v>
      </c>
      <c r="I236" s="19" t="s">
        <v>2</v>
      </c>
      <c r="J236" s="19" t="s">
        <v>3</v>
      </c>
      <c r="K236" s="15" t="s">
        <v>4</v>
      </c>
      <c r="L236" s="16" t="s">
        <v>5</v>
      </c>
      <c r="M236" s="19" t="s">
        <v>7</v>
      </c>
      <c r="N236" s="19" t="s">
        <v>8</v>
      </c>
      <c r="O236" s="15" t="s">
        <v>9</v>
      </c>
      <c r="P236" s="16" t="s">
        <v>10</v>
      </c>
      <c r="Q236" s="19" t="s">
        <v>11</v>
      </c>
      <c r="R236" s="19" t="s">
        <v>12</v>
      </c>
      <c r="S236" s="15" t="s">
        <v>13</v>
      </c>
      <c r="T236" s="1"/>
      <c r="U236" s="1"/>
    </row>
    <row r="237" spans="1:21" ht="15.75" customHeight="1" x14ac:dyDescent="0.2">
      <c r="C237" s="1"/>
      <c r="D237" s="1"/>
      <c r="E237" s="64" t="str">
        <f t="shared" si="3"/>
        <v>Ariel Engel</v>
      </c>
      <c r="F237" s="65"/>
      <c r="G237" s="66"/>
      <c r="H237" s="5"/>
      <c r="I237" s="5"/>
      <c r="J237" s="5"/>
      <c r="K237" s="13"/>
      <c r="L237" s="10"/>
      <c r="M237" s="5"/>
      <c r="N237" s="5"/>
      <c r="O237" s="13"/>
      <c r="P237" s="10"/>
      <c r="Q237" s="5"/>
      <c r="R237" s="5"/>
      <c r="S237" s="13"/>
      <c r="T237" s="1"/>
      <c r="U237" s="1"/>
    </row>
    <row r="238" spans="1:21" ht="15.75" customHeight="1" x14ac:dyDescent="0.2">
      <c r="C238" s="1"/>
      <c r="D238" s="1"/>
      <c r="E238" s="64" t="str">
        <f t="shared" si="3"/>
        <v>Emilee Hall</v>
      </c>
      <c r="F238" s="65"/>
      <c r="G238" s="66"/>
      <c r="H238" s="5"/>
      <c r="I238" s="5"/>
      <c r="J238" s="5"/>
      <c r="K238" s="13"/>
      <c r="L238" s="10"/>
      <c r="M238" s="5"/>
      <c r="N238" s="5"/>
      <c r="O238" s="13"/>
      <c r="P238" s="10"/>
      <c r="Q238" s="5"/>
      <c r="R238" s="5"/>
      <c r="S238" s="13"/>
      <c r="T238" s="1"/>
      <c r="U238" s="1"/>
    </row>
    <row r="239" spans="1:21" ht="15.75" customHeight="1" x14ac:dyDescent="0.2">
      <c r="C239" s="1"/>
      <c r="D239" s="1"/>
      <c r="E239" s="64" t="str">
        <f t="shared" si="3"/>
        <v>Halie Marean</v>
      </c>
      <c r="F239" s="65"/>
      <c r="G239" s="66"/>
      <c r="H239" s="5"/>
      <c r="I239" s="5"/>
      <c r="J239" s="5"/>
      <c r="K239" s="13"/>
      <c r="L239" s="10"/>
      <c r="M239" s="5"/>
      <c r="N239" s="5"/>
      <c r="O239" s="13"/>
      <c r="P239" s="10"/>
      <c r="Q239" s="5"/>
      <c r="R239" s="5"/>
      <c r="S239" s="13"/>
      <c r="T239" s="1"/>
      <c r="U239" s="1"/>
    </row>
    <row r="240" spans="1:21" ht="15.75" customHeight="1" x14ac:dyDescent="0.2">
      <c r="C240" s="1"/>
      <c r="D240" s="1"/>
      <c r="E240" s="64" t="str">
        <f t="shared" si="3"/>
        <v>Isabel Tetmeyer</v>
      </c>
      <c r="F240" s="65"/>
      <c r="G240" s="66"/>
      <c r="H240" s="5"/>
      <c r="I240" s="5"/>
      <c r="J240" s="5"/>
      <c r="K240" s="13"/>
      <c r="L240" s="10"/>
      <c r="M240" s="5"/>
      <c r="N240" s="5"/>
      <c r="O240" s="13"/>
      <c r="P240" s="10"/>
      <c r="Q240" s="5"/>
      <c r="R240" s="5"/>
      <c r="S240" s="13"/>
      <c r="T240" s="1"/>
      <c r="U240" s="1"/>
    </row>
    <row r="241" spans="1:21" ht="15.75" customHeight="1" x14ac:dyDescent="0.2">
      <c r="C241" s="1"/>
      <c r="D241" s="1"/>
      <c r="E241" s="64" t="str">
        <f t="shared" si="3"/>
        <v>Kaytlyn Andrews</v>
      </c>
      <c r="F241" s="65"/>
      <c r="G241" s="66"/>
      <c r="H241" s="5"/>
      <c r="I241" s="5"/>
      <c r="J241" s="5"/>
      <c r="K241" s="13"/>
      <c r="L241" s="10"/>
      <c r="M241" s="5"/>
      <c r="N241" s="5"/>
      <c r="O241" s="13"/>
      <c r="P241" s="10"/>
      <c r="Q241" s="5"/>
      <c r="R241" s="5"/>
      <c r="S241" s="13"/>
      <c r="T241" s="1"/>
      <c r="U241" s="1"/>
    </row>
    <row r="242" spans="1:21" ht="15.75" customHeight="1" x14ac:dyDescent="0.2">
      <c r="C242" s="1"/>
      <c r="D242" s="1"/>
      <c r="E242" s="64" t="str">
        <f t="shared" si="3"/>
        <v>Kylie Arai</v>
      </c>
      <c r="F242" s="65"/>
      <c r="G242" s="66"/>
      <c r="H242" s="5"/>
      <c r="I242" s="5"/>
      <c r="J242" s="5"/>
      <c r="K242" s="13"/>
      <c r="L242" s="10"/>
      <c r="M242" s="5"/>
      <c r="N242" s="5"/>
      <c r="O242" s="13"/>
      <c r="P242" s="10"/>
      <c r="Q242" s="5"/>
      <c r="R242" s="5"/>
      <c r="S242" s="13"/>
      <c r="T242" s="1"/>
      <c r="U242" s="1"/>
    </row>
    <row r="243" spans="1:21" ht="15.75" customHeight="1" x14ac:dyDescent="0.2">
      <c r="C243" s="1"/>
      <c r="D243" s="1"/>
      <c r="E243" s="64" t="str">
        <f t="shared" ref="E243:E306" si="4">IF(D232&gt;0,D232,"")</f>
        <v>Madison Pickett</v>
      </c>
      <c r="F243" s="65"/>
      <c r="G243" s="66"/>
      <c r="H243" s="5"/>
      <c r="I243" s="5"/>
      <c r="J243" s="5"/>
      <c r="K243" s="13"/>
      <c r="L243" s="10"/>
      <c r="M243" s="5"/>
      <c r="N243" s="5"/>
      <c r="O243" s="13"/>
      <c r="P243" s="10"/>
      <c r="Q243" s="5"/>
      <c r="R243" s="5"/>
      <c r="S243" s="13"/>
      <c r="T243" s="1"/>
      <c r="U243" s="1"/>
    </row>
    <row r="244" spans="1:21" ht="15.75" customHeight="1" thickBot="1" x14ac:dyDescent="0.25">
      <c r="C244" s="1"/>
      <c r="D244" s="1"/>
      <c r="E244" s="64" t="str">
        <f t="shared" si="4"/>
        <v>Michelle Stewart</v>
      </c>
      <c r="F244" s="65"/>
      <c r="G244" s="66"/>
      <c r="H244" s="6"/>
      <c r="I244" s="6"/>
      <c r="J244" s="6"/>
      <c r="K244" s="14"/>
      <c r="L244" s="11"/>
      <c r="M244" s="6"/>
      <c r="N244" s="6"/>
      <c r="O244" s="14"/>
      <c r="P244" s="11"/>
      <c r="Q244" s="6"/>
      <c r="R244" s="6"/>
      <c r="S244" s="14"/>
      <c r="T244" s="1"/>
      <c r="U244" s="1"/>
    </row>
    <row r="245" spans="1:21" ht="15.75" customHeight="1" thickTop="1" thickBot="1" x14ac:dyDescent="0.25">
      <c r="C245" s="1"/>
      <c r="D245" s="1"/>
      <c r="E245" s="67" t="s">
        <v>14</v>
      </c>
      <c r="F245" s="68"/>
      <c r="G245" s="69"/>
      <c r="H245" s="7"/>
      <c r="I245" s="7"/>
      <c r="J245" s="7"/>
      <c r="K245" s="8"/>
      <c r="L245" s="12"/>
      <c r="M245" s="7"/>
      <c r="N245" s="7"/>
      <c r="O245" s="8"/>
      <c r="P245" s="12"/>
      <c r="Q245" s="7"/>
      <c r="R245" s="7"/>
      <c r="S245" s="8"/>
      <c r="T245" s="1"/>
      <c r="U245" s="1"/>
    </row>
    <row r="246" spans="1:21" ht="15.75" customHeight="1" thickTop="1" thickBot="1" x14ac:dyDescent="0.25">
      <c r="C246" s="1"/>
      <c r="D246" s="1"/>
      <c r="E246" s="70" t="s">
        <v>15</v>
      </c>
      <c r="F246" s="71"/>
      <c r="G246" s="72"/>
      <c r="H246" s="1"/>
      <c r="I246" s="1"/>
      <c r="J246" s="1"/>
      <c r="K246" s="9"/>
      <c r="L246" s="1"/>
      <c r="M246" s="1"/>
      <c r="N246" s="1"/>
      <c r="O246" s="9"/>
      <c r="P246" s="1"/>
      <c r="Q246" s="1"/>
      <c r="R246" s="1"/>
      <c r="S246" s="9"/>
      <c r="T246" s="1"/>
      <c r="U246" s="1"/>
    </row>
    <row r="247" spans="1:21" ht="11.25" customHeight="1" x14ac:dyDescent="0.2">
      <c r="C247" s="1"/>
      <c r="D247" s="1"/>
      <c r="E247" s="1"/>
      <c r="F247" s="1"/>
      <c r="G247" s="1"/>
      <c r="H247" s="73" t="s">
        <v>34</v>
      </c>
      <c r="I247" s="73"/>
      <c r="J247" s="73"/>
      <c r="K247" s="73"/>
      <c r="L247" s="73"/>
      <c r="M247" s="73"/>
      <c r="N247" s="73"/>
      <c r="O247" s="73"/>
      <c r="P247" s="73"/>
      <c r="Q247" s="73"/>
      <c r="R247" s="73"/>
      <c r="S247" s="1"/>
      <c r="T247" s="1"/>
      <c r="U247" s="1"/>
    </row>
    <row r="248" spans="1:21" ht="11.25" customHeight="1" x14ac:dyDescent="0.2">
      <c r="C248" s="1"/>
      <c r="D248" s="1"/>
      <c r="E248" s="1"/>
      <c r="F248" s="1"/>
      <c r="G248" s="1"/>
      <c r="H248" s="73"/>
      <c r="I248" s="73"/>
      <c r="J248" s="73"/>
      <c r="K248" s="73"/>
      <c r="L248" s="73"/>
      <c r="M248" s="73"/>
      <c r="N248" s="73"/>
      <c r="O248" s="73"/>
      <c r="P248" s="73"/>
      <c r="Q248" s="73"/>
      <c r="R248" s="73"/>
      <c r="S248" s="1"/>
      <c r="T248" s="1"/>
      <c r="U248" s="1"/>
    </row>
    <row r="249" spans="1:21" ht="10.5" customHeight="1" x14ac:dyDescent="0.15">
      <c r="A249" t="s">
        <v>35</v>
      </c>
      <c r="B249">
        <v>9</v>
      </c>
      <c r="C249" s="81" t="str">
        <f>'5 tm 12 bkr Data'!$A$2</f>
        <v>Jayhawk Collegiate Challenge</v>
      </c>
      <c r="D249" s="81"/>
      <c r="E249" s="81"/>
      <c r="F249" s="81"/>
      <c r="G249" s="81"/>
      <c r="H249" s="81"/>
      <c r="I249" s="81"/>
      <c r="J249" s="81"/>
      <c r="K249" s="81"/>
      <c r="L249" s="81"/>
      <c r="M249" s="81"/>
      <c r="N249" s="81"/>
      <c r="O249" s="81"/>
      <c r="P249" s="81"/>
      <c r="Q249" s="81"/>
      <c r="R249" s="81"/>
      <c r="S249" s="81"/>
      <c r="T249" s="81"/>
      <c r="U249" s="81"/>
    </row>
    <row r="250" spans="1:21" ht="10.5" customHeight="1" x14ac:dyDescent="0.15">
      <c r="C250" s="81"/>
      <c r="D250" s="81"/>
      <c r="E250" s="81"/>
      <c r="F250" s="81"/>
      <c r="G250" s="81"/>
      <c r="H250" s="81"/>
      <c r="I250" s="81"/>
      <c r="J250" s="81"/>
      <c r="K250" s="81"/>
      <c r="L250" s="81"/>
      <c r="M250" s="81"/>
      <c r="N250" s="81"/>
      <c r="O250" s="81"/>
      <c r="P250" s="81"/>
      <c r="Q250" s="81"/>
      <c r="R250" s="81"/>
      <c r="S250" s="81"/>
      <c r="T250" s="81"/>
      <c r="U250" s="81"/>
    </row>
    <row r="251" spans="1:21" ht="10.5" customHeight="1" x14ac:dyDescent="0.15">
      <c r="C251" s="81"/>
      <c r="D251" s="81"/>
      <c r="E251" s="81"/>
      <c r="F251" s="81"/>
      <c r="G251" s="81"/>
      <c r="H251" s="81"/>
      <c r="I251" s="81"/>
      <c r="J251" s="81"/>
      <c r="K251" s="81"/>
      <c r="L251" s="81"/>
      <c r="M251" s="81"/>
      <c r="N251" s="81"/>
      <c r="O251" s="81"/>
      <c r="P251" s="81"/>
      <c r="Q251" s="81"/>
      <c r="R251" s="81"/>
      <c r="S251" s="81"/>
      <c r="T251" s="81"/>
      <c r="U251" s="81"/>
    </row>
    <row r="252" spans="1:21" ht="8.25" customHeight="1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</row>
    <row r="253" spans="1:21" ht="11.25" customHeight="1" x14ac:dyDescent="0.2">
      <c r="C253" s="1"/>
      <c r="D253" s="1"/>
      <c r="E253" s="1"/>
      <c r="F253" s="82" t="str">
        <f>INDEX('5 tm 12 bkr Data'!G:G,MATCH('5 tm 12 bkr WV'!B249,'5 tm 12 bkr Data'!F:F,0))</f>
        <v>Hastings College - Women Varsity</v>
      </c>
      <c r="G253" s="82"/>
      <c r="H253" s="82"/>
      <c r="I253" s="82"/>
      <c r="J253" s="82"/>
      <c r="K253" s="82"/>
      <c r="L253" s="82"/>
      <c r="M253" s="82"/>
      <c r="N253" s="82"/>
      <c r="O253" s="82"/>
      <c r="P253" s="82"/>
      <c r="Q253" s="82"/>
      <c r="R253" s="82"/>
      <c r="S253" s="1"/>
      <c r="T253" s="1"/>
      <c r="U253" s="1"/>
    </row>
    <row r="254" spans="1:21" ht="11.25" customHeight="1" x14ac:dyDescent="0.2">
      <c r="C254" s="1"/>
      <c r="D254" s="1"/>
      <c r="E254" s="1"/>
      <c r="F254" s="82"/>
      <c r="G254" s="82"/>
      <c r="H254" s="82"/>
      <c r="I254" s="82"/>
      <c r="J254" s="82"/>
      <c r="K254" s="82"/>
      <c r="L254" s="82"/>
      <c r="M254" s="82"/>
      <c r="N254" s="82"/>
      <c r="O254" s="82"/>
      <c r="P254" s="82"/>
      <c r="Q254" s="82"/>
      <c r="R254" s="82"/>
      <c r="S254" s="1"/>
      <c r="T254" s="1"/>
      <c r="U254" s="1"/>
    </row>
    <row r="255" spans="1:21" ht="8.25" customHeight="1" x14ac:dyDescent="0.2"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</row>
    <row r="256" spans="1:21" ht="15.75" customHeight="1" x14ac:dyDescent="0.2">
      <c r="C256" s="1"/>
      <c r="D256" s="80" t="s">
        <v>0</v>
      </c>
      <c r="E256" s="80"/>
      <c r="F256" s="80"/>
      <c r="G256" s="80"/>
      <c r="H256" s="80"/>
      <c r="I256" s="80" t="s">
        <v>1</v>
      </c>
      <c r="J256" s="80"/>
      <c r="K256" s="80" t="s">
        <v>2</v>
      </c>
      <c r="L256" s="80"/>
      <c r="M256" s="80" t="s">
        <v>3</v>
      </c>
      <c r="N256" s="80"/>
      <c r="O256" s="80" t="s">
        <v>4</v>
      </c>
      <c r="P256" s="80"/>
      <c r="Q256" s="80" t="s">
        <v>5</v>
      </c>
      <c r="R256" s="80"/>
      <c r="S256" s="80" t="s">
        <v>6</v>
      </c>
      <c r="T256" s="80"/>
      <c r="U256" s="1"/>
    </row>
    <row r="257" spans="1:21" ht="15.75" customHeight="1" x14ac:dyDescent="0.2">
      <c r="A257" t="str">
        <f>CONCATENATE(B249,B257)</f>
        <v>9a</v>
      </c>
      <c r="B257" t="s">
        <v>26</v>
      </c>
      <c r="C257" s="1"/>
      <c r="D257" s="2" t="str">
        <f>INDEX('5 tm 12 bkr Data'!T:T,MATCH('5 tm 12 bkr WV'!A257,'5 tm 12 bkr Data'!R:R,0))</f>
        <v>Abby Dallegge</v>
      </c>
      <c r="E257" s="3"/>
      <c r="F257" s="3"/>
      <c r="G257" s="3"/>
      <c r="H257" s="4"/>
      <c r="I257" s="80"/>
      <c r="J257" s="80"/>
      <c r="K257" s="80"/>
      <c r="L257" s="80"/>
      <c r="M257" s="80"/>
      <c r="N257" s="80"/>
      <c r="O257" s="80"/>
      <c r="P257" s="80"/>
      <c r="Q257" s="80"/>
      <c r="R257" s="80"/>
      <c r="S257" s="80"/>
      <c r="T257" s="80"/>
      <c r="U257" s="1"/>
    </row>
    <row r="258" spans="1:21" ht="15.75" customHeight="1" x14ac:dyDescent="0.2">
      <c r="A258" t="str">
        <f>CONCATENATE(B249,B258)</f>
        <v>9b</v>
      </c>
      <c r="B258" t="s">
        <v>27</v>
      </c>
      <c r="C258" s="1"/>
      <c r="D258" s="2" t="str">
        <f>INDEX('5 tm 12 bkr Data'!T:T,MATCH('5 tm 12 bkr WV'!A258,'5 tm 12 bkr Data'!R:R,0))</f>
        <v>Amanda Peterson</v>
      </c>
      <c r="E258" s="3"/>
      <c r="F258" s="3"/>
      <c r="G258" s="3"/>
      <c r="H258" s="4"/>
      <c r="I258" s="80"/>
      <c r="J258" s="80"/>
      <c r="K258" s="80"/>
      <c r="L258" s="80"/>
      <c r="M258" s="80"/>
      <c r="N258" s="80"/>
      <c r="O258" s="80"/>
      <c r="P258" s="80"/>
      <c r="Q258" s="80"/>
      <c r="R258" s="80"/>
      <c r="S258" s="80"/>
      <c r="T258" s="80"/>
      <c r="U258" s="1"/>
    </row>
    <row r="259" spans="1:21" ht="15.75" customHeight="1" x14ac:dyDescent="0.2">
      <c r="A259" t="str">
        <f>CONCATENATE(B249,B259)</f>
        <v>9c</v>
      </c>
      <c r="B259" t="s">
        <v>28</v>
      </c>
      <c r="C259" s="1"/>
      <c r="D259" s="2" t="str">
        <f>INDEX('5 tm 12 bkr Data'!T:T,MATCH('5 tm 12 bkr WV'!A259,'5 tm 12 bkr Data'!R:R,0))</f>
        <v>Katie Morse</v>
      </c>
      <c r="E259" s="3"/>
      <c r="F259" s="3"/>
      <c r="G259" s="3"/>
      <c r="H259" s="4"/>
      <c r="I259" s="80"/>
      <c r="J259" s="80"/>
      <c r="K259" s="80"/>
      <c r="L259" s="80"/>
      <c r="M259" s="80"/>
      <c r="N259" s="80"/>
      <c r="O259" s="80"/>
      <c r="P259" s="80"/>
      <c r="Q259" s="80"/>
      <c r="R259" s="80"/>
      <c r="S259" s="80"/>
      <c r="T259" s="80"/>
      <c r="U259" s="1"/>
    </row>
    <row r="260" spans="1:21" ht="15.75" customHeight="1" x14ac:dyDescent="0.2">
      <c r="A260" t="str">
        <f>CONCATENATE(B249,B260)</f>
        <v>9d</v>
      </c>
      <c r="B260" t="s">
        <v>29</v>
      </c>
      <c r="C260" s="1"/>
      <c r="D260" s="2" t="str">
        <f>INDEX('5 tm 12 bkr Data'!T:T,MATCH('5 tm 12 bkr WV'!A260,'5 tm 12 bkr Data'!R:R,0))</f>
        <v>Kinzie Temple</v>
      </c>
      <c r="E260" s="3"/>
      <c r="F260" s="3"/>
      <c r="G260" s="3"/>
      <c r="H260" s="4"/>
      <c r="I260" s="80"/>
      <c r="J260" s="80"/>
      <c r="K260" s="80"/>
      <c r="L260" s="80"/>
      <c r="M260" s="80"/>
      <c r="N260" s="80"/>
      <c r="O260" s="80"/>
      <c r="P260" s="80"/>
      <c r="Q260" s="80"/>
      <c r="R260" s="80"/>
      <c r="S260" s="80"/>
      <c r="T260" s="80"/>
      <c r="U260" s="1"/>
    </row>
    <row r="261" spans="1:21" ht="15.75" customHeight="1" x14ac:dyDescent="0.2">
      <c r="A261" t="str">
        <f>CONCATENATE(B249,B261)</f>
        <v>9e</v>
      </c>
      <c r="B261" t="s">
        <v>30</v>
      </c>
      <c r="C261" s="1"/>
      <c r="D261" s="2" t="str">
        <f>INDEX('5 tm 12 bkr Data'!T:T,MATCH('5 tm 12 bkr WV'!A261,'5 tm 12 bkr Data'!R:R,0))</f>
        <v>Madison Henderson</v>
      </c>
      <c r="E261" s="3"/>
      <c r="F261" s="3"/>
      <c r="G261" s="3"/>
      <c r="H261" s="4"/>
      <c r="I261" s="80"/>
      <c r="J261" s="80"/>
      <c r="K261" s="80"/>
      <c r="L261" s="80"/>
      <c r="M261" s="80"/>
      <c r="N261" s="80"/>
      <c r="O261" s="80"/>
      <c r="P261" s="80"/>
      <c r="Q261" s="80"/>
      <c r="R261" s="80"/>
      <c r="S261" s="80"/>
      <c r="T261" s="80"/>
      <c r="U261" s="1"/>
    </row>
    <row r="262" spans="1:21" ht="15.75" customHeight="1" x14ac:dyDescent="0.2">
      <c r="A262" t="str">
        <f>CONCATENATE(B249,B262)</f>
        <v>9f</v>
      </c>
      <c r="B262" t="s">
        <v>31</v>
      </c>
      <c r="C262" s="1"/>
      <c r="D262" s="2" t="str">
        <f>INDEX('5 tm 12 bkr Data'!T:T,MATCH('5 tm 12 bkr WV'!A262,'5 tm 12 bkr Data'!R:R,0))</f>
        <v>Marissa Ruiz</v>
      </c>
      <c r="E262" s="3"/>
      <c r="F262" s="3"/>
      <c r="G262" s="3"/>
      <c r="H262" s="4"/>
      <c r="I262" s="80"/>
      <c r="J262" s="80"/>
      <c r="K262" s="80"/>
      <c r="L262" s="80"/>
      <c r="M262" s="80"/>
      <c r="N262" s="80"/>
      <c r="O262" s="80"/>
      <c r="P262" s="80"/>
      <c r="Q262" s="80"/>
      <c r="R262" s="80"/>
      <c r="S262" s="80"/>
      <c r="T262" s="80"/>
      <c r="U262" s="1"/>
    </row>
    <row r="263" spans="1:21" ht="15.75" customHeight="1" x14ac:dyDescent="0.2">
      <c r="A263" t="str">
        <f>CONCATENATE(B249,B263)</f>
        <v>9g</v>
      </c>
      <c r="B263" t="s">
        <v>32</v>
      </c>
      <c r="C263" s="1"/>
      <c r="D263" s="2">
        <f>INDEX('5 tm 12 bkr Data'!T:T,MATCH('5 tm 12 bkr WV'!A263,'5 tm 12 bkr Data'!R:R,0))</f>
        <v>0</v>
      </c>
      <c r="E263" s="3"/>
      <c r="F263" s="3"/>
      <c r="G263" s="3"/>
      <c r="H263" s="4"/>
      <c r="I263" s="80"/>
      <c r="J263" s="80"/>
      <c r="K263" s="80"/>
      <c r="L263" s="80"/>
      <c r="M263" s="80"/>
      <c r="N263" s="80"/>
      <c r="O263" s="80"/>
      <c r="P263" s="80"/>
      <c r="Q263" s="80"/>
      <c r="R263" s="80"/>
      <c r="S263" s="80"/>
      <c r="T263" s="80"/>
      <c r="U263" s="1"/>
    </row>
    <row r="264" spans="1:21" ht="15.75" customHeight="1" thickBot="1" x14ac:dyDescent="0.25">
      <c r="A264" t="str">
        <f>CONCATENATE(B249,B264)</f>
        <v>9h</v>
      </c>
      <c r="B264" t="s">
        <v>33</v>
      </c>
      <c r="C264" s="1"/>
      <c r="D264" s="2">
        <f>INDEX('5 tm 12 bkr Data'!T:T,MATCH('5 tm 12 bkr WV'!A264,'5 tm 12 bkr Data'!R:R,0))</f>
        <v>0</v>
      </c>
      <c r="E264" s="3"/>
      <c r="F264" s="3"/>
      <c r="G264" s="3"/>
      <c r="H264" s="36"/>
      <c r="I264" s="79"/>
      <c r="J264" s="79"/>
      <c r="K264" s="79"/>
      <c r="L264" s="79"/>
      <c r="M264" s="79"/>
      <c r="N264" s="79"/>
      <c r="O264" s="79"/>
      <c r="P264" s="79"/>
      <c r="Q264" s="79"/>
      <c r="R264" s="79"/>
      <c r="S264" s="79"/>
      <c r="T264" s="79"/>
      <c r="U264" s="1"/>
    </row>
    <row r="265" spans="1:21" ht="15.75" customHeight="1" thickTop="1" x14ac:dyDescent="0.2">
      <c r="C265" s="1"/>
      <c r="D265" s="1"/>
      <c r="E265" s="1"/>
      <c r="F265" s="1"/>
      <c r="G265" s="1"/>
      <c r="H265" s="37" t="s">
        <v>6</v>
      </c>
      <c r="I265" s="77"/>
      <c r="J265" s="78"/>
      <c r="K265" s="77"/>
      <c r="L265" s="78"/>
      <c r="M265" s="77"/>
      <c r="N265" s="78"/>
      <c r="O265" s="77"/>
      <c r="P265" s="78"/>
      <c r="Q265" s="77"/>
      <c r="R265" s="78"/>
      <c r="S265" s="77"/>
      <c r="T265" s="78"/>
      <c r="U265" s="1"/>
    </row>
    <row r="266" spans="1:21" ht="5.25" customHeight="1" x14ac:dyDescent="0.2">
      <c r="C266" s="1"/>
      <c r="D266" s="1"/>
      <c r="E266" s="1"/>
      <c r="F266" s="1"/>
      <c r="G266" s="1"/>
      <c r="H266" s="38"/>
      <c r="I266" s="39"/>
      <c r="J266" s="39"/>
      <c r="K266" s="39"/>
      <c r="L266" s="39"/>
      <c r="M266" s="39"/>
      <c r="N266" s="39"/>
      <c r="O266" s="39"/>
      <c r="P266" s="39"/>
      <c r="Q266" s="39"/>
      <c r="R266" s="39"/>
      <c r="S266" s="39"/>
      <c r="T266" s="40"/>
      <c r="U266" s="1"/>
    </row>
    <row r="267" spans="1:21" ht="15.75" customHeight="1" x14ac:dyDescent="0.2">
      <c r="C267" s="1"/>
      <c r="D267" s="1"/>
      <c r="E267" s="74" t="s">
        <v>0</v>
      </c>
      <c r="F267" s="75"/>
      <c r="G267" s="76"/>
      <c r="H267" s="19" t="s">
        <v>1</v>
      </c>
      <c r="I267" s="19" t="s">
        <v>2</v>
      </c>
      <c r="J267" s="19" t="s">
        <v>3</v>
      </c>
      <c r="K267" s="15" t="s">
        <v>4</v>
      </c>
      <c r="L267" s="16" t="s">
        <v>5</v>
      </c>
      <c r="M267" s="19" t="s">
        <v>7</v>
      </c>
      <c r="N267" s="19" t="s">
        <v>8</v>
      </c>
      <c r="O267" s="15" t="s">
        <v>9</v>
      </c>
      <c r="P267" s="16" t="s">
        <v>10</v>
      </c>
      <c r="Q267" s="19" t="s">
        <v>11</v>
      </c>
      <c r="R267" s="19" t="s">
        <v>12</v>
      </c>
      <c r="S267" s="15" t="s">
        <v>13</v>
      </c>
      <c r="T267" s="1"/>
      <c r="U267" s="1"/>
    </row>
    <row r="268" spans="1:21" ht="15.75" customHeight="1" x14ac:dyDescent="0.2">
      <c r="C268" s="1"/>
      <c r="D268" s="1"/>
      <c r="E268" s="64" t="str">
        <f t="shared" si="4"/>
        <v>Abby Dallegge</v>
      </c>
      <c r="F268" s="65"/>
      <c r="G268" s="66"/>
      <c r="H268" s="5"/>
      <c r="I268" s="5"/>
      <c r="J268" s="5"/>
      <c r="K268" s="13"/>
      <c r="L268" s="10"/>
      <c r="M268" s="5"/>
      <c r="N268" s="5"/>
      <c r="O268" s="13"/>
      <c r="P268" s="10"/>
      <c r="Q268" s="5"/>
      <c r="R268" s="5"/>
      <c r="S268" s="13"/>
      <c r="T268" s="1"/>
      <c r="U268" s="1"/>
    </row>
    <row r="269" spans="1:21" ht="15.75" customHeight="1" x14ac:dyDescent="0.2">
      <c r="C269" s="1"/>
      <c r="D269" s="1"/>
      <c r="E269" s="64" t="str">
        <f t="shared" si="4"/>
        <v>Amanda Peterson</v>
      </c>
      <c r="F269" s="65"/>
      <c r="G269" s="66"/>
      <c r="H269" s="5"/>
      <c r="I269" s="5"/>
      <c r="J269" s="5"/>
      <c r="K269" s="13"/>
      <c r="L269" s="10"/>
      <c r="M269" s="5"/>
      <c r="N269" s="5"/>
      <c r="O269" s="13"/>
      <c r="P269" s="10"/>
      <c r="Q269" s="5"/>
      <c r="R269" s="5"/>
      <c r="S269" s="13"/>
      <c r="T269" s="1"/>
      <c r="U269" s="1"/>
    </row>
    <row r="270" spans="1:21" ht="15.75" customHeight="1" x14ac:dyDescent="0.2">
      <c r="C270" s="1"/>
      <c r="D270" s="1"/>
      <c r="E270" s="64" t="str">
        <f t="shared" si="4"/>
        <v>Katie Morse</v>
      </c>
      <c r="F270" s="65"/>
      <c r="G270" s="66"/>
      <c r="H270" s="5"/>
      <c r="I270" s="5"/>
      <c r="J270" s="5"/>
      <c r="K270" s="13"/>
      <c r="L270" s="10"/>
      <c r="M270" s="5"/>
      <c r="N270" s="5"/>
      <c r="O270" s="13"/>
      <c r="P270" s="10"/>
      <c r="Q270" s="5"/>
      <c r="R270" s="5"/>
      <c r="S270" s="13"/>
      <c r="T270" s="1"/>
      <c r="U270" s="1"/>
    </row>
    <row r="271" spans="1:21" ht="15.75" customHeight="1" x14ac:dyDescent="0.2">
      <c r="C271" s="1"/>
      <c r="D271" s="1"/>
      <c r="E271" s="64" t="str">
        <f t="shared" si="4"/>
        <v>Kinzie Temple</v>
      </c>
      <c r="F271" s="65"/>
      <c r="G271" s="66"/>
      <c r="H271" s="5"/>
      <c r="I271" s="5"/>
      <c r="J271" s="5"/>
      <c r="K271" s="13"/>
      <c r="L271" s="10"/>
      <c r="M271" s="5"/>
      <c r="N271" s="5"/>
      <c r="O271" s="13"/>
      <c r="P271" s="10"/>
      <c r="Q271" s="5"/>
      <c r="R271" s="5"/>
      <c r="S271" s="13"/>
      <c r="T271" s="1"/>
      <c r="U271" s="1"/>
    </row>
    <row r="272" spans="1:21" ht="15.75" customHeight="1" x14ac:dyDescent="0.2">
      <c r="C272" s="1"/>
      <c r="D272" s="1"/>
      <c r="E272" s="64" t="str">
        <f t="shared" si="4"/>
        <v>Madison Henderson</v>
      </c>
      <c r="F272" s="65"/>
      <c r="G272" s="66"/>
      <c r="H272" s="5"/>
      <c r="I272" s="5"/>
      <c r="J272" s="5"/>
      <c r="K272" s="13"/>
      <c r="L272" s="10"/>
      <c r="M272" s="5"/>
      <c r="N272" s="5"/>
      <c r="O272" s="13"/>
      <c r="P272" s="10"/>
      <c r="Q272" s="5"/>
      <c r="R272" s="5"/>
      <c r="S272" s="13"/>
      <c r="T272" s="1"/>
      <c r="U272" s="1"/>
    </row>
    <row r="273" spans="1:21" ht="15.75" customHeight="1" x14ac:dyDescent="0.2">
      <c r="C273" s="1"/>
      <c r="D273" s="1"/>
      <c r="E273" s="64" t="str">
        <f t="shared" si="4"/>
        <v>Marissa Ruiz</v>
      </c>
      <c r="F273" s="65"/>
      <c r="G273" s="66"/>
      <c r="H273" s="5"/>
      <c r="I273" s="5"/>
      <c r="J273" s="5"/>
      <c r="K273" s="13"/>
      <c r="L273" s="10"/>
      <c r="M273" s="5"/>
      <c r="N273" s="5"/>
      <c r="O273" s="13"/>
      <c r="P273" s="10"/>
      <c r="Q273" s="5"/>
      <c r="R273" s="5"/>
      <c r="S273" s="13"/>
      <c r="T273" s="1"/>
      <c r="U273" s="1"/>
    </row>
    <row r="274" spans="1:21" ht="15.75" customHeight="1" x14ac:dyDescent="0.2">
      <c r="C274" s="1"/>
      <c r="D274" s="1"/>
      <c r="E274" s="64" t="str">
        <f t="shared" si="4"/>
        <v/>
      </c>
      <c r="F274" s="65"/>
      <c r="G274" s="66"/>
      <c r="H274" s="5"/>
      <c r="I274" s="5"/>
      <c r="J274" s="5"/>
      <c r="K274" s="13"/>
      <c r="L274" s="10"/>
      <c r="M274" s="5"/>
      <c r="N274" s="5"/>
      <c r="O274" s="13"/>
      <c r="P274" s="10"/>
      <c r="Q274" s="5"/>
      <c r="R274" s="5"/>
      <c r="S274" s="13"/>
      <c r="T274" s="1"/>
      <c r="U274" s="1"/>
    </row>
    <row r="275" spans="1:21" ht="15.75" customHeight="1" thickBot="1" x14ac:dyDescent="0.25">
      <c r="C275" s="1"/>
      <c r="D275" s="1"/>
      <c r="E275" s="64" t="str">
        <f t="shared" si="4"/>
        <v/>
      </c>
      <c r="F275" s="65"/>
      <c r="G275" s="66"/>
      <c r="H275" s="6"/>
      <c r="I275" s="6"/>
      <c r="J275" s="6"/>
      <c r="K275" s="14"/>
      <c r="L275" s="11"/>
      <c r="M275" s="6"/>
      <c r="N275" s="6"/>
      <c r="O275" s="14"/>
      <c r="P275" s="11"/>
      <c r="Q275" s="6"/>
      <c r="R275" s="6"/>
      <c r="S275" s="14"/>
      <c r="T275" s="1"/>
      <c r="U275" s="1"/>
    </row>
    <row r="276" spans="1:21" ht="15.75" customHeight="1" thickTop="1" thickBot="1" x14ac:dyDescent="0.25">
      <c r="C276" s="1"/>
      <c r="D276" s="1"/>
      <c r="E276" s="67" t="s">
        <v>14</v>
      </c>
      <c r="F276" s="68"/>
      <c r="G276" s="69"/>
      <c r="H276" s="7"/>
      <c r="I276" s="7"/>
      <c r="J276" s="7"/>
      <c r="K276" s="8"/>
      <c r="L276" s="12"/>
      <c r="M276" s="7"/>
      <c r="N276" s="7"/>
      <c r="O276" s="8"/>
      <c r="P276" s="12"/>
      <c r="Q276" s="7"/>
      <c r="R276" s="7"/>
      <c r="S276" s="8"/>
      <c r="T276" s="1"/>
      <c r="U276" s="1"/>
    </row>
    <row r="277" spans="1:21" ht="15.75" customHeight="1" thickTop="1" thickBot="1" x14ac:dyDescent="0.25">
      <c r="C277" s="1"/>
      <c r="D277" s="1"/>
      <c r="E277" s="70" t="s">
        <v>15</v>
      </c>
      <c r="F277" s="71"/>
      <c r="G277" s="72"/>
      <c r="H277" s="1"/>
      <c r="I277" s="1"/>
      <c r="J277" s="1"/>
      <c r="K277" s="9"/>
      <c r="L277" s="1"/>
      <c r="M277" s="1"/>
      <c r="N277" s="1"/>
      <c r="O277" s="9"/>
      <c r="P277" s="1"/>
      <c r="Q277" s="1"/>
      <c r="R277" s="1"/>
      <c r="S277" s="9"/>
      <c r="T277" s="1"/>
      <c r="U277" s="1"/>
    </row>
    <row r="278" spans="1:21" ht="11.25" customHeight="1" x14ac:dyDescent="0.2">
      <c r="C278" s="1"/>
      <c r="D278" s="1"/>
      <c r="E278" s="1"/>
      <c r="F278" s="1"/>
      <c r="G278" s="1"/>
      <c r="H278" s="73" t="s">
        <v>34</v>
      </c>
      <c r="I278" s="73"/>
      <c r="J278" s="73"/>
      <c r="K278" s="73"/>
      <c r="L278" s="73"/>
      <c r="M278" s="73"/>
      <c r="N278" s="73"/>
      <c r="O278" s="73"/>
      <c r="P278" s="73"/>
      <c r="Q278" s="73"/>
      <c r="R278" s="73"/>
      <c r="S278" s="1"/>
      <c r="T278" s="1"/>
      <c r="U278" s="1"/>
    </row>
    <row r="279" spans="1:21" ht="11.25" customHeight="1" x14ac:dyDescent="0.2">
      <c r="C279" s="1"/>
      <c r="D279" s="1"/>
      <c r="E279" s="1"/>
      <c r="F279" s="1"/>
      <c r="G279" s="1"/>
      <c r="H279" s="73"/>
      <c r="I279" s="73"/>
      <c r="J279" s="73"/>
      <c r="K279" s="73"/>
      <c r="L279" s="73"/>
      <c r="M279" s="73"/>
      <c r="N279" s="73"/>
      <c r="O279" s="73"/>
      <c r="P279" s="73"/>
      <c r="Q279" s="73"/>
      <c r="R279" s="73"/>
      <c r="S279" s="1"/>
      <c r="T279" s="1"/>
      <c r="U279" s="1"/>
    </row>
    <row r="280" spans="1:21" ht="10.5" customHeight="1" x14ac:dyDescent="0.15">
      <c r="A280" t="s">
        <v>35</v>
      </c>
      <c r="B280">
        <v>10</v>
      </c>
      <c r="C280" s="81" t="str">
        <f>'5 tm 12 bkr Data'!$A$2</f>
        <v>Jayhawk Collegiate Challenge</v>
      </c>
      <c r="D280" s="81"/>
      <c r="E280" s="81"/>
      <c r="F280" s="81"/>
      <c r="G280" s="81"/>
      <c r="H280" s="81"/>
      <c r="I280" s="81"/>
      <c r="J280" s="81"/>
      <c r="K280" s="81"/>
      <c r="L280" s="81"/>
      <c r="M280" s="81"/>
      <c r="N280" s="81"/>
      <c r="O280" s="81"/>
      <c r="P280" s="81"/>
      <c r="Q280" s="81"/>
      <c r="R280" s="81"/>
      <c r="S280" s="81"/>
      <c r="T280" s="81"/>
      <c r="U280" s="81"/>
    </row>
    <row r="281" spans="1:21" ht="10.5" customHeight="1" x14ac:dyDescent="0.15">
      <c r="C281" s="81"/>
      <c r="D281" s="81"/>
      <c r="E281" s="81"/>
      <c r="F281" s="81"/>
      <c r="G281" s="81"/>
      <c r="H281" s="81"/>
      <c r="I281" s="81"/>
      <c r="J281" s="81"/>
      <c r="K281" s="81"/>
      <c r="L281" s="81"/>
      <c r="M281" s="81"/>
      <c r="N281" s="81"/>
      <c r="O281" s="81"/>
      <c r="P281" s="81"/>
      <c r="Q281" s="81"/>
      <c r="R281" s="81"/>
      <c r="S281" s="81"/>
      <c r="T281" s="81"/>
      <c r="U281" s="81"/>
    </row>
    <row r="282" spans="1:21" ht="10.5" customHeight="1" x14ac:dyDescent="0.15">
      <c r="C282" s="81"/>
      <c r="D282" s="81"/>
      <c r="E282" s="81"/>
      <c r="F282" s="81"/>
      <c r="G282" s="81"/>
      <c r="H282" s="81"/>
      <c r="I282" s="81"/>
      <c r="J282" s="81"/>
      <c r="K282" s="81"/>
      <c r="L282" s="81"/>
      <c r="M282" s="81"/>
      <c r="N282" s="81"/>
      <c r="O282" s="81"/>
      <c r="P282" s="81"/>
      <c r="Q282" s="81"/>
      <c r="R282" s="81"/>
      <c r="S282" s="81"/>
      <c r="T282" s="81"/>
      <c r="U282" s="81"/>
    </row>
    <row r="283" spans="1:21" ht="8.25" customHeight="1" x14ac:dyDescent="0.2"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</row>
    <row r="284" spans="1:21" ht="11.25" customHeight="1" x14ac:dyDescent="0.2">
      <c r="C284" s="1"/>
      <c r="D284" s="1"/>
      <c r="E284" s="1"/>
      <c r="F284" s="82" t="str">
        <f>INDEX('5 tm 12 bkr Data'!G:G,MATCH('5 tm 12 bkr WV'!B280,'5 tm 12 bkr Data'!F:F,0))</f>
        <v>Kansas ,University Of - Women Varsity</v>
      </c>
      <c r="G284" s="82"/>
      <c r="H284" s="82"/>
      <c r="I284" s="82"/>
      <c r="J284" s="82"/>
      <c r="K284" s="82"/>
      <c r="L284" s="82"/>
      <c r="M284" s="82"/>
      <c r="N284" s="82"/>
      <c r="O284" s="82"/>
      <c r="P284" s="82"/>
      <c r="Q284" s="82"/>
      <c r="R284" s="82"/>
      <c r="S284" s="1"/>
      <c r="T284" s="1"/>
      <c r="U284" s="1"/>
    </row>
    <row r="285" spans="1:21" ht="11.25" customHeight="1" x14ac:dyDescent="0.2">
      <c r="C285" s="1"/>
      <c r="D285" s="1"/>
      <c r="E285" s="1"/>
      <c r="F285" s="82"/>
      <c r="G285" s="82"/>
      <c r="H285" s="82"/>
      <c r="I285" s="82"/>
      <c r="J285" s="82"/>
      <c r="K285" s="82"/>
      <c r="L285" s="82"/>
      <c r="M285" s="82"/>
      <c r="N285" s="82"/>
      <c r="O285" s="82"/>
      <c r="P285" s="82"/>
      <c r="Q285" s="82"/>
      <c r="R285" s="82"/>
      <c r="S285" s="1"/>
      <c r="T285" s="1"/>
      <c r="U285" s="1"/>
    </row>
    <row r="286" spans="1:21" ht="8.25" customHeight="1" x14ac:dyDescent="0.2"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</row>
    <row r="287" spans="1:21" ht="15.75" customHeight="1" x14ac:dyDescent="0.2">
      <c r="C287" s="1"/>
      <c r="D287" s="80" t="s">
        <v>0</v>
      </c>
      <c r="E287" s="80"/>
      <c r="F287" s="80"/>
      <c r="G287" s="80"/>
      <c r="H287" s="80"/>
      <c r="I287" s="80" t="s">
        <v>1</v>
      </c>
      <c r="J287" s="80"/>
      <c r="K287" s="80" t="s">
        <v>2</v>
      </c>
      <c r="L287" s="80"/>
      <c r="M287" s="80" t="s">
        <v>3</v>
      </c>
      <c r="N287" s="80"/>
      <c r="O287" s="80" t="s">
        <v>4</v>
      </c>
      <c r="P287" s="80"/>
      <c r="Q287" s="80" t="s">
        <v>5</v>
      </c>
      <c r="R287" s="80"/>
      <c r="S287" s="80" t="s">
        <v>6</v>
      </c>
      <c r="T287" s="80"/>
      <c r="U287" s="1"/>
    </row>
    <row r="288" spans="1:21" ht="15.75" customHeight="1" x14ac:dyDescent="0.2">
      <c r="A288" t="str">
        <f>CONCATENATE(B280,B288)</f>
        <v>10a</v>
      </c>
      <c r="B288" t="s">
        <v>26</v>
      </c>
      <c r="C288" s="1"/>
      <c r="D288" s="2" t="str">
        <f>INDEX('5 tm 12 bkr Data'!T:T,MATCH('5 tm 12 bkr WV'!A288,'5 tm 12 bkr Data'!R:R,0))</f>
        <v>Alyssa Molton</v>
      </c>
      <c r="E288" s="3"/>
      <c r="F288" s="3"/>
      <c r="G288" s="3"/>
      <c r="H288" s="4"/>
      <c r="I288" s="80"/>
      <c r="J288" s="80"/>
      <c r="K288" s="80"/>
      <c r="L288" s="80"/>
      <c r="M288" s="80"/>
      <c r="N288" s="80"/>
      <c r="O288" s="80"/>
      <c r="P288" s="80"/>
      <c r="Q288" s="80"/>
      <c r="R288" s="80"/>
      <c r="S288" s="80"/>
      <c r="T288" s="80"/>
      <c r="U288" s="1"/>
    </row>
    <row r="289" spans="1:21" ht="15.75" customHeight="1" x14ac:dyDescent="0.2">
      <c r="A289" t="str">
        <f>CONCATENATE(B280,B289)</f>
        <v>10b</v>
      </c>
      <c r="B289" t="s">
        <v>27</v>
      </c>
      <c r="C289" s="1"/>
      <c r="D289" s="2" t="str">
        <f>INDEX('5 tm 12 bkr Data'!T:T,MATCH('5 tm 12 bkr WV'!A289,'5 tm 12 bkr Data'!R:R,0))</f>
        <v>Annabelle Bitner</v>
      </c>
      <c r="E289" s="3"/>
      <c r="F289" s="3"/>
      <c r="G289" s="3"/>
      <c r="H289" s="4"/>
      <c r="I289" s="80"/>
      <c r="J289" s="80"/>
      <c r="K289" s="80"/>
      <c r="L289" s="80"/>
      <c r="M289" s="80"/>
      <c r="N289" s="80"/>
      <c r="O289" s="80"/>
      <c r="P289" s="80"/>
      <c r="Q289" s="80"/>
      <c r="R289" s="80"/>
      <c r="S289" s="80"/>
      <c r="T289" s="80"/>
      <c r="U289" s="1"/>
    </row>
    <row r="290" spans="1:21" ht="15.75" customHeight="1" x14ac:dyDescent="0.2">
      <c r="A290" t="str">
        <f>CONCATENATE(B280,B290)</f>
        <v>10c</v>
      </c>
      <c r="B290" t="s">
        <v>28</v>
      </c>
      <c r="C290" s="1"/>
      <c r="D290" s="2" t="str">
        <f>INDEX('5 tm 12 bkr Data'!T:T,MATCH('5 tm 12 bkr WV'!A290,'5 tm 12 bkr Data'!R:R,0))</f>
        <v>Ashley Simpson</v>
      </c>
      <c r="E290" s="3"/>
      <c r="F290" s="3"/>
      <c r="G290" s="3"/>
      <c r="H290" s="4"/>
      <c r="I290" s="80"/>
      <c r="J290" s="80"/>
      <c r="K290" s="80"/>
      <c r="L290" s="80"/>
      <c r="M290" s="80"/>
      <c r="N290" s="80"/>
      <c r="O290" s="80"/>
      <c r="P290" s="80"/>
      <c r="Q290" s="80"/>
      <c r="R290" s="80"/>
      <c r="S290" s="80"/>
      <c r="T290" s="80"/>
      <c r="U290" s="1"/>
    </row>
    <row r="291" spans="1:21" ht="15.75" customHeight="1" x14ac:dyDescent="0.2">
      <c r="A291" t="str">
        <f>CONCATENATE(B280,B291)</f>
        <v>10d</v>
      </c>
      <c r="B291" t="s">
        <v>29</v>
      </c>
      <c r="C291" s="1"/>
      <c r="D291" s="2" t="str">
        <f>INDEX('5 tm 12 bkr Data'!T:T,MATCH('5 tm 12 bkr WV'!A291,'5 tm 12 bkr Data'!R:R,0))</f>
        <v>Braylie Apperson</v>
      </c>
      <c r="E291" s="3"/>
      <c r="F291" s="3"/>
      <c r="G291" s="3"/>
      <c r="H291" s="4"/>
      <c r="I291" s="80"/>
      <c r="J291" s="80"/>
      <c r="K291" s="80"/>
      <c r="L291" s="80"/>
      <c r="M291" s="80"/>
      <c r="N291" s="80"/>
      <c r="O291" s="80"/>
      <c r="P291" s="80"/>
      <c r="Q291" s="80"/>
      <c r="R291" s="80"/>
      <c r="S291" s="80"/>
      <c r="T291" s="80"/>
      <c r="U291" s="1"/>
    </row>
    <row r="292" spans="1:21" ht="15.75" customHeight="1" x14ac:dyDescent="0.2">
      <c r="A292" t="str">
        <f>CONCATENATE(B280,B292)</f>
        <v>10e</v>
      </c>
      <c r="B292" t="s">
        <v>30</v>
      </c>
      <c r="C292" s="1"/>
      <c r="D292" s="2" t="str">
        <f>INDEX('5 tm 12 bkr Data'!T:T,MATCH('5 tm 12 bkr WV'!A292,'5 tm 12 bkr Data'!R:R,0))</f>
        <v>Grace Dorst</v>
      </c>
      <c r="E292" s="3"/>
      <c r="F292" s="3"/>
      <c r="G292" s="3"/>
      <c r="H292" s="4"/>
      <c r="I292" s="80"/>
      <c r="J292" s="80"/>
      <c r="K292" s="80"/>
      <c r="L292" s="80"/>
      <c r="M292" s="80"/>
      <c r="N292" s="80"/>
      <c r="O292" s="80"/>
      <c r="P292" s="80"/>
      <c r="Q292" s="80"/>
      <c r="R292" s="80"/>
      <c r="S292" s="80"/>
      <c r="T292" s="80"/>
      <c r="U292" s="1"/>
    </row>
    <row r="293" spans="1:21" ht="15.75" customHeight="1" x14ac:dyDescent="0.2">
      <c r="A293" t="str">
        <f>CONCATENATE(B280,B293)</f>
        <v>10f</v>
      </c>
      <c r="B293" t="s">
        <v>31</v>
      </c>
      <c r="C293" s="1"/>
      <c r="D293" s="2" t="str">
        <f>INDEX('5 tm 12 bkr Data'!T:T,MATCH('5 tm 12 bkr WV'!A293,'5 tm 12 bkr Data'!R:R,0))</f>
        <v>Kelsey Booker</v>
      </c>
      <c r="E293" s="3"/>
      <c r="F293" s="3"/>
      <c r="G293" s="3"/>
      <c r="H293" s="4"/>
      <c r="I293" s="80"/>
      <c r="J293" s="80"/>
      <c r="K293" s="80"/>
      <c r="L293" s="80"/>
      <c r="M293" s="80"/>
      <c r="N293" s="80"/>
      <c r="O293" s="80"/>
      <c r="P293" s="80"/>
      <c r="Q293" s="80"/>
      <c r="R293" s="80"/>
      <c r="S293" s="80"/>
      <c r="T293" s="80"/>
      <c r="U293" s="1"/>
    </row>
    <row r="294" spans="1:21" ht="15.75" customHeight="1" x14ac:dyDescent="0.2">
      <c r="A294" t="str">
        <f>CONCATENATE(B280,B294)</f>
        <v>10g</v>
      </c>
      <c r="B294" t="s">
        <v>32</v>
      </c>
      <c r="C294" s="1"/>
      <c r="D294" s="2" t="str">
        <f>INDEX('5 tm 12 bkr Data'!T:T,MATCH('5 tm 12 bkr WV'!A294,'5 tm 12 bkr Data'!R:R,0))</f>
        <v>Rebecca Bruening</v>
      </c>
      <c r="E294" s="3"/>
      <c r="F294" s="3"/>
      <c r="G294" s="3"/>
      <c r="H294" s="4"/>
      <c r="I294" s="80"/>
      <c r="J294" s="80"/>
      <c r="K294" s="80"/>
      <c r="L294" s="80"/>
      <c r="M294" s="80"/>
      <c r="N294" s="80"/>
      <c r="O294" s="80"/>
      <c r="P294" s="80"/>
      <c r="Q294" s="80"/>
      <c r="R294" s="80"/>
      <c r="S294" s="80"/>
      <c r="T294" s="80"/>
      <c r="U294" s="1"/>
    </row>
    <row r="295" spans="1:21" ht="15.75" customHeight="1" thickBot="1" x14ac:dyDescent="0.25">
      <c r="A295" t="str">
        <f>CONCATENATE(B280,B295)</f>
        <v>10h</v>
      </c>
      <c r="B295" t="s">
        <v>33</v>
      </c>
      <c r="C295" s="1"/>
      <c r="D295" s="2" t="str">
        <f>INDEX('5 tm 12 bkr Data'!T:T,MATCH('5 tm 12 bkr WV'!A295,'5 tm 12 bkr Data'!R:R,0))</f>
        <v>Sydney Chandler</v>
      </c>
      <c r="E295" s="3"/>
      <c r="F295" s="3"/>
      <c r="G295" s="3"/>
      <c r="H295" s="36"/>
      <c r="I295" s="79"/>
      <c r="J295" s="79"/>
      <c r="K295" s="79"/>
      <c r="L295" s="79"/>
      <c r="M295" s="79"/>
      <c r="N295" s="79"/>
      <c r="O295" s="79"/>
      <c r="P295" s="79"/>
      <c r="Q295" s="79"/>
      <c r="R295" s="79"/>
      <c r="S295" s="79"/>
      <c r="T295" s="79"/>
      <c r="U295" s="1"/>
    </row>
    <row r="296" spans="1:21" ht="15.75" customHeight="1" thickTop="1" x14ac:dyDescent="0.2">
      <c r="C296" s="1"/>
      <c r="D296" s="1"/>
      <c r="E296" s="1"/>
      <c r="F296" s="1"/>
      <c r="G296" s="1"/>
      <c r="H296" s="37" t="s">
        <v>6</v>
      </c>
      <c r="I296" s="77"/>
      <c r="J296" s="78"/>
      <c r="K296" s="77"/>
      <c r="L296" s="78"/>
      <c r="M296" s="77"/>
      <c r="N296" s="78"/>
      <c r="O296" s="77"/>
      <c r="P296" s="78"/>
      <c r="Q296" s="77"/>
      <c r="R296" s="78"/>
      <c r="S296" s="77"/>
      <c r="T296" s="78"/>
      <c r="U296" s="1"/>
    </row>
    <row r="297" spans="1:21" ht="5.25" customHeight="1" x14ac:dyDescent="0.2">
      <c r="C297" s="1"/>
      <c r="D297" s="1"/>
      <c r="E297" s="1"/>
      <c r="F297" s="1"/>
      <c r="G297" s="1"/>
      <c r="H297" s="38"/>
      <c r="I297" s="39"/>
      <c r="J297" s="39"/>
      <c r="K297" s="39"/>
      <c r="L297" s="39"/>
      <c r="M297" s="39"/>
      <c r="N297" s="39"/>
      <c r="O297" s="39"/>
      <c r="P297" s="39"/>
      <c r="Q297" s="39"/>
      <c r="R297" s="39"/>
      <c r="S297" s="39"/>
      <c r="T297" s="40"/>
      <c r="U297" s="1"/>
    </row>
    <row r="298" spans="1:21" ht="15.75" customHeight="1" x14ac:dyDescent="0.2">
      <c r="C298" s="1"/>
      <c r="D298" s="1"/>
      <c r="E298" s="74" t="s">
        <v>0</v>
      </c>
      <c r="F298" s="75"/>
      <c r="G298" s="76"/>
      <c r="H298" s="19" t="s">
        <v>1</v>
      </c>
      <c r="I298" s="19" t="s">
        <v>2</v>
      </c>
      <c r="J298" s="19" t="s">
        <v>3</v>
      </c>
      <c r="K298" s="15" t="s">
        <v>4</v>
      </c>
      <c r="L298" s="16" t="s">
        <v>5</v>
      </c>
      <c r="M298" s="19" t="s">
        <v>7</v>
      </c>
      <c r="N298" s="19" t="s">
        <v>8</v>
      </c>
      <c r="O298" s="15" t="s">
        <v>9</v>
      </c>
      <c r="P298" s="16" t="s">
        <v>10</v>
      </c>
      <c r="Q298" s="19" t="s">
        <v>11</v>
      </c>
      <c r="R298" s="19" t="s">
        <v>12</v>
      </c>
      <c r="S298" s="15" t="s">
        <v>13</v>
      </c>
      <c r="T298" s="1"/>
      <c r="U298" s="1"/>
    </row>
    <row r="299" spans="1:21" ht="15.75" customHeight="1" x14ac:dyDescent="0.2">
      <c r="C299" s="1"/>
      <c r="D299" s="1"/>
      <c r="E299" s="64" t="str">
        <f t="shared" si="4"/>
        <v>Alyssa Molton</v>
      </c>
      <c r="F299" s="65"/>
      <c r="G299" s="66"/>
      <c r="H299" s="5"/>
      <c r="I299" s="5"/>
      <c r="J299" s="5"/>
      <c r="K299" s="13"/>
      <c r="L299" s="10"/>
      <c r="M299" s="5"/>
      <c r="N299" s="5"/>
      <c r="O299" s="13"/>
      <c r="P299" s="10"/>
      <c r="Q299" s="5"/>
      <c r="R299" s="5"/>
      <c r="S299" s="13"/>
      <c r="T299" s="1"/>
      <c r="U299" s="1"/>
    </row>
    <row r="300" spans="1:21" ht="15.75" customHeight="1" x14ac:dyDescent="0.2">
      <c r="C300" s="1"/>
      <c r="D300" s="1"/>
      <c r="E300" s="64" t="str">
        <f t="shared" si="4"/>
        <v>Annabelle Bitner</v>
      </c>
      <c r="F300" s="65"/>
      <c r="G300" s="66"/>
      <c r="H300" s="5"/>
      <c r="I300" s="5"/>
      <c r="J300" s="5"/>
      <c r="K300" s="13"/>
      <c r="L300" s="10"/>
      <c r="M300" s="5"/>
      <c r="N300" s="5"/>
      <c r="O300" s="13"/>
      <c r="P300" s="10"/>
      <c r="Q300" s="5"/>
      <c r="R300" s="5"/>
      <c r="S300" s="13"/>
      <c r="T300" s="1"/>
      <c r="U300" s="1"/>
    </row>
    <row r="301" spans="1:21" ht="15.75" customHeight="1" x14ac:dyDescent="0.2">
      <c r="C301" s="1"/>
      <c r="D301" s="1"/>
      <c r="E301" s="64" t="str">
        <f t="shared" si="4"/>
        <v>Ashley Simpson</v>
      </c>
      <c r="F301" s="65"/>
      <c r="G301" s="66"/>
      <c r="H301" s="5"/>
      <c r="I301" s="5"/>
      <c r="J301" s="5"/>
      <c r="K301" s="13"/>
      <c r="L301" s="10"/>
      <c r="M301" s="5"/>
      <c r="N301" s="5"/>
      <c r="O301" s="13"/>
      <c r="P301" s="10"/>
      <c r="Q301" s="5"/>
      <c r="R301" s="5"/>
      <c r="S301" s="13"/>
      <c r="T301" s="1"/>
      <c r="U301" s="1"/>
    </row>
    <row r="302" spans="1:21" ht="15.75" customHeight="1" x14ac:dyDescent="0.2">
      <c r="C302" s="1"/>
      <c r="D302" s="1"/>
      <c r="E302" s="64" t="str">
        <f t="shared" si="4"/>
        <v>Braylie Apperson</v>
      </c>
      <c r="F302" s="65"/>
      <c r="G302" s="66"/>
      <c r="H302" s="5"/>
      <c r="I302" s="5"/>
      <c r="J302" s="5"/>
      <c r="K302" s="13"/>
      <c r="L302" s="10"/>
      <c r="M302" s="5"/>
      <c r="N302" s="5"/>
      <c r="O302" s="13"/>
      <c r="P302" s="10"/>
      <c r="Q302" s="5"/>
      <c r="R302" s="5"/>
      <c r="S302" s="13"/>
      <c r="T302" s="1"/>
      <c r="U302" s="1"/>
    </row>
    <row r="303" spans="1:21" ht="15.75" customHeight="1" x14ac:dyDescent="0.2">
      <c r="C303" s="1"/>
      <c r="D303" s="1"/>
      <c r="E303" s="64" t="str">
        <f t="shared" si="4"/>
        <v>Grace Dorst</v>
      </c>
      <c r="F303" s="65"/>
      <c r="G303" s="66"/>
      <c r="H303" s="5"/>
      <c r="I303" s="5"/>
      <c r="J303" s="5"/>
      <c r="K303" s="13"/>
      <c r="L303" s="10"/>
      <c r="M303" s="5"/>
      <c r="N303" s="5"/>
      <c r="O303" s="13"/>
      <c r="P303" s="10"/>
      <c r="Q303" s="5"/>
      <c r="R303" s="5"/>
      <c r="S303" s="13"/>
      <c r="T303" s="1"/>
      <c r="U303" s="1"/>
    </row>
    <row r="304" spans="1:21" ht="15.75" customHeight="1" x14ac:dyDescent="0.2">
      <c r="C304" s="1"/>
      <c r="D304" s="1"/>
      <c r="E304" s="64" t="str">
        <f t="shared" si="4"/>
        <v>Kelsey Booker</v>
      </c>
      <c r="F304" s="65"/>
      <c r="G304" s="66"/>
      <c r="H304" s="5"/>
      <c r="I304" s="5"/>
      <c r="J304" s="5"/>
      <c r="K304" s="13"/>
      <c r="L304" s="10"/>
      <c r="M304" s="5"/>
      <c r="N304" s="5"/>
      <c r="O304" s="13"/>
      <c r="P304" s="10"/>
      <c r="Q304" s="5"/>
      <c r="R304" s="5"/>
      <c r="S304" s="13"/>
      <c r="T304" s="1"/>
      <c r="U304" s="1"/>
    </row>
    <row r="305" spans="1:21" ht="15.75" customHeight="1" x14ac:dyDescent="0.2">
      <c r="C305" s="1"/>
      <c r="D305" s="1"/>
      <c r="E305" s="64" t="str">
        <f t="shared" si="4"/>
        <v>Rebecca Bruening</v>
      </c>
      <c r="F305" s="65"/>
      <c r="G305" s="66"/>
      <c r="H305" s="5"/>
      <c r="I305" s="5"/>
      <c r="J305" s="5"/>
      <c r="K305" s="13"/>
      <c r="L305" s="10"/>
      <c r="M305" s="5"/>
      <c r="N305" s="5"/>
      <c r="O305" s="13"/>
      <c r="P305" s="10"/>
      <c r="Q305" s="5"/>
      <c r="R305" s="5"/>
      <c r="S305" s="13"/>
      <c r="T305" s="1"/>
      <c r="U305" s="1"/>
    </row>
    <row r="306" spans="1:21" ht="15.75" customHeight="1" thickBot="1" x14ac:dyDescent="0.25">
      <c r="C306" s="1"/>
      <c r="D306" s="1"/>
      <c r="E306" s="64" t="str">
        <f t="shared" si="4"/>
        <v>Sydney Chandler</v>
      </c>
      <c r="F306" s="65"/>
      <c r="G306" s="66"/>
      <c r="H306" s="6"/>
      <c r="I306" s="6"/>
      <c r="J306" s="6"/>
      <c r="K306" s="14"/>
      <c r="L306" s="11"/>
      <c r="M306" s="6"/>
      <c r="N306" s="6"/>
      <c r="O306" s="14"/>
      <c r="P306" s="11"/>
      <c r="Q306" s="6"/>
      <c r="R306" s="6"/>
      <c r="S306" s="14"/>
      <c r="T306" s="1"/>
      <c r="U306" s="1"/>
    </row>
    <row r="307" spans="1:21" ht="15.75" customHeight="1" thickTop="1" thickBot="1" x14ac:dyDescent="0.25">
      <c r="C307" s="1"/>
      <c r="D307" s="1"/>
      <c r="E307" s="67" t="s">
        <v>14</v>
      </c>
      <c r="F307" s="68"/>
      <c r="G307" s="69"/>
      <c r="H307" s="7"/>
      <c r="I307" s="7"/>
      <c r="J307" s="7"/>
      <c r="K307" s="8"/>
      <c r="L307" s="12"/>
      <c r="M307" s="7"/>
      <c r="N307" s="7"/>
      <c r="O307" s="8"/>
      <c r="P307" s="12"/>
      <c r="Q307" s="7"/>
      <c r="R307" s="7"/>
      <c r="S307" s="8"/>
      <c r="T307" s="1"/>
      <c r="U307" s="1"/>
    </row>
    <row r="308" spans="1:21" ht="15.75" customHeight="1" thickTop="1" thickBot="1" x14ac:dyDescent="0.25">
      <c r="C308" s="1"/>
      <c r="D308" s="1"/>
      <c r="E308" s="70" t="s">
        <v>15</v>
      </c>
      <c r="F308" s="71"/>
      <c r="G308" s="72"/>
      <c r="H308" s="1"/>
      <c r="I308" s="1"/>
      <c r="J308" s="1"/>
      <c r="K308" s="9"/>
      <c r="L308" s="1"/>
      <c r="M308" s="1"/>
      <c r="N308" s="1"/>
      <c r="O308" s="9"/>
      <c r="P308" s="1"/>
      <c r="Q308" s="1"/>
      <c r="R308" s="1"/>
      <c r="S308" s="9"/>
      <c r="T308" s="1"/>
      <c r="U308" s="1"/>
    </row>
    <row r="309" spans="1:21" ht="11.25" customHeight="1" x14ac:dyDescent="0.2">
      <c r="C309" s="1"/>
      <c r="D309" s="1"/>
      <c r="E309" s="1"/>
      <c r="F309" s="1"/>
      <c r="G309" s="1"/>
      <c r="H309" s="73" t="s">
        <v>34</v>
      </c>
      <c r="I309" s="73"/>
      <c r="J309" s="73"/>
      <c r="K309" s="73"/>
      <c r="L309" s="73"/>
      <c r="M309" s="73"/>
      <c r="N309" s="73"/>
      <c r="O309" s="73"/>
      <c r="P309" s="73"/>
      <c r="Q309" s="73"/>
      <c r="R309" s="73"/>
      <c r="S309" s="1"/>
      <c r="T309" s="1"/>
      <c r="U309" s="1"/>
    </row>
    <row r="310" spans="1:21" ht="11.25" customHeight="1" x14ac:dyDescent="0.2">
      <c r="C310" s="1"/>
      <c r="D310" s="1"/>
      <c r="E310" s="1"/>
      <c r="F310" s="1"/>
      <c r="G310" s="1"/>
      <c r="H310" s="73"/>
      <c r="I310" s="73"/>
      <c r="J310" s="73"/>
      <c r="K310" s="73"/>
      <c r="L310" s="73"/>
      <c r="M310" s="73"/>
      <c r="N310" s="73"/>
      <c r="O310" s="73"/>
      <c r="P310" s="73"/>
      <c r="Q310" s="73"/>
      <c r="R310" s="73"/>
      <c r="S310" s="1"/>
      <c r="T310" s="1"/>
      <c r="U310" s="1"/>
    </row>
    <row r="311" spans="1:21" ht="10.5" customHeight="1" x14ac:dyDescent="0.15">
      <c r="A311" t="s">
        <v>35</v>
      </c>
      <c r="B311">
        <v>11</v>
      </c>
      <c r="C311" s="81" t="str">
        <f>'5 tm 12 bkr Data'!$A$2</f>
        <v>Jayhawk Collegiate Challenge</v>
      </c>
      <c r="D311" s="81"/>
      <c r="E311" s="81"/>
      <c r="F311" s="81"/>
      <c r="G311" s="81"/>
      <c r="H311" s="81"/>
      <c r="I311" s="81"/>
      <c r="J311" s="81"/>
      <c r="K311" s="81"/>
      <c r="L311" s="81"/>
      <c r="M311" s="81"/>
      <c r="N311" s="81"/>
      <c r="O311" s="81"/>
      <c r="P311" s="81"/>
      <c r="Q311" s="81"/>
      <c r="R311" s="81"/>
      <c r="S311" s="81"/>
      <c r="T311" s="81"/>
      <c r="U311" s="81"/>
    </row>
    <row r="312" spans="1:21" ht="10.5" customHeight="1" x14ac:dyDescent="0.15">
      <c r="C312" s="81"/>
      <c r="D312" s="81"/>
      <c r="E312" s="81"/>
      <c r="F312" s="81"/>
      <c r="G312" s="81"/>
      <c r="H312" s="81"/>
      <c r="I312" s="81"/>
      <c r="J312" s="81"/>
      <c r="K312" s="81"/>
      <c r="L312" s="81"/>
      <c r="M312" s="81"/>
      <c r="N312" s="81"/>
      <c r="O312" s="81"/>
      <c r="P312" s="81"/>
      <c r="Q312" s="81"/>
      <c r="R312" s="81"/>
      <c r="S312" s="81"/>
      <c r="T312" s="81"/>
      <c r="U312" s="81"/>
    </row>
    <row r="313" spans="1:21" ht="10.5" customHeight="1" x14ac:dyDescent="0.15">
      <c r="C313" s="81"/>
      <c r="D313" s="81"/>
      <c r="E313" s="81"/>
      <c r="F313" s="81"/>
      <c r="G313" s="81"/>
      <c r="H313" s="81"/>
      <c r="I313" s="81"/>
      <c r="J313" s="81"/>
      <c r="K313" s="81"/>
      <c r="L313" s="81"/>
      <c r="M313" s="81"/>
      <c r="N313" s="81"/>
      <c r="O313" s="81"/>
      <c r="P313" s="81"/>
      <c r="Q313" s="81"/>
      <c r="R313" s="81"/>
      <c r="S313" s="81"/>
      <c r="T313" s="81"/>
      <c r="U313" s="81"/>
    </row>
    <row r="314" spans="1:21" ht="8.25" customHeight="1" x14ac:dyDescent="0.2"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5" spans="1:21" ht="11.25" customHeight="1" x14ac:dyDescent="0.2">
      <c r="C315" s="1"/>
      <c r="D315" s="1"/>
      <c r="E315" s="1"/>
      <c r="F315" s="82" t="str">
        <f>INDEX('5 tm 12 bkr Data'!G:G,MATCH('5 tm 12 bkr WV'!B311,'5 tm 12 bkr Data'!F:F,0))</f>
        <v>Kansas State University - Women Varsity</v>
      </c>
      <c r="G315" s="82"/>
      <c r="H315" s="82"/>
      <c r="I315" s="82"/>
      <c r="J315" s="82"/>
      <c r="K315" s="82"/>
      <c r="L315" s="82"/>
      <c r="M315" s="82"/>
      <c r="N315" s="82"/>
      <c r="O315" s="82"/>
      <c r="P315" s="82"/>
      <c r="Q315" s="82"/>
      <c r="R315" s="82"/>
      <c r="S315" s="1"/>
      <c r="T315" s="1"/>
      <c r="U315" s="1"/>
    </row>
    <row r="316" spans="1:21" ht="11.25" customHeight="1" x14ac:dyDescent="0.2">
      <c r="C316" s="1"/>
      <c r="D316" s="1"/>
      <c r="E316" s="1"/>
      <c r="F316" s="82"/>
      <c r="G316" s="82"/>
      <c r="H316" s="82"/>
      <c r="I316" s="82"/>
      <c r="J316" s="82"/>
      <c r="K316" s="82"/>
      <c r="L316" s="82"/>
      <c r="M316" s="82"/>
      <c r="N316" s="82"/>
      <c r="O316" s="82"/>
      <c r="P316" s="82"/>
      <c r="Q316" s="82"/>
      <c r="R316" s="82"/>
      <c r="S316" s="1"/>
      <c r="T316" s="1"/>
      <c r="U316" s="1"/>
    </row>
    <row r="317" spans="1:21" ht="8.25" customHeight="1" x14ac:dyDescent="0.2"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</row>
    <row r="318" spans="1:21" ht="15.75" customHeight="1" x14ac:dyDescent="0.2">
      <c r="C318" s="1"/>
      <c r="D318" s="80" t="s">
        <v>0</v>
      </c>
      <c r="E318" s="80"/>
      <c r="F318" s="80"/>
      <c r="G318" s="80"/>
      <c r="H318" s="80"/>
      <c r="I318" s="80" t="s">
        <v>1</v>
      </c>
      <c r="J318" s="80"/>
      <c r="K318" s="80" t="s">
        <v>2</v>
      </c>
      <c r="L318" s="80"/>
      <c r="M318" s="80" t="s">
        <v>3</v>
      </c>
      <c r="N318" s="80"/>
      <c r="O318" s="80" t="s">
        <v>4</v>
      </c>
      <c r="P318" s="80"/>
      <c r="Q318" s="80" t="s">
        <v>5</v>
      </c>
      <c r="R318" s="80"/>
      <c r="S318" s="80" t="s">
        <v>6</v>
      </c>
      <c r="T318" s="80"/>
      <c r="U318" s="1"/>
    </row>
    <row r="319" spans="1:21" ht="15.75" customHeight="1" x14ac:dyDescent="0.2">
      <c r="A319" t="str">
        <f>CONCATENATE(B311,B319)</f>
        <v>11a</v>
      </c>
      <c r="B319" t="s">
        <v>26</v>
      </c>
      <c r="C319" s="1"/>
      <c r="D319" s="2" t="str">
        <f>INDEX('5 tm 12 bkr Data'!T:T,MATCH('5 tm 12 bkr WV'!A319,'5 tm 12 bkr Data'!R:R,0))</f>
        <v>Addison Foley</v>
      </c>
      <c r="E319" s="3"/>
      <c r="F319" s="3"/>
      <c r="G319" s="3"/>
      <c r="H319" s="4"/>
      <c r="I319" s="80"/>
      <c r="J319" s="80"/>
      <c r="K319" s="80"/>
      <c r="L319" s="80"/>
      <c r="M319" s="80"/>
      <c r="N319" s="80"/>
      <c r="O319" s="80"/>
      <c r="P319" s="80"/>
      <c r="Q319" s="80"/>
      <c r="R319" s="80"/>
      <c r="S319" s="80"/>
      <c r="T319" s="80"/>
      <c r="U319" s="1"/>
    </row>
    <row r="320" spans="1:21" ht="15.75" customHeight="1" x14ac:dyDescent="0.2">
      <c r="A320" t="str">
        <f>CONCATENATE(B311,B320)</f>
        <v>11b</v>
      </c>
      <c r="B320" t="s">
        <v>27</v>
      </c>
      <c r="C320" s="1"/>
      <c r="D320" s="2" t="str">
        <f>INDEX('5 tm 12 bkr Data'!T:T,MATCH('5 tm 12 bkr WV'!A320,'5 tm 12 bkr Data'!R:R,0))</f>
        <v>Alivia Johnson</v>
      </c>
      <c r="E320" s="3"/>
      <c r="F320" s="3"/>
      <c r="G320" s="3"/>
      <c r="H320" s="4"/>
      <c r="I320" s="80"/>
      <c r="J320" s="80"/>
      <c r="K320" s="80"/>
      <c r="L320" s="80"/>
      <c r="M320" s="80"/>
      <c r="N320" s="80"/>
      <c r="O320" s="80"/>
      <c r="P320" s="80"/>
      <c r="Q320" s="80"/>
      <c r="R320" s="80"/>
      <c r="S320" s="80"/>
      <c r="T320" s="80"/>
      <c r="U320" s="1"/>
    </row>
    <row r="321" spans="1:21" ht="15.75" customHeight="1" x14ac:dyDescent="0.2">
      <c r="A321" t="str">
        <f>CONCATENATE(B311,B321)</f>
        <v>11c</v>
      </c>
      <c r="B321" t="s">
        <v>28</v>
      </c>
      <c r="C321" s="1"/>
      <c r="D321" s="2" t="str">
        <f>INDEX('5 tm 12 bkr Data'!T:T,MATCH('5 tm 12 bkr WV'!A321,'5 tm 12 bkr Data'!R:R,0))</f>
        <v>Breanna Warren</v>
      </c>
      <c r="E321" s="3"/>
      <c r="F321" s="3"/>
      <c r="G321" s="3"/>
      <c r="H321" s="4"/>
      <c r="I321" s="80"/>
      <c r="J321" s="80"/>
      <c r="K321" s="80"/>
      <c r="L321" s="80"/>
      <c r="M321" s="80"/>
      <c r="N321" s="80"/>
      <c r="O321" s="80"/>
      <c r="P321" s="80"/>
      <c r="Q321" s="80"/>
      <c r="R321" s="80"/>
      <c r="S321" s="80"/>
      <c r="T321" s="80"/>
      <c r="U321" s="1"/>
    </row>
    <row r="322" spans="1:21" ht="15.75" customHeight="1" x14ac:dyDescent="0.2">
      <c r="A322" t="str">
        <f>CONCATENATE(B311,B322)</f>
        <v>11d</v>
      </c>
      <c r="B322" t="s">
        <v>29</v>
      </c>
      <c r="C322" s="1"/>
      <c r="D322" s="2" t="str">
        <f>INDEX('5 tm 12 bkr Data'!T:T,MATCH('5 tm 12 bkr WV'!A322,'5 tm 12 bkr Data'!R:R,0))</f>
        <v>Delainey Isaacson</v>
      </c>
      <c r="E322" s="3"/>
      <c r="F322" s="3"/>
      <c r="G322" s="3"/>
      <c r="H322" s="4"/>
      <c r="I322" s="80"/>
      <c r="J322" s="80"/>
      <c r="K322" s="80"/>
      <c r="L322" s="80"/>
      <c r="M322" s="80"/>
      <c r="N322" s="80"/>
      <c r="O322" s="80"/>
      <c r="P322" s="80"/>
      <c r="Q322" s="80"/>
      <c r="R322" s="80"/>
      <c r="S322" s="80"/>
      <c r="T322" s="80"/>
      <c r="U322" s="1"/>
    </row>
    <row r="323" spans="1:21" ht="15.75" customHeight="1" x14ac:dyDescent="0.2">
      <c r="A323" t="str">
        <f>CONCATENATE(B311,B323)</f>
        <v>11e</v>
      </c>
      <c r="B323" t="s">
        <v>30</v>
      </c>
      <c r="C323" s="1"/>
      <c r="D323" s="2" t="str">
        <f>INDEX('5 tm 12 bkr Data'!T:T,MATCH('5 tm 12 bkr WV'!A323,'5 tm 12 bkr Data'!R:R,0))</f>
        <v>Kinley Nielsen</v>
      </c>
      <c r="E323" s="3"/>
      <c r="F323" s="3"/>
      <c r="G323" s="3"/>
      <c r="H323" s="4"/>
      <c r="I323" s="80"/>
      <c r="J323" s="80"/>
      <c r="K323" s="80"/>
      <c r="L323" s="80"/>
      <c r="M323" s="80"/>
      <c r="N323" s="80"/>
      <c r="O323" s="80"/>
      <c r="P323" s="80"/>
      <c r="Q323" s="80"/>
      <c r="R323" s="80"/>
      <c r="S323" s="80"/>
      <c r="T323" s="80"/>
      <c r="U323" s="1"/>
    </row>
    <row r="324" spans="1:21" ht="15.75" customHeight="1" x14ac:dyDescent="0.2">
      <c r="A324" t="str">
        <f>CONCATENATE(B311,B324)</f>
        <v>11f</v>
      </c>
      <c r="B324" t="s">
        <v>31</v>
      </c>
      <c r="C324" s="1"/>
      <c r="D324" s="2" t="str">
        <f>INDEX('5 tm 12 bkr Data'!T:T,MATCH('5 tm 12 bkr WV'!A324,'5 tm 12 bkr Data'!R:R,0))</f>
        <v>Natalie Gilbert</v>
      </c>
      <c r="E324" s="3"/>
      <c r="F324" s="3"/>
      <c r="G324" s="3"/>
      <c r="H324" s="4"/>
      <c r="I324" s="80"/>
      <c r="J324" s="80"/>
      <c r="K324" s="80"/>
      <c r="L324" s="80"/>
      <c r="M324" s="80"/>
      <c r="N324" s="80"/>
      <c r="O324" s="80"/>
      <c r="P324" s="80"/>
      <c r="Q324" s="80"/>
      <c r="R324" s="80"/>
      <c r="S324" s="80"/>
      <c r="T324" s="80"/>
      <c r="U324" s="1"/>
    </row>
    <row r="325" spans="1:21" ht="15.75" customHeight="1" x14ac:dyDescent="0.2">
      <c r="A325" t="str">
        <f>CONCATENATE(B311,B325)</f>
        <v>11g</v>
      </c>
      <c r="B325" t="s">
        <v>32</v>
      </c>
      <c r="C325" s="1"/>
      <c r="D325" s="2">
        <f>INDEX('5 tm 12 bkr Data'!T:T,MATCH('5 tm 12 bkr WV'!A325,'5 tm 12 bkr Data'!R:R,0))</f>
        <v>0</v>
      </c>
      <c r="E325" s="3"/>
      <c r="F325" s="3"/>
      <c r="G325" s="3"/>
      <c r="H325" s="4"/>
      <c r="I325" s="80"/>
      <c r="J325" s="80"/>
      <c r="K325" s="80"/>
      <c r="L325" s="80"/>
      <c r="M325" s="80"/>
      <c r="N325" s="80"/>
      <c r="O325" s="80"/>
      <c r="P325" s="80"/>
      <c r="Q325" s="80"/>
      <c r="R325" s="80"/>
      <c r="S325" s="80"/>
      <c r="T325" s="80"/>
      <c r="U325" s="1"/>
    </row>
    <row r="326" spans="1:21" ht="15.75" customHeight="1" thickBot="1" x14ac:dyDescent="0.25">
      <c r="A326" t="str">
        <f>CONCATENATE(B311,B326)</f>
        <v>11h</v>
      </c>
      <c r="B326" t="s">
        <v>33</v>
      </c>
      <c r="C326" s="1"/>
      <c r="D326" s="2">
        <f>INDEX('5 tm 12 bkr Data'!T:T,MATCH('5 tm 12 bkr WV'!A326,'5 tm 12 bkr Data'!R:R,0))</f>
        <v>0</v>
      </c>
      <c r="E326" s="3"/>
      <c r="F326" s="3"/>
      <c r="G326" s="3"/>
      <c r="H326" s="36"/>
      <c r="I326" s="79"/>
      <c r="J326" s="79"/>
      <c r="K326" s="79"/>
      <c r="L326" s="79"/>
      <c r="M326" s="79"/>
      <c r="N326" s="79"/>
      <c r="O326" s="79"/>
      <c r="P326" s="79"/>
      <c r="Q326" s="79"/>
      <c r="R326" s="79"/>
      <c r="S326" s="79"/>
      <c r="T326" s="79"/>
      <c r="U326" s="1"/>
    </row>
    <row r="327" spans="1:21" ht="15.75" customHeight="1" thickTop="1" x14ac:dyDescent="0.2">
      <c r="C327" s="1"/>
      <c r="D327" s="1"/>
      <c r="E327" s="1"/>
      <c r="F327" s="1"/>
      <c r="G327" s="1"/>
      <c r="H327" s="37" t="s">
        <v>6</v>
      </c>
      <c r="I327" s="77"/>
      <c r="J327" s="78"/>
      <c r="K327" s="77"/>
      <c r="L327" s="78"/>
      <c r="M327" s="77"/>
      <c r="N327" s="78"/>
      <c r="O327" s="77"/>
      <c r="P327" s="78"/>
      <c r="Q327" s="77"/>
      <c r="R327" s="78"/>
      <c r="S327" s="77"/>
      <c r="T327" s="78"/>
      <c r="U327" s="1"/>
    </row>
    <row r="328" spans="1:21" ht="5.25" customHeight="1" x14ac:dyDescent="0.2">
      <c r="C328" s="1"/>
      <c r="D328" s="1"/>
      <c r="E328" s="1"/>
      <c r="F328" s="1"/>
      <c r="G328" s="1"/>
      <c r="H328" s="38"/>
      <c r="I328" s="39"/>
      <c r="J328" s="39"/>
      <c r="K328" s="39"/>
      <c r="L328" s="39"/>
      <c r="M328" s="39"/>
      <c r="N328" s="39"/>
      <c r="O328" s="39"/>
      <c r="P328" s="39"/>
      <c r="Q328" s="39"/>
      <c r="R328" s="39"/>
      <c r="S328" s="39"/>
      <c r="T328" s="40"/>
      <c r="U328" s="1"/>
    </row>
    <row r="329" spans="1:21" ht="15.75" customHeight="1" x14ac:dyDescent="0.2">
      <c r="C329" s="1"/>
      <c r="D329" s="1"/>
      <c r="E329" s="74" t="s">
        <v>0</v>
      </c>
      <c r="F329" s="75"/>
      <c r="G329" s="76"/>
      <c r="H329" s="19" t="s">
        <v>1</v>
      </c>
      <c r="I329" s="19" t="s">
        <v>2</v>
      </c>
      <c r="J329" s="19" t="s">
        <v>3</v>
      </c>
      <c r="K329" s="15" t="s">
        <v>4</v>
      </c>
      <c r="L329" s="16" t="s">
        <v>5</v>
      </c>
      <c r="M329" s="19" t="s">
        <v>7</v>
      </c>
      <c r="N329" s="19" t="s">
        <v>8</v>
      </c>
      <c r="O329" s="15" t="s">
        <v>9</v>
      </c>
      <c r="P329" s="16" t="s">
        <v>10</v>
      </c>
      <c r="Q329" s="19" t="s">
        <v>11</v>
      </c>
      <c r="R329" s="19" t="s">
        <v>12</v>
      </c>
      <c r="S329" s="15" t="s">
        <v>13</v>
      </c>
      <c r="T329" s="1"/>
      <c r="U329" s="1"/>
    </row>
    <row r="330" spans="1:21" ht="15.75" customHeight="1" x14ac:dyDescent="0.2">
      <c r="C330" s="1"/>
      <c r="D330" s="1"/>
      <c r="E330" s="64" t="str">
        <f t="shared" ref="E330:E393" si="5">IF(D319&gt;0,D319,"")</f>
        <v>Addison Foley</v>
      </c>
      <c r="F330" s="65"/>
      <c r="G330" s="66"/>
      <c r="H330" s="5"/>
      <c r="I330" s="5"/>
      <c r="J330" s="5"/>
      <c r="K330" s="13"/>
      <c r="L330" s="10"/>
      <c r="M330" s="5"/>
      <c r="N330" s="5"/>
      <c r="O330" s="13"/>
      <c r="P330" s="10"/>
      <c r="Q330" s="5"/>
      <c r="R330" s="5"/>
      <c r="S330" s="13"/>
      <c r="T330" s="1"/>
      <c r="U330" s="1"/>
    </row>
    <row r="331" spans="1:21" ht="15.75" customHeight="1" x14ac:dyDescent="0.2">
      <c r="C331" s="1"/>
      <c r="D331" s="1"/>
      <c r="E331" s="64" t="str">
        <f t="shared" si="5"/>
        <v>Alivia Johnson</v>
      </c>
      <c r="F331" s="65"/>
      <c r="G331" s="66"/>
      <c r="H331" s="5"/>
      <c r="I331" s="5"/>
      <c r="J331" s="5"/>
      <c r="K331" s="13"/>
      <c r="L331" s="10"/>
      <c r="M331" s="5"/>
      <c r="N331" s="5"/>
      <c r="O331" s="13"/>
      <c r="P331" s="10"/>
      <c r="Q331" s="5"/>
      <c r="R331" s="5"/>
      <c r="S331" s="13"/>
      <c r="T331" s="1"/>
      <c r="U331" s="1"/>
    </row>
    <row r="332" spans="1:21" ht="15.75" customHeight="1" x14ac:dyDescent="0.2">
      <c r="C332" s="1"/>
      <c r="D332" s="1"/>
      <c r="E332" s="64" t="str">
        <f t="shared" si="5"/>
        <v>Breanna Warren</v>
      </c>
      <c r="F332" s="65"/>
      <c r="G332" s="66"/>
      <c r="H332" s="5"/>
      <c r="I332" s="5"/>
      <c r="J332" s="5"/>
      <c r="K332" s="13"/>
      <c r="L332" s="10"/>
      <c r="M332" s="5"/>
      <c r="N332" s="5"/>
      <c r="O332" s="13"/>
      <c r="P332" s="10"/>
      <c r="Q332" s="5"/>
      <c r="R332" s="5"/>
      <c r="S332" s="13"/>
      <c r="T332" s="1"/>
      <c r="U332" s="1"/>
    </row>
    <row r="333" spans="1:21" ht="15.75" customHeight="1" x14ac:dyDescent="0.2">
      <c r="C333" s="1"/>
      <c r="D333" s="1"/>
      <c r="E333" s="64" t="str">
        <f t="shared" si="5"/>
        <v>Delainey Isaacson</v>
      </c>
      <c r="F333" s="65"/>
      <c r="G333" s="66"/>
      <c r="H333" s="5"/>
      <c r="I333" s="5"/>
      <c r="J333" s="5"/>
      <c r="K333" s="13"/>
      <c r="L333" s="10"/>
      <c r="M333" s="5"/>
      <c r="N333" s="5"/>
      <c r="O333" s="13"/>
      <c r="P333" s="10"/>
      <c r="Q333" s="5"/>
      <c r="R333" s="5"/>
      <c r="S333" s="13"/>
      <c r="T333" s="1"/>
      <c r="U333" s="1"/>
    </row>
    <row r="334" spans="1:21" ht="15.75" customHeight="1" x14ac:dyDescent="0.2">
      <c r="C334" s="1"/>
      <c r="D334" s="1"/>
      <c r="E334" s="64" t="str">
        <f t="shared" si="5"/>
        <v>Kinley Nielsen</v>
      </c>
      <c r="F334" s="65"/>
      <c r="G334" s="66"/>
      <c r="H334" s="5"/>
      <c r="I334" s="5"/>
      <c r="J334" s="5"/>
      <c r="K334" s="13"/>
      <c r="L334" s="10"/>
      <c r="M334" s="5"/>
      <c r="N334" s="5"/>
      <c r="O334" s="13"/>
      <c r="P334" s="10"/>
      <c r="Q334" s="5"/>
      <c r="R334" s="5"/>
      <c r="S334" s="13"/>
      <c r="T334" s="1"/>
      <c r="U334" s="1"/>
    </row>
    <row r="335" spans="1:21" ht="15.75" customHeight="1" x14ac:dyDescent="0.2">
      <c r="C335" s="1"/>
      <c r="D335" s="1"/>
      <c r="E335" s="64" t="str">
        <f t="shared" si="5"/>
        <v>Natalie Gilbert</v>
      </c>
      <c r="F335" s="65"/>
      <c r="G335" s="66"/>
      <c r="H335" s="5"/>
      <c r="I335" s="5"/>
      <c r="J335" s="5"/>
      <c r="K335" s="13"/>
      <c r="L335" s="10"/>
      <c r="M335" s="5"/>
      <c r="N335" s="5"/>
      <c r="O335" s="13"/>
      <c r="P335" s="10"/>
      <c r="Q335" s="5"/>
      <c r="R335" s="5"/>
      <c r="S335" s="13"/>
      <c r="T335" s="1"/>
      <c r="U335" s="1"/>
    </row>
    <row r="336" spans="1:21" ht="15.75" customHeight="1" x14ac:dyDescent="0.2">
      <c r="C336" s="1"/>
      <c r="D336" s="1"/>
      <c r="E336" s="64" t="str">
        <f t="shared" si="5"/>
        <v/>
      </c>
      <c r="F336" s="65"/>
      <c r="G336" s="66"/>
      <c r="H336" s="5"/>
      <c r="I336" s="5"/>
      <c r="J336" s="5"/>
      <c r="K336" s="13"/>
      <c r="L336" s="10"/>
      <c r="M336" s="5"/>
      <c r="N336" s="5"/>
      <c r="O336" s="13"/>
      <c r="P336" s="10"/>
      <c r="Q336" s="5"/>
      <c r="R336" s="5"/>
      <c r="S336" s="13"/>
      <c r="T336" s="1"/>
      <c r="U336" s="1"/>
    </row>
    <row r="337" spans="1:21" ht="15.75" customHeight="1" thickBot="1" x14ac:dyDescent="0.25">
      <c r="C337" s="1"/>
      <c r="D337" s="1"/>
      <c r="E337" s="64" t="str">
        <f t="shared" si="5"/>
        <v/>
      </c>
      <c r="F337" s="65"/>
      <c r="G337" s="66"/>
      <c r="H337" s="6"/>
      <c r="I337" s="6"/>
      <c r="J337" s="6"/>
      <c r="K337" s="14"/>
      <c r="L337" s="11"/>
      <c r="M337" s="6"/>
      <c r="N337" s="6"/>
      <c r="O337" s="14"/>
      <c r="P337" s="11"/>
      <c r="Q337" s="6"/>
      <c r="R337" s="6"/>
      <c r="S337" s="14"/>
      <c r="T337" s="1"/>
      <c r="U337" s="1"/>
    </row>
    <row r="338" spans="1:21" ht="15.75" customHeight="1" thickTop="1" thickBot="1" x14ac:dyDescent="0.25">
      <c r="C338" s="1"/>
      <c r="D338" s="1"/>
      <c r="E338" s="67" t="s">
        <v>14</v>
      </c>
      <c r="F338" s="68"/>
      <c r="G338" s="69"/>
      <c r="H338" s="7"/>
      <c r="I338" s="7"/>
      <c r="J338" s="7"/>
      <c r="K338" s="8"/>
      <c r="L338" s="12"/>
      <c r="M338" s="7"/>
      <c r="N338" s="7"/>
      <c r="O338" s="8"/>
      <c r="P338" s="12"/>
      <c r="Q338" s="7"/>
      <c r="R338" s="7"/>
      <c r="S338" s="8"/>
      <c r="T338" s="1"/>
      <c r="U338" s="1"/>
    </row>
    <row r="339" spans="1:21" ht="15.75" customHeight="1" thickTop="1" thickBot="1" x14ac:dyDescent="0.25">
      <c r="C339" s="1"/>
      <c r="D339" s="1"/>
      <c r="E339" s="70" t="s">
        <v>15</v>
      </c>
      <c r="F339" s="71"/>
      <c r="G339" s="72"/>
      <c r="H339" s="1"/>
      <c r="I339" s="1"/>
      <c r="J339" s="1"/>
      <c r="K339" s="9"/>
      <c r="L339" s="1"/>
      <c r="M339" s="1"/>
      <c r="N339" s="1"/>
      <c r="O339" s="9"/>
      <c r="P339" s="1"/>
      <c r="Q339" s="1"/>
      <c r="R339" s="1"/>
      <c r="S339" s="9"/>
      <c r="T339" s="1"/>
      <c r="U339" s="1"/>
    </row>
    <row r="340" spans="1:21" ht="11.25" customHeight="1" x14ac:dyDescent="0.2">
      <c r="C340" s="1"/>
      <c r="D340" s="1"/>
      <c r="E340" s="1"/>
      <c r="F340" s="1"/>
      <c r="G340" s="1"/>
      <c r="H340" s="73" t="s">
        <v>34</v>
      </c>
      <c r="I340" s="73"/>
      <c r="J340" s="73"/>
      <c r="K340" s="73"/>
      <c r="L340" s="73"/>
      <c r="M340" s="73"/>
      <c r="N340" s="73"/>
      <c r="O340" s="73"/>
      <c r="P340" s="73"/>
      <c r="Q340" s="73"/>
      <c r="R340" s="73"/>
      <c r="S340" s="1"/>
      <c r="T340" s="1"/>
      <c r="U340" s="1"/>
    </row>
    <row r="341" spans="1:21" ht="11.25" customHeight="1" x14ac:dyDescent="0.2">
      <c r="C341" s="1"/>
      <c r="D341" s="1"/>
      <c r="E341" s="1"/>
      <c r="F341" s="1"/>
      <c r="G341" s="1"/>
      <c r="H341" s="73"/>
      <c r="I341" s="73"/>
      <c r="J341" s="73"/>
      <c r="K341" s="73"/>
      <c r="L341" s="73"/>
      <c r="M341" s="73"/>
      <c r="N341" s="73"/>
      <c r="O341" s="73"/>
      <c r="P341" s="73"/>
      <c r="Q341" s="73"/>
      <c r="R341" s="73"/>
      <c r="S341" s="1"/>
      <c r="T341" s="1"/>
      <c r="U341" s="1"/>
    </row>
    <row r="342" spans="1:21" ht="10.5" customHeight="1" x14ac:dyDescent="0.15">
      <c r="A342" t="s">
        <v>35</v>
      </c>
      <c r="B342">
        <v>12</v>
      </c>
      <c r="C342" s="81" t="str">
        <f>'5 tm 12 bkr Data'!$A$2</f>
        <v>Jayhawk Collegiate Challenge</v>
      </c>
      <c r="D342" s="81"/>
      <c r="E342" s="81"/>
      <c r="F342" s="81"/>
      <c r="G342" s="81"/>
      <c r="H342" s="81"/>
      <c r="I342" s="81"/>
      <c r="J342" s="81"/>
      <c r="K342" s="81"/>
      <c r="L342" s="81"/>
      <c r="M342" s="81"/>
      <c r="N342" s="81"/>
      <c r="O342" s="81"/>
      <c r="P342" s="81"/>
      <c r="Q342" s="81"/>
      <c r="R342" s="81"/>
      <c r="S342" s="81"/>
      <c r="T342" s="81"/>
      <c r="U342" s="81"/>
    </row>
    <row r="343" spans="1:21" ht="10.5" customHeight="1" x14ac:dyDescent="0.15">
      <c r="C343" s="81"/>
      <c r="D343" s="81"/>
      <c r="E343" s="81"/>
      <c r="F343" s="81"/>
      <c r="G343" s="81"/>
      <c r="H343" s="81"/>
      <c r="I343" s="81"/>
      <c r="J343" s="81"/>
      <c r="K343" s="81"/>
      <c r="L343" s="81"/>
      <c r="M343" s="81"/>
      <c r="N343" s="81"/>
      <c r="O343" s="81"/>
      <c r="P343" s="81"/>
      <c r="Q343" s="81"/>
      <c r="R343" s="81"/>
      <c r="S343" s="81"/>
      <c r="T343" s="81"/>
      <c r="U343" s="81"/>
    </row>
    <row r="344" spans="1:21" ht="10.5" customHeight="1" x14ac:dyDescent="0.15">
      <c r="C344" s="81"/>
      <c r="D344" s="81"/>
      <c r="E344" s="81"/>
      <c r="F344" s="81"/>
      <c r="G344" s="81"/>
      <c r="H344" s="81"/>
      <c r="I344" s="81"/>
      <c r="J344" s="81"/>
      <c r="K344" s="81"/>
      <c r="L344" s="81"/>
      <c r="M344" s="81"/>
      <c r="N344" s="81"/>
      <c r="O344" s="81"/>
      <c r="P344" s="81"/>
      <c r="Q344" s="81"/>
      <c r="R344" s="81"/>
      <c r="S344" s="81"/>
      <c r="T344" s="81"/>
      <c r="U344" s="81"/>
    </row>
    <row r="345" spans="1:21" ht="8.25" customHeight="1" x14ac:dyDescent="0.2"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11.25" customHeight="1" x14ac:dyDescent="0.2">
      <c r="C346" s="1"/>
      <c r="D346" s="1"/>
      <c r="E346" s="1"/>
      <c r="F346" s="82" t="str">
        <f>INDEX('5 tm 12 bkr Data'!G:G,MATCH('5 tm 12 bkr WV'!B342,'5 tm 12 bkr Data'!F:F,0))</f>
        <v>Kansas Wesleyan University - Women Varsity</v>
      </c>
      <c r="G346" s="82"/>
      <c r="H346" s="82"/>
      <c r="I346" s="82"/>
      <c r="J346" s="82"/>
      <c r="K346" s="82"/>
      <c r="L346" s="82"/>
      <c r="M346" s="82"/>
      <c r="N346" s="82"/>
      <c r="O346" s="82"/>
      <c r="P346" s="82"/>
      <c r="Q346" s="82"/>
      <c r="R346" s="82"/>
      <c r="S346" s="1"/>
      <c r="T346" s="1"/>
      <c r="U346" s="1"/>
    </row>
    <row r="347" spans="1:21" ht="11.25" customHeight="1" x14ac:dyDescent="0.2">
      <c r="C347" s="1"/>
      <c r="D347" s="1"/>
      <c r="E347" s="1"/>
      <c r="F347" s="82"/>
      <c r="G347" s="82"/>
      <c r="H347" s="82"/>
      <c r="I347" s="82"/>
      <c r="J347" s="82"/>
      <c r="K347" s="82"/>
      <c r="L347" s="82"/>
      <c r="M347" s="82"/>
      <c r="N347" s="82"/>
      <c r="O347" s="82"/>
      <c r="P347" s="82"/>
      <c r="Q347" s="82"/>
      <c r="R347" s="82"/>
      <c r="S347" s="1"/>
      <c r="T347" s="1"/>
      <c r="U347" s="1"/>
    </row>
    <row r="348" spans="1:21" ht="8.25" customHeight="1" x14ac:dyDescent="0.2"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49" spans="1:21" ht="15.75" customHeight="1" x14ac:dyDescent="0.2">
      <c r="C349" s="1"/>
      <c r="D349" s="80" t="s">
        <v>0</v>
      </c>
      <c r="E349" s="80"/>
      <c r="F349" s="80"/>
      <c r="G349" s="80"/>
      <c r="H349" s="80"/>
      <c r="I349" s="80" t="s">
        <v>1</v>
      </c>
      <c r="J349" s="80"/>
      <c r="K349" s="80" t="s">
        <v>2</v>
      </c>
      <c r="L349" s="80"/>
      <c r="M349" s="80" t="s">
        <v>3</v>
      </c>
      <c r="N349" s="80"/>
      <c r="O349" s="80" t="s">
        <v>4</v>
      </c>
      <c r="P349" s="80"/>
      <c r="Q349" s="80" t="s">
        <v>5</v>
      </c>
      <c r="R349" s="80"/>
      <c r="S349" s="80" t="s">
        <v>6</v>
      </c>
      <c r="T349" s="80"/>
      <c r="U349" s="1"/>
    </row>
    <row r="350" spans="1:21" ht="15.75" customHeight="1" x14ac:dyDescent="0.2">
      <c r="A350" t="str">
        <f>CONCATENATE(B342,B350)</f>
        <v>12a</v>
      </c>
      <c r="B350" t="s">
        <v>26</v>
      </c>
      <c r="C350" s="1"/>
      <c r="D350" s="2" t="str">
        <f>INDEX('5 tm 12 bkr Data'!T:T,MATCH('5 tm 12 bkr WV'!A350,'5 tm 12 bkr Data'!R:R,0))</f>
        <v>Aubrey Strodtman</v>
      </c>
      <c r="E350" s="3"/>
      <c r="F350" s="3"/>
      <c r="G350" s="3"/>
      <c r="H350" s="4"/>
      <c r="I350" s="80"/>
      <c r="J350" s="80"/>
      <c r="K350" s="80"/>
      <c r="L350" s="80"/>
      <c r="M350" s="80"/>
      <c r="N350" s="80"/>
      <c r="O350" s="80"/>
      <c r="P350" s="80"/>
      <c r="Q350" s="80"/>
      <c r="R350" s="80"/>
      <c r="S350" s="80"/>
      <c r="T350" s="80"/>
      <c r="U350" s="1"/>
    </row>
    <row r="351" spans="1:21" ht="15.75" customHeight="1" x14ac:dyDescent="0.2">
      <c r="A351" t="str">
        <f>CONCATENATE(B342,B351)</f>
        <v>12b</v>
      </c>
      <c r="B351" t="s">
        <v>27</v>
      </c>
      <c r="C351" s="1"/>
      <c r="D351" s="2" t="str">
        <f>INDEX('5 tm 12 bkr Data'!T:T,MATCH('5 tm 12 bkr WV'!A351,'5 tm 12 bkr Data'!R:R,0))</f>
        <v>Autumn Thompson</v>
      </c>
      <c r="E351" s="3"/>
      <c r="F351" s="3"/>
      <c r="G351" s="3"/>
      <c r="H351" s="4"/>
      <c r="I351" s="80"/>
      <c r="J351" s="80"/>
      <c r="K351" s="80"/>
      <c r="L351" s="80"/>
      <c r="M351" s="80"/>
      <c r="N351" s="80"/>
      <c r="O351" s="80"/>
      <c r="P351" s="80"/>
      <c r="Q351" s="80"/>
      <c r="R351" s="80"/>
      <c r="S351" s="80"/>
      <c r="T351" s="80"/>
      <c r="U351" s="1"/>
    </row>
    <row r="352" spans="1:21" ht="15.75" customHeight="1" x14ac:dyDescent="0.2">
      <c r="A352" t="str">
        <f>CONCATENATE(B342,B352)</f>
        <v>12c</v>
      </c>
      <c r="B352" t="s">
        <v>28</v>
      </c>
      <c r="C352" s="1"/>
      <c r="D352" s="2" t="str">
        <f>INDEX('5 tm 12 bkr Data'!T:T,MATCH('5 tm 12 bkr WV'!A352,'5 tm 12 bkr Data'!R:R,0))</f>
        <v>Emma O'Donnell</v>
      </c>
      <c r="E352" s="3"/>
      <c r="F352" s="3"/>
      <c r="G352" s="3"/>
      <c r="H352" s="4"/>
      <c r="I352" s="80"/>
      <c r="J352" s="80"/>
      <c r="K352" s="80"/>
      <c r="L352" s="80"/>
      <c r="M352" s="80"/>
      <c r="N352" s="80"/>
      <c r="O352" s="80"/>
      <c r="P352" s="80"/>
      <c r="Q352" s="80"/>
      <c r="R352" s="80"/>
      <c r="S352" s="80"/>
      <c r="T352" s="80"/>
      <c r="U352" s="1"/>
    </row>
    <row r="353" spans="1:21" ht="15.75" customHeight="1" x14ac:dyDescent="0.2">
      <c r="A353" t="str">
        <f>CONCATENATE(B342,B353)</f>
        <v>12d</v>
      </c>
      <c r="B353" t="s">
        <v>29</v>
      </c>
      <c r="C353" s="1"/>
      <c r="D353" s="2" t="str">
        <f>INDEX('5 tm 12 bkr Data'!T:T,MATCH('5 tm 12 bkr WV'!A353,'5 tm 12 bkr Data'!R:R,0))</f>
        <v>Haylee Busch</v>
      </c>
      <c r="E353" s="3"/>
      <c r="F353" s="3"/>
      <c r="G353" s="3"/>
      <c r="H353" s="4"/>
      <c r="I353" s="80"/>
      <c r="J353" s="80"/>
      <c r="K353" s="80"/>
      <c r="L353" s="80"/>
      <c r="M353" s="80"/>
      <c r="N353" s="80"/>
      <c r="O353" s="80"/>
      <c r="P353" s="80"/>
      <c r="Q353" s="80"/>
      <c r="R353" s="80"/>
      <c r="S353" s="80"/>
      <c r="T353" s="80"/>
      <c r="U353" s="1"/>
    </row>
    <row r="354" spans="1:21" ht="15.75" customHeight="1" x14ac:dyDescent="0.2">
      <c r="A354" t="str">
        <f>CONCATENATE(B342,B354)</f>
        <v>12e</v>
      </c>
      <c r="B354" t="s">
        <v>30</v>
      </c>
      <c r="C354" s="1"/>
      <c r="D354" s="2" t="str">
        <f>INDEX('5 tm 12 bkr Data'!T:T,MATCH('5 tm 12 bkr WV'!A354,'5 tm 12 bkr Data'!R:R,0))</f>
        <v>Kaylee Laha</v>
      </c>
      <c r="E354" s="3"/>
      <c r="F354" s="3"/>
      <c r="G354" s="3"/>
      <c r="H354" s="4"/>
      <c r="I354" s="80"/>
      <c r="J354" s="80"/>
      <c r="K354" s="80"/>
      <c r="L354" s="80"/>
      <c r="M354" s="80"/>
      <c r="N354" s="80"/>
      <c r="O354" s="80"/>
      <c r="P354" s="80"/>
      <c r="Q354" s="80"/>
      <c r="R354" s="80"/>
      <c r="S354" s="80"/>
      <c r="T354" s="80"/>
      <c r="U354" s="1"/>
    </row>
    <row r="355" spans="1:21" ht="15.75" customHeight="1" x14ac:dyDescent="0.2">
      <c r="A355" t="str">
        <f>CONCATENATE(B342,B355)</f>
        <v>12f</v>
      </c>
      <c r="B355" t="s">
        <v>31</v>
      </c>
      <c r="C355" s="1"/>
      <c r="D355" s="2" t="str">
        <f>INDEX('5 tm 12 bkr Data'!T:T,MATCH('5 tm 12 bkr WV'!A355,'5 tm 12 bkr Data'!R:R,0))</f>
        <v>Kylee Busch</v>
      </c>
      <c r="E355" s="3"/>
      <c r="F355" s="3"/>
      <c r="G355" s="3"/>
      <c r="H355" s="4"/>
      <c r="I355" s="80"/>
      <c r="J355" s="80"/>
      <c r="K355" s="80"/>
      <c r="L355" s="80"/>
      <c r="M355" s="80"/>
      <c r="N355" s="80"/>
      <c r="O355" s="80"/>
      <c r="P355" s="80"/>
      <c r="Q355" s="80"/>
      <c r="R355" s="80"/>
      <c r="S355" s="80"/>
      <c r="T355" s="80"/>
      <c r="U355" s="1"/>
    </row>
    <row r="356" spans="1:21" ht="15.75" customHeight="1" x14ac:dyDescent="0.2">
      <c r="A356" t="str">
        <f>CONCATENATE(B342,B356)</f>
        <v>12g</v>
      </c>
      <c r="B356" t="s">
        <v>32</v>
      </c>
      <c r="C356" s="1"/>
      <c r="D356" s="2">
        <f>INDEX('5 tm 12 bkr Data'!T:T,MATCH('5 tm 12 bkr WV'!A356,'5 tm 12 bkr Data'!R:R,0))</f>
        <v>0</v>
      </c>
      <c r="E356" s="3"/>
      <c r="F356" s="3"/>
      <c r="G356" s="3"/>
      <c r="H356" s="4"/>
      <c r="I356" s="80"/>
      <c r="J356" s="80"/>
      <c r="K356" s="80"/>
      <c r="L356" s="80"/>
      <c r="M356" s="80"/>
      <c r="N356" s="80"/>
      <c r="O356" s="80"/>
      <c r="P356" s="80"/>
      <c r="Q356" s="80"/>
      <c r="R356" s="80"/>
      <c r="S356" s="80"/>
      <c r="T356" s="80"/>
      <c r="U356" s="1"/>
    </row>
    <row r="357" spans="1:21" ht="15.75" customHeight="1" thickBot="1" x14ac:dyDescent="0.25">
      <c r="A357" t="str">
        <f>CONCATENATE(B342,B357)</f>
        <v>12h</v>
      </c>
      <c r="B357" t="s">
        <v>33</v>
      </c>
      <c r="C357" s="1"/>
      <c r="D357" s="2">
        <f>INDEX('5 tm 12 bkr Data'!T:T,MATCH('5 tm 12 bkr WV'!A357,'5 tm 12 bkr Data'!R:R,0))</f>
        <v>0</v>
      </c>
      <c r="E357" s="3"/>
      <c r="F357" s="3"/>
      <c r="G357" s="3"/>
      <c r="H357" s="36"/>
      <c r="I357" s="79"/>
      <c r="J357" s="79"/>
      <c r="K357" s="79"/>
      <c r="L357" s="79"/>
      <c r="M357" s="79"/>
      <c r="N357" s="79"/>
      <c r="O357" s="79"/>
      <c r="P357" s="79"/>
      <c r="Q357" s="79"/>
      <c r="R357" s="79"/>
      <c r="S357" s="79"/>
      <c r="T357" s="79"/>
      <c r="U357" s="1"/>
    </row>
    <row r="358" spans="1:21" ht="15.75" customHeight="1" thickTop="1" x14ac:dyDescent="0.2">
      <c r="C358" s="1"/>
      <c r="D358" s="1"/>
      <c r="E358" s="1"/>
      <c r="F358" s="1"/>
      <c r="G358" s="1"/>
      <c r="H358" s="37" t="s">
        <v>6</v>
      </c>
      <c r="I358" s="77"/>
      <c r="J358" s="78"/>
      <c r="K358" s="77"/>
      <c r="L358" s="78"/>
      <c r="M358" s="77"/>
      <c r="N358" s="78"/>
      <c r="O358" s="77"/>
      <c r="P358" s="78"/>
      <c r="Q358" s="77"/>
      <c r="R358" s="78"/>
      <c r="S358" s="77"/>
      <c r="T358" s="78"/>
      <c r="U358" s="1"/>
    </row>
    <row r="359" spans="1:21" ht="5.25" customHeight="1" x14ac:dyDescent="0.2">
      <c r="C359" s="1"/>
      <c r="D359" s="1"/>
      <c r="E359" s="1"/>
      <c r="F359" s="1"/>
      <c r="G359" s="1"/>
      <c r="H359" s="38"/>
      <c r="I359" s="39"/>
      <c r="J359" s="39"/>
      <c r="K359" s="39"/>
      <c r="L359" s="39"/>
      <c r="M359" s="39"/>
      <c r="N359" s="39"/>
      <c r="O359" s="39"/>
      <c r="P359" s="39"/>
      <c r="Q359" s="39"/>
      <c r="R359" s="39"/>
      <c r="S359" s="39"/>
      <c r="T359" s="40"/>
      <c r="U359" s="1"/>
    </row>
    <row r="360" spans="1:21" ht="15.75" customHeight="1" x14ac:dyDescent="0.2">
      <c r="C360" s="1"/>
      <c r="D360" s="1"/>
      <c r="E360" s="74" t="s">
        <v>0</v>
      </c>
      <c r="F360" s="75"/>
      <c r="G360" s="76"/>
      <c r="H360" s="19" t="s">
        <v>1</v>
      </c>
      <c r="I360" s="19" t="s">
        <v>2</v>
      </c>
      <c r="J360" s="19" t="s">
        <v>3</v>
      </c>
      <c r="K360" s="15" t="s">
        <v>4</v>
      </c>
      <c r="L360" s="16" t="s">
        <v>5</v>
      </c>
      <c r="M360" s="19" t="s">
        <v>7</v>
      </c>
      <c r="N360" s="19" t="s">
        <v>8</v>
      </c>
      <c r="O360" s="15" t="s">
        <v>9</v>
      </c>
      <c r="P360" s="16" t="s">
        <v>10</v>
      </c>
      <c r="Q360" s="19" t="s">
        <v>11</v>
      </c>
      <c r="R360" s="19" t="s">
        <v>12</v>
      </c>
      <c r="S360" s="15" t="s">
        <v>13</v>
      </c>
      <c r="T360" s="1"/>
      <c r="U360" s="1"/>
    </row>
    <row r="361" spans="1:21" ht="15.75" customHeight="1" x14ac:dyDescent="0.2">
      <c r="C361" s="1"/>
      <c r="D361" s="1"/>
      <c r="E361" s="64" t="str">
        <f t="shared" si="5"/>
        <v>Aubrey Strodtman</v>
      </c>
      <c r="F361" s="65"/>
      <c r="G361" s="66"/>
      <c r="H361" s="5"/>
      <c r="I361" s="5"/>
      <c r="J361" s="5"/>
      <c r="K361" s="13"/>
      <c r="L361" s="10"/>
      <c r="M361" s="5"/>
      <c r="N361" s="5"/>
      <c r="O361" s="13"/>
      <c r="P361" s="10"/>
      <c r="Q361" s="5"/>
      <c r="R361" s="5"/>
      <c r="S361" s="13"/>
      <c r="T361" s="1"/>
      <c r="U361" s="1"/>
    </row>
    <row r="362" spans="1:21" ht="15.75" customHeight="1" x14ac:dyDescent="0.2">
      <c r="C362" s="1"/>
      <c r="D362" s="1"/>
      <c r="E362" s="64" t="str">
        <f t="shared" si="5"/>
        <v>Autumn Thompson</v>
      </c>
      <c r="F362" s="65"/>
      <c r="G362" s="66"/>
      <c r="H362" s="5"/>
      <c r="I362" s="5"/>
      <c r="J362" s="5"/>
      <c r="K362" s="13"/>
      <c r="L362" s="10"/>
      <c r="M362" s="5"/>
      <c r="N362" s="5"/>
      <c r="O362" s="13"/>
      <c r="P362" s="10"/>
      <c r="Q362" s="5"/>
      <c r="R362" s="5"/>
      <c r="S362" s="13"/>
      <c r="T362" s="1"/>
      <c r="U362" s="1"/>
    </row>
    <row r="363" spans="1:21" ht="15.75" customHeight="1" x14ac:dyDescent="0.2">
      <c r="C363" s="1"/>
      <c r="D363" s="1"/>
      <c r="E363" s="64" t="str">
        <f t="shared" si="5"/>
        <v>Emma O'Donnell</v>
      </c>
      <c r="F363" s="65"/>
      <c r="G363" s="66"/>
      <c r="H363" s="5"/>
      <c r="I363" s="5"/>
      <c r="J363" s="5"/>
      <c r="K363" s="13"/>
      <c r="L363" s="10"/>
      <c r="M363" s="5"/>
      <c r="N363" s="5"/>
      <c r="O363" s="13"/>
      <c r="P363" s="10"/>
      <c r="Q363" s="5"/>
      <c r="R363" s="5"/>
      <c r="S363" s="13"/>
      <c r="T363" s="1"/>
      <c r="U363" s="1"/>
    </row>
    <row r="364" spans="1:21" ht="15.75" customHeight="1" x14ac:dyDescent="0.2">
      <c r="C364" s="1"/>
      <c r="D364" s="1"/>
      <c r="E364" s="64" t="str">
        <f t="shared" si="5"/>
        <v>Haylee Busch</v>
      </c>
      <c r="F364" s="65"/>
      <c r="G364" s="66"/>
      <c r="H364" s="5"/>
      <c r="I364" s="5"/>
      <c r="J364" s="5"/>
      <c r="K364" s="13"/>
      <c r="L364" s="10"/>
      <c r="M364" s="5"/>
      <c r="N364" s="5"/>
      <c r="O364" s="13"/>
      <c r="P364" s="10"/>
      <c r="Q364" s="5"/>
      <c r="R364" s="5"/>
      <c r="S364" s="13"/>
      <c r="T364" s="1"/>
      <c r="U364" s="1"/>
    </row>
    <row r="365" spans="1:21" ht="15.75" customHeight="1" x14ac:dyDescent="0.2">
      <c r="C365" s="1"/>
      <c r="D365" s="1"/>
      <c r="E365" s="64" t="str">
        <f t="shared" si="5"/>
        <v>Kaylee Laha</v>
      </c>
      <c r="F365" s="65"/>
      <c r="G365" s="66"/>
      <c r="H365" s="5"/>
      <c r="I365" s="5"/>
      <c r="J365" s="5"/>
      <c r="K365" s="13"/>
      <c r="L365" s="10"/>
      <c r="M365" s="5"/>
      <c r="N365" s="5"/>
      <c r="O365" s="13"/>
      <c r="P365" s="10"/>
      <c r="Q365" s="5"/>
      <c r="R365" s="5"/>
      <c r="S365" s="13"/>
      <c r="T365" s="1"/>
      <c r="U365" s="1"/>
    </row>
    <row r="366" spans="1:21" ht="15.75" customHeight="1" x14ac:dyDescent="0.2">
      <c r="C366" s="1"/>
      <c r="D366" s="1"/>
      <c r="E366" s="64" t="str">
        <f t="shared" si="5"/>
        <v>Kylee Busch</v>
      </c>
      <c r="F366" s="65"/>
      <c r="G366" s="66"/>
      <c r="H366" s="5"/>
      <c r="I366" s="5"/>
      <c r="J366" s="5"/>
      <c r="K366" s="13"/>
      <c r="L366" s="10"/>
      <c r="M366" s="5"/>
      <c r="N366" s="5"/>
      <c r="O366" s="13"/>
      <c r="P366" s="10"/>
      <c r="Q366" s="5"/>
      <c r="R366" s="5"/>
      <c r="S366" s="13"/>
      <c r="T366" s="1"/>
      <c r="U366" s="1"/>
    </row>
    <row r="367" spans="1:21" ht="15.75" customHeight="1" x14ac:dyDescent="0.2">
      <c r="C367" s="1"/>
      <c r="D367" s="1"/>
      <c r="E367" s="64" t="str">
        <f t="shared" si="5"/>
        <v/>
      </c>
      <c r="F367" s="65"/>
      <c r="G367" s="66"/>
      <c r="H367" s="5"/>
      <c r="I367" s="5"/>
      <c r="J367" s="5"/>
      <c r="K367" s="13"/>
      <c r="L367" s="10"/>
      <c r="M367" s="5"/>
      <c r="N367" s="5"/>
      <c r="O367" s="13"/>
      <c r="P367" s="10"/>
      <c r="Q367" s="5"/>
      <c r="R367" s="5"/>
      <c r="S367" s="13"/>
      <c r="T367" s="1"/>
      <c r="U367" s="1"/>
    </row>
    <row r="368" spans="1:21" ht="15.75" customHeight="1" thickBot="1" x14ac:dyDescent="0.25">
      <c r="C368" s="1"/>
      <c r="D368" s="1"/>
      <c r="E368" s="64" t="str">
        <f t="shared" si="5"/>
        <v/>
      </c>
      <c r="F368" s="65"/>
      <c r="G368" s="66"/>
      <c r="H368" s="6"/>
      <c r="I368" s="6"/>
      <c r="J368" s="6"/>
      <c r="K368" s="14"/>
      <c r="L368" s="11"/>
      <c r="M368" s="6"/>
      <c r="N368" s="6"/>
      <c r="O368" s="14"/>
      <c r="P368" s="11"/>
      <c r="Q368" s="6"/>
      <c r="R368" s="6"/>
      <c r="S368" s="14"/>
      <c r="T368" s="1"/>
      <c r="U368" s="1"/>
    </row>
    <row r="369" spans="1:21" ht="15.75" customHeight="1" thickTop="1" thickBot="1" x14ac:dyDescent="0.25">
      <c r="C369" s="1"/>
      <c r="D369" s="1"/>
      <c r="E369" s="67" t="s">
        <v>14</v>
      </c>
      <c r="F369" s="68"/>
      <c r="G369" s="69"/>
      <c r="H369" s="7"/>
      <c r="I369" s="7"/>
      <c r="J369" s="7"/>
      <c r="K369" s="8"/>
      <c r="L369" s="12"/>
      <c r="M369" s="7"/>
      <c r="N369" s="7"/>
      <c r="O369" s="8"/>
      <c r="P369" s="12"/>
      <c r="Q369" s="7"/>
      <c r="R369" s="7"/>
      <c r="S369" s="8"/>
      <c r="T369" s="1"/>
      <c r="U369" s="1"/>
    </row>
    <row r="370" spans="1:21" ht="15.75" customHeight="1" thickTop="1" thickBot="1" x14ac:dyDescent="0.25">
      <c r="C370" s="1"/>
      <c r="D370" s="1"/>
      <c r="E370" s="70" t="s">
        <v>15</v>
      </c>
      <c r="F370" s="71"/>
      <c r="G370" s="72"/>
      <c r="H370" s="1"/>
      <c r="I370" s="1"/>
      <c r="J370" s="1"/>
      <c r="K370" s="9"/>
      <c r="L370" s="1"/>
      <c r="M370" s="1"/>
      <c r="N370" s="1"/>
      <c r="O370" s="9"/>
      <c r="P370" s="1"/>
      <c r="Q370" s="1"/>
      <c r="R370" s="1"/>
      <c r="S370" s="9"/>
      <c r="T370" s="1"/>
      <c r="U370" s="1"/>
    </row>
    <row r="371" spans="1:21" ht="11.25" customHeight="1" x14ac:dyDescent="0.2">
      <c r="C371" s="1"/>
      <c r="D371" s="1"/>
      <c r="E371" s="1"/>
      <c r="F371" s="1"/>
      <c r="G371" s="1"/>
      <c r="H371" s="73" t="s">
        <v>34</v>
      </c>
      <c r="I371" s="73"/>
      <c r="J371" s="73"/>
      <c r="K371" s="73"/>
      <c r="L371" s="73"/>
      <c r="M371" s="73"/>
      <c r="N371" s="73"/>
      <c r="O371" s="73"/>
      <c r="P371" s="73"/>
      <c r="Q371" s="73"/>
      <c r="R371" s="73"/>
      <c r="S371" s="1"/>
      <c r="T371" s="1"/>
      <c r="U371" s="1"/>
    </row>
    <row r="372" spans="1:21" ht="11.25" customHeight="1" x14ac:dyDescent="0.2">
      <c r="C372" s="1"/>
      <c r="D372" s="1"/>
      <c r="E372" s="1"/>
      <c r="F372" s="1"/>
      <c r="G372" s="1"/>
      <c r="H372" s="73"/>
      <c r="I372" s="73"/>
      <c r="J372" s="73"/>
      <c r="K372" s="73"/>
      <c r="L372" s="73"/>
      <c r="M372" s="73"/>
      <c r="N372" s="73"/>
      <c r="O372" s="73"/>
      <c r="P372" s="73"/>
      <c r="Q372" s="73"/>
      <c r="R372" s="73"/>
      <c r="S372" s="1"/>
      <c r="T372" s="1"/>
      <c r="U372" s="1"/>
    </row>
    <row r="373" spans="1:21" ht="10.5" customHeight="1" x14ac:dyDescent="0.15">
      <c r="A373" t="s">
        <v>35</v>
      </c>
      <c r="B373">
        <v>13</v>
      </c>
      <c r="C373" s="81" t="str">
        <f>'5 tm 12 bkr Data'!$A$2</f>
        <v>Jayhawk Collegiate Challenge</v>
      </c>
      <c r="D373" s="81"/>
      <c r="E373" s="81"/>
      <c r="F373" s="81"/>
      <c r="G373" s="81"/>
      <c r="H373" s="81"/>
      <c r="I373" s="81"/>
      <c r="J373" s="81"/>
      <c r="K373" s="81"/>
      <c r="L373" s="81"/>
      <c r="M373" s="81"/>
      <c r="N373" s="81"/>
      <c r="O373" s="81"/>
      <c r="P373" s="81"/>
      <c r="Q373" s="81"/>
      <c r="R373" s="81"/>
      <c r="S373" s="81"/>
      <c r="T373" s="81"/>
      <c r="U373" s="81"/>
    </row>
    <row r="374" spans="1:21" ht="10.5" customHeight="1" x14ac:dyDescent="0.15">
      <c r="C374" s="81"/>
      <c r="D374" s="81"/>
      <c r="E374" s="81"/>
      <c r="F374" s="81"/>
      <c r="G374" s="81"/>
      <c r="H374" s="81"/>
      <c r="I374" s="81"/>
      <c r="J374" s="81"/>
      <c r="K374" s="81"/>
      <c r="L374" s="81"/>
      <c r="M374" s="81"/>
      <c r="N374" s="81"/>
      <c r="O374" s="81"/>
      <c r="P374" s="81"/>
      <c r="Q374" s="81"/>
      <c r="R374" s="81"/>
      <c r="S374" s="81"/>
      <c r="T374" s="81"/>
      <c r="U374" s="81"/>
    </row>
    <row r="375" spans="1:21" ht="10.5" customHeight="1" x14ac:dyDescent="0.15">
      <c r="C375" s="81"/>
      <c r="D375" s="81"/>
      <c r="E375" s="81"/>
      <c r="F375" s="81"/>
      <c r="G375" s="81"/>
      <c r="H375" s="81"/>
      <c r="I375" s="81"/>
      <c r="J375" s="81"/>
      <c r="K375" s="81"/>
      <c r="L375" s="81"/>
      <c r="M375" s="81"/>
      <c r="N375" s="81"/>
      <c r="O375" s="81"/>
      <c r="P375" s="81"/>
      <c r="Q375" s="81"/>
      <c r="R375" s="81"/>
      <c r="S375" s="81"/>
      <c r="T375" s="81"/>
      <c r="U375" s="81"/>
    </row>
    <row r="376" spans="1:21" ht="8.25" customHeight="1" x14ac:dyDescent="0.2"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11.25" customHeight="1" x14ac:dyDescent="0.2">
      <c r="C377" s="1"/>
      <c r="D377" s="1"/>
      <c r="E377" s="1"/>
      <c r="F377" s="82" t="str">
        <f>INDEX('5 tm 12 bkr Data'!G:G,MATCH('5 tm 12 bkr WV'!B373,'5 tm 12 bkr Data'!F:F,0))</f>
        <v>Midland University - Women Varsity</v>
      </c>
      <c r="G377" s="82"/>
      <c r="H377" s="82"/>
      <c r="I377" s="82"/>
      <c r="J377" s="82"/>
      <c r="K377" s="82"/>
      <c r="L377" s="82"/>
      <c r="M377" s="82"/>
      <c r="N377" s="82"/>
      <c r="O377" s="82"/>
      <c r="P377" s="82"/>
      <c r="Q377" s="82"/>
      <c r="R377" s="82"/>
      <c r="S377" s="1"/>
      <c r="T377" s="1"/>
      <c r="U377" s="1"/>
    </row>
    <row r="378" spans="1:21" ht="11.25" customHeight="1" x14ac:dyDescent="0.2">
      <c r="C378" s="1"/>
      <c r="D378" s="1"/>
      <c r="E378" s="1"/>
      <c r="F378" s="82"/>
      <c r="G378" s="82"/>
      <c r="H378" s="82"/>
      <c r="I378" s="82"/>
      <c r="J378" s="82"/>
      <c r="K378" s="82"/>
      <c r="L378" s="82"/>
      <c r="M378" s="82"/>
      <c r="N378" s="82"/>
      <c r="O378" s="82"/>
      <c r="P378" s="82"/>
      <c r="Q378" s="82"/>
      <c r="R378" s="82"/>
      <c r="S378" s="1"/>
      <c r="T378" s="1"/>
      <c r="U378" s="1"/>
    </row>
    <row r="379" spans="1:21" ht="8.25" customHeight="1" x14ac:dyDescent="0.2"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15.75" customHeight="1" x14ac:dyDescent="0.2">
      <c r="C380" s="1"/>
      <c r="D380" s="80" t="s">
        <v>0</v>
      </c>
      <c r="E380" s="80"/>
      <c r="F380" s="80"/>
      <c r="G380" s="80"/>
      <c r="H380" s="80"/>
      <c r="I380" s="80" t="s">
        <v>1</v>
      </c>
      <c r="J380" s="80"/>
      <c r="K380" s="80" t="s">
        <v>2</v>
      </c>
      <c r="L380" s="80"/>
      <c r="M380" s="80" t="s">
        <v>3</v>
      </c>
      <c r="N380" s="80"/>
      <c r="O380" s="80" t="s">
        <v>4</v>
      </c>
      <c r="P380" s="80"/>
      <c r="Q380" s="80" t="s">
        <v>5</v>
      </c>
      <c r="R380" s="80"/>
      <c r="S380" s="80" t="s">
        <v>6</v>
      </c>
      <c r="T380" s="80"/>
      <c r="U380" s="1"/>
    </row>
    <row r="381" spans="1:21" ht="15.75" customHeight="1" x14ac:dyDescent="0.2">
      <c r="A381" t="str">
        <f>CONCATENATE(B373,B381)</f>
        <v>13a</v>
      </c>
      <c r="B381" t="s">
        <v>26</v>
      </c>
      <c r="C381" s="1"/>
      <c r="D381" s="2" t="str">
        <f>INDEX('5 tm 12 bkr Data'!T:T,MATCH('5 tm 12 bkr WV'!A381,'5 tm 12 bkr Data'!R:R,0))</f>
        <v>Ashland Hoyt</v>
      </c>
      <c r="E381" s="3"/>
      <c r="F381" s="3"/>
      <c r="G381" s="3"/>
      <c r="H381" s="4"/>
      <c r="I381" s="80"/>
      <c r="J381" s="80"/>
      <c r="K381" s="80"/>
      <c r="L381" s="80"/>
      <c r="M381" s="80"/>
      <c r="N381" s="80"/>
      <c r="O381" s="80"/>
      <c r="P381" s="80"/>
      <c r="Q381" s="80"/>
      <c r="R381" s="80"/>
      <c r="S381" s="80"/>
      <c r="T381" s="80"/>
      <c r="U381" s="1"/>
    </row>
    <row r="382" spans="1:21" ht="15.75" customHeight="1" x14ac:dyDescent="0.2">
      <c r="A382" t="str">
        <f>CONCATENATE(B373,B382)</f>
        <v>13b</v>
      </c>
      <c r="B382" t="s">
        <v>27</v>
      </c>
      <c r="C382" s="1"/>
      <c r="D382" s="2" t="str">
        <f>INDEX('5 tm 12 bkr Data'!T:T,MATCH('5 tm 12 bkr WV'!A382,'5 tm 12 bkr Data'!R:R,0))</f>
        <v>Emily Ziegler</v>
      </c>
      <c r="E382" s="3"/>
      <c r="F382" s="3"/>
      <c r="G382" s="3"/>
      <c r="H382" s="4"/>
      <c r="I382" s="80"/>
      <c r="J382" s="80"/>
      <c r="K382" s="80"/>
      <c r="L382" s="80"/>
      <c r="M382" s="80"/>
      <c r="N382" s="80"/>
      <c r="O382" s="80"/>
      <c r="P382" s="80"/>
      <c r="Q382" s="80"/>
      <c r="R382" s="80"/>
      <c r="S382" s="80"/>
      <c r="T382" s="80"/>
      <c r="U382" s="1"/>
    </row>
    <row r="383" spans="1:21" ht="15.75" customHeight="1" x14ac:dyDescent="0.2">
      <c r="A383" t="str">
        <f>CONCATENATE(B373,B383)</f>
        <v>13c</v>
      </c>
      <c r="B383" t="s">
        <v>28</v>
      </c>
      <c r="C383" s="1"/>
      <c r="D383" s="2" t="str">
        <f>INDEX('5 tm 12 bkr Data'!T:T,MATCH('5 tm 12 bkr WV'!A383,'5 tm 12 bkr Data'!R:R,0))</f>
        <v>Hannah Bowling</v>
      </c>
      <c r="E383" s="3"/>
      <c r="F383" s="3"/>
      <c r="G383" s="3"/>
      <c r="H383" s="4"/>
      <c r="I383" s="80"/>
      <c r="J383" s="80"/>
      <c r="K383" s="80"/>
      <c r="L383" s="80"/>
      <c r="M383" s="80"/>
      <c r="N383" s="80"/>
      <c r="O383" s="80"/>
      <c r="P383" s="80"/>
      <c r="Q383" s="80"/>
      <c r="R383" s="80"/>
      <c r="S383" s="80"/>
      <c r="T383" s="80"/>
      <c r="U383" s="1"/>
    </row>
    <row r="384" spans="1:21" ht="15.75" customHeight="1" x14ac:dyDescent="0.2">
      <c r="A384" t="str">
        <f>CONCATENATE(B373,B384)</f>
        <v>13d</v>
      </c>
      <c r="B384" t="s">
        <v>29</v>
      </c>
      <c r="C384" s="1"/>
      <c r="D384" s="2" t="str">
        <f>INDEX('5 tm 12 bkr Data'!T:T,MATCH('5 tm 12 bkr WV'!A384,'5 tm 12 bkr Data'!R:R,0))</f>
        <v>Jerika Koopmeiners</v>
      </c>
      <c r="E384" s="3"/>
      <c r="F384" s="3"/>
      <c r="G384" s="3"/>
      <c r="H384" s="4"/>
      <c r="I384" s="80"/>
      <c r="J384" s="80"/>
      <c r="K384" s="80"/>
      <c r="L384" s="80"/>
      <c r="M384" s="80"/>
      <c r="N384" s="80"/>
      <c r="O384" s="80"/>
      <c r="P384" s="80"/>
      <c r="Q384" s="80"/>
      <c r="R384" s="80"/>
      <c r="S384" s="80"/>
      <c r="T384" s="80"/>
      <c r="U384" s="1"/>
    </row>
    <row r="385" spans="1:21" ht="15.75" customHeight="1" x14ac:dyDescent="0.2">
      <c r="A385" t="str">
        <f>CONCATENATE(B373,B385)</f>
        <v>13e</v>
      </c>
      <c r="B385" t="s">
        <v>30</v>
      </c>
      <c r="C385" s="1"/>
      <c r="D385" s="2" t="str">
        <f>INDEX('5 tm 12 bkr Data'!T:T,MATCH('5 tm 12 bkr WV'!A385,'5 tm 12 bkr Data'!R:R,0))</f>
        <v>Kaylee Bergstrom</v>
      </c>
      <c r="E385" s="3"/>
      <c r="F385" s="3"/>
      <c r="G385" s="3"/>
      <c r="H385" s="4"/>
      <c r="I385" s="80"/>
      <c r="J385" s="80"/>
      <c r="K385" s="80"/>
      <c r="L385" s="80"/>
      <c r="M385" s="80"/>
      <c r="N385" s="80"/>
      <c r="O385" s="80"/>
      <c r="P385" s="80"/>
      <c r="Q385" s="80"/>
      <c r="R385" s="80"/>
      <c r="S385" s="80"/>
      <c r="T385" s="80"/>
      <c r="U385" s="1"/>
    </row>
    <row r="386" spans="1:21" ht="15.75" customHeight="1" x14ac:dyDescent="0.2">
      <c r="A386" t="str">
        <f>CONCATENATE(B373,B386)</f>
        <v>13f</v>
      </c>
      <c r="B386" t="s">
        <v>31</v>
      </c>
      <c r="C386" s="1"/>
      <c r="D386" s="2" t="str">
        <f>INDEX('5 tm 12 bkr Data'!T:T,MATCH('5 tm 12 bkr WV'!A386,'5 tm 12 bkr Data'!R:R,0))</f>
        <v>Leia Miller</v>
      </c>
      <c r="E386" s="3"/>
      <c r="F386" s="3"/>
      <c r="G386" s="3"/>
      <c r="H386" s="4"/>
      <c r="I386" s="80"/>
      <c r="J386" s="80"/>
      <c r="K386" s="80"/>
      <c r="L386" s="80"/>
      <c r="M386" s="80"/>
      <c r="N386" s="80"/>
      <c r="O386" s="80"/>
      <c r="P386" s="80"/>
      <c r="Q386" s="80"/>
      <c r="R386" s="80"/>
      <c r="S386" s="80"/>
      <c r="T386" s="80"/>
      <c r="U386" s="1"/>
    </row>
    <row r="387" spans="1:21" ht="15.75" customHeight="1" x14ac:dyDescent="0.2">
      <c r="A387" t="str">
        <f>CONCATENATE(B373,B387)</f>
        <v>13g</v>
      </c>
      <c r="B387" t="s">
        <v>32</v>
      </c>
      <c r="C387" s="1"/>
      <c r="D387" s="2" t="str">
        <f>INDEX('5 tm 12 bkr Data'!T:T,MATCH('5 tm 12 bkr WV'!A387,'5 tm 12 bkr Data'!R:R,0))</f>
        <v>Samantha Creutz</v>
      </c>
      <c r="E387" s="3"/>
      <c r="F387" s="3"/>
      <c r="G387" s="3"/>
      <c r="H387" s="4"/>
      <c r="I387" s="80"/>
      <c r="J387" s="80"/>
      <c r="K387" s="80"/>
      <c r="L387" s="80"/>
      <c r="M387" s="80"/>
      <c r="N387" s="80"/>
      <c r="O387" s="80"/>
      <c r="P387" s="80"/>
      <c r="Q387" s="80"/>
      <c r="R387" s="80"/>
      <c r="S387" s="80"/>
      <c r="T387" s="80"/>
      <c r="U387" s="1"/>
    </row>
    <row r="388" spans="1:21" ht="15.75" customHeight="1" thickBot="1" x14ac:dyDescent="0.25">
      <c r="A388" t="str">
        <f>CONCATENATE(B373,B388)</f>
        <v>13h</v>
      </c>
      <c r="B388" t="s">
        <v>33</v>
      </c>
      <c r="C388" s="1"/>
      <c r="D388" s="2" t="str">
        <f>INDEX('5 tm 12 bkr Data'!T:T,MATCH('5 tm 12 bkr WV'!A388,'5 tm 12 bkr Data'!R:R,0))</f>
        <v>Victoria Cruz Cervantes</v>
      </c>
      <c r="E388" s="3"/>
      <c r="F388" s="3"/>
      <c r="G388" s="3"/>
      <c r="H388" s="36"/>
      <c r="I388" s="79"/>
      <c r="J388" s="79"/>
      <c r="K388" s="79"/>
      <c r="L388" s="79"/>
      <c r="M388" s="79"/>
      <c r="N388" s="79"/>
      <c r="O388" s="79"/>
      <c r="P388" s="79"/>
      <c r="Q388" s="79"/>
      <c r="R388" s="79"/>
      <c r="S388" s="79"/>
      <c r="T388" s="79"/>
      <c r="U388" s="1"/>
    </row>
    <row r="389" spans="1:21" ht="15.75" customHeight="1" thickTop="1" x14ac:dyDescent="0.2">
      <c r="C389" s="1"/>
      <c r="D389" s="1"/>
      <c r="E389" s="1"/>
      <c r="F389" s="1"/>
      <c r="G389" s="1"/>
      <c r="H389" s="37" t="s">
        <v>6</v>
      </c>
      <c r="I389" s="77"/>
      <c r="J389" s="78"/>
      <c r="K389" s="77"/>
      <c r="L389" s="78"/>
      <c r="M389" s="77"/>
      <c r="N389" s="78"/>
      <c r="O389" s="77"/>
      <c r="P389" s="78"/>
      <c r="Q389" s="77"/>
      <c r="R389" s="78"/>
      <c r="S389" s="77"/>
      <c r="T389" s="78"/>
      <c r="U389" s="1"/>
    </row>
    <row r="390" spans="1:21" ht="5.25" customHeight="1" x14ac:dyDescent="0.2">
      <c r="C390" s="1"/>
      <c r="D390" s="1"/>
      <c r="E390" s="1"/>
      <c r="F390" s="1"/>
      <c r="G390" s="1"/>
      <c r="H390" s="38"/>
      <c r="I390" s="39"/>
      <c r="J390" s="39"/>
      <c r="K390" s="39"/>
      <c r="L390" s="39"/>
      <c r="M390" s="39"/>
      <c r="N390" s="39"/>
      <c r="O390" s="39"/>
      <c r="P390" s="39"/>
      <c r="Q390" s="39"/>
      <c r="R390" s="39"/>
      <c r="S390" s="39"/>
      <c r="T390" s="40"/>
      <c r="U390" s="1"/>
    </row>
    <row r="391" spans="1:21" ht="15.75" customHeight="1" x14ac:dyDescent="0.2">
      <c r="C391" s="1"/>
      <c r="D391" s="1"/>
      <c r="E391" s="74" t="s">
        <v>0</v>
      </c>
      <c r="F391" s="75"/>
      <c r="G391" s="76"/>
      <c r="H391" s="19" t="s">
        <v>1</v>
      </c>
      <c r="I391" s="19" t="s">
        <v>2</v>
      </c>
      <c r="J391" s="19" t="s">
        <v>3</v>
      </c>
      <c r="K391" s="15" t="s">
        <v>4</v>
      </c>
      <c r="L391" s="16" t="s">
        <v>5</v>
      </c>
      <c r="M391" s="19" t="s">
        <v>7</v>
      </c>
      <c r="N391" s="19" t="s">
        <v>8</v>
      </c>
      <c r="O391" s="15" t="s">
        <v>9</v>
      </c>
      <c r="P391" s="16" t="s">
        <v>10</v>
      </c>
      <c r="Q391" s="19" t="s">
        <v>11</v>
      </c>
      <c r="R391" s="19" t="s">
        <v>12</v>
      </c>
      <c r="S391" s="15" t="s">
        <v>13</v>
      </c>
      <c r="T391" s="1"/>
      <c r="U391" s="1"/>
    </row>
    <row r="392" spans="1:21" ht="15.75" customHeight="1" x14ac:dyDescent="0.2">
      <c r="C392" s="1"/>
      <c r="D392" s="1"/>
      <c r="E392" s="64" t="str">
        <f t="shared" si="5"/>
        <v>Ashland Hoyt</v>
      </c>
      <c r="F392" s="65"/>
      <c r="G392" s="66"/>
      <c r="H392" s="5"/>
      <c r="I392" s="5"/>
      <c r="J392" s="5"/>
      <c r="K392" s="13"/>
      <c r="L392" s="10"/>
      <c r="M392" s="5"/>
      <c r="N392" s="5"/>
      <c r="O392" s="13"/>
      <c r="P392" s="10"/>
      <c r="Q392" s="5"/>
      <c r="R392" s="5"/>
      <c r="S392" s="13"/>
      <c r="T392" s="1"/>
      <c r="U392" s="1"/>
    </row>
    <row r="393" spans="1:21" ht="15.75" customHeight="1" x14ac:dyDescent="0.2">
      <c r="C393" s="1"/>
      <c r="D393" s="1"/>
      <c r="E393" s="64" t="str">
        <f t="shared" si="5"/>
        <v>Emily Ziegler</v>
      </c>
      <c r="F393" s="65"/>
      <c r="G393" s="66"/>
      <c r="H393" s="5"/>
      <c r="I393" s="5"/>
      <c r="J393" s="5"/>
      <c r="K393" s="13"/>
      <c r="L393" s="10"/>
      <c r="M393" s="5"/>
      <c r="N393" s="5"/>
      <c r="O393" s="13"/>
      <c r="P393" s="10"/>
      <c r="Q393" s="5"/>
      <c r="R393" s="5"/>
      <c r="S393" s="13"/>
      <c r="T393" s="1"/>
      <c r="U393" s="1"/>
    </row>
    <row r="394" spans="1:21" ht="15.75" customHeight="1" x14ac:dyDescent="0.2">
      <c r="C394" s="1"/>
      <c r="D394" s="1"/>
      <c r="E394" s="64" t="str">
        <f t="shared" ref="E394:E457" si="6">IF(D383&gt;0,D383,"")</f>
        <v>Hannah Bowling</v>
      </c>
      <c r="F394" s="65"/>
      <c r="G394" s="66"/>
      <c r="H394" s="5"/>
      <c r="I394" s="5"/>
      <c r="J394" s="5"/>
      <c r="K394" s="13"/>
      <c r="L394" s="10"/>
      <c r="M394" s="5"/>
      <c r="N394" s="5"/>
      <c r="O394" s="13"/>
      <c r="P394" s="10"/>
      <c r="Q394" s="5"/>
      <c r="R394" s="5"/>
      <c r="S394" s="13"/>
      <c r="T394" s="1"/>
      <c r="U394" s="1"/>
    </row>
    <row r="395" spans="1:21" ht="15.75" customHeight="1" x14ac:dyDescent="0.2">
      <c r="C395" s="1"/>
      <c r="D395" s="1"/>
      <c r="E395" s="64" t="str">
        <f t="shared" si="6"/>
        <v>Jerika Koopmeiners</v>
      </c>
      <c r="F395" s="65"/>
      <c r="G395" s="66"/>
      <c r="H395" s="5"/>
      <c r="I395" s="5"/>
      <c r="J395" s="5"/>
      <c r="K395" s="13"/>
      <c r="L395" s="10"/>
      <c r="M395" s="5"/>
      <c r="N395" s="5"/>
      <c r="O395" s="13"/>
      <c r="P395" s="10"/>
      <c r="Q395" s="5"/>
      <c r="R395" s="5"/>
      <c r="S395" s="13"/>
      <c r="T395" s="1"/>
      <c r="U395" s="1"/>
    </row>
    <row r="396" spans="1:21" ht="15.75" customHeight="1" x14ac:dyDescent="0.2">
      <c r="C396" s="1"/>
      <c r="D396" s="1"/>
      <c r="E396" s="64" t="str">
        <f t="shared" si="6"/>
        <v>Kaylee Bergstrom</v>
      </c>
      <c r="F396" s="65"/>
      <c r="G396" s="66"/>
      <c r="H396" s="5"/>
      <c r="I396" s="5"/>
      <c r="J396" s="5"/>
      <c r="K396" s="13"/>
      <c r="L396" s="10"/>
      <c r="M396" s="5"/>
      <c r="N396" s="5"/>
      <c r="O396" s="13"/>
      <c r="P396" s="10"/>
      <c r="Q396" s="5"/>
      <c r="R396" s="5"/>
      <c r="S396" s="13"/>
      <c r="T396" s="1"/>
      <c r="U396" s="1"/>
    </row>
    <row r="397" spans="1:21" ht="15.75" customHeight="1" x14ac:dyDescent="0.2">
      <c r="C397" s="1"/>
      <c r="D397" s="1"/>
      <c r="E397" s="64" t="str">
        <f t="shared" si="6"/>
        <v>Leia Miller</v>
      </c>
      <c r="F397" s="65"/>
      <c r="G397" s="66"/>
      <c r="H397" s="5"/>
      <c r="I397" s="5"/>
      <c r="J397" s="5"/>
      <c r="K397" s="13"/>
      <c r="L397" s="10"/>
      <c r="M397" s="5"/>
      <c r="N397" s="5"/>
      <c r="O397" s="13"/>
      <c r="P397" s="10"/>
      <c r="Q397" s="5"/>
      <c r="R397" s="5"/>
      <c r="S397" s="13"/>
      <c r="T397" s="1"/>
      <c r="U397" s="1"/>
    </row>
    <row r="398" spans="1:21" ht="15.75" customHeight="1" x14ac:dyDescent="0.2">
      <c r="C398" s="1"/>
      <c r="D398" s="1"/>
      <c r="E398" s="64" t="str">
        <f t="shared" si="6"/>
        <v>Samantha Creutz</v>
      </c>
      <c r="F398" s="65"/>
      <c r="G398" s="66"/>
      <c r="H398" s="5"/>
      <c r="I398" s="5"/>
      <c r="J398" s="5"/>
      <c r="K398" s="13"/>
      <c r="L398" s="10"/>
      <c r="M398" s="5"/>
      <c r="N398" s="5"/>
      <c r="O398" s="13"/>
      <c r="P398" s="10"/>
      <c r="Q398" s="5"/>
      <c r="R398" s="5"/>
      <c r="S398" s="13"/>
      <c r="T398" s="1"/>
      <c r="U398" s="1"/>
    </row>
    <row r="399" spans="1:21" ht="15.75" customHeight="1" thickBot="1" x14ac:dyDescent="0.25">
      <c r="C399" s="1"/>
      <c r="D399" s="1"/>
      <c r="E399" s="64" t="str">
        <f t="shared" si="6"/>
        <v>Victoria Cruz Cervantes</v>
      </c>
      <c r="F399" s="65"/>
      <c r="G399" s="66"/>
      <c r="H399" s="6"/>
      <c r="I399" s="6"/>
      <c r="J399" s="6"/>
      <c r="K399" s="14"/>
      <c r="L399" s="11"/>
      <c r="M399" s="6"/>
      <c r="N399" s="6"/>
      <c r="O399" s="14"/>
      <c r="P399" s="11"/>
      <c r="Q399" s="6"/>
      <c r="R399" s="6"/>
      <c r="S399" s="14"/>
      <c r="T399" s="1"/>
      <c r="U399" s="1"/>
    </row>
    <row r="400" spans="1:21" ht="15.75" customHeight="1" thickTop="1" thickBot="1" x14ac:dyDescent="0.25">
      <c r="C400" s="1"/>
      <c r="D400" s="1"/>
      <c r="E400" s="67" t="s">
        <v>14</v>
      </c>
      <c r="F400" s="68"/>
      <c r="G400" s="69"/>
      <c r="H400" s="7"/>
      <c r="I400" s="7"/>
      <c r="J400" s="7"/>
      <c r="K400" s="8"/>
      <c r="L400" s="12"/>
      <c r="M400" s="7"/>
      <c r="N400" s="7"/>
      <c r="O400" s="8"/>
      <c r="P400" s="12"/>
      <c r="Q400" s="7"/>
      <c r="R400" s="7"/>
      <c r="S400" s="8"/>
      <c r="T400" s="1"/>
      <c r="U400" s="1"/>
    </row>
    <row r="401" spans="1:21" ht="15.75" customHeight="1" thickTop="1" thickBot="1" x14ac:dyDescent="0.25">
      <c r="C401" s="1"/>
      <c r="D401" s="1"/>
      <c r="E401" s="70" t="s">
        <v>15</v>
      </c>
      <c r="F401" s="71"/>
      <c r="G401" s="72"/>
      <c r="H401" s="1"/>
      <c r="I401" s="1"/>
      <c r="J401" s="1"/>
      <c r="K401" s="9"/>
      <c r="L401" s="1"/>
      <c r="M401" s="1"/>
      <c r="N401" s="1"/>
      <c r="O401" s="9"/>
      <c r="P401" s="1"/>
      <c r="Q401" s="1"/>
      <c r="R401" s="1"/>
      <c r="S401" s="9"/>
      <c r="T401" s="1"/>
      <c r="U401" s="1"/>
    </row>
    <row r="402" spans="1:21" ht="11.25" customHeight="1" x14ac:dyDescent="0.2">
      <c r="C402" s="1"/>
      <c r="D402" s="1"/>
      <c r="E402" s="1"/>
      <c r="F402" s="1"/>
      <c r="G402" s="1"/>
      <c r="H402" s="73" t="s">
        <v>34</v>
      </c>
      <c r="I402" s="73"/>
      <c r="J402" s="73"/>
      <c r="K402" s="73"/>
      <c r="L402" s="73"/>
      <c r="M402" s="73"/>
      <c r="N402" s="73"/>
      <c r="O402" s="73"/>
      <c r="P402" s="73"/>
      <c r="Q402" s="73"/>
      <c r="R402" s="73"/>
      <c r="S402" s="1"/>
      <c r="T402" s="1"/>
      <c r="U402" s="1"/>
    </row>
    <row r="403" spans="1:21" ht="11.25" customHeight="1" x14ac:dyDescent="0.2">
      <c r="C403" s="1"/>
      <c r="D403" s="1"/>
      <c r="E403" s="1"/>
      <c r="F403" s="1"/>
      <c r="G403" s="1"/>
      <c r="H403" s="73"/>
      <c r="I403" s="73"/>
      <c r="J403" s="73"/>
      <c r="K403" s="73"/>
      <c r="L403" s="73"/>
      <c r="M403" s="73"/>
      <c r="N403" s="73"/>
      <c r="O403" s="73"/>
      <c r="P403" s="73"/>
      <c r="Q403" s="73"/>
      <c r="R403" s="73"/>
      <c r="S403" s="1"/>
      <c r="T403" s="1"/>
      <c r="U403" s="1"/>
    </row>
    <row r="404" spans="1:21" ht="10.5" customHeight="1" x14ac:dyDescent="0.15">
      <c r="A404" t="s">
        <v>35</v>
      </c>
      <c r="B404">
        <v>14</v>
      </c>
      <c r="C404" s="81" t="str">
        <f>'5 tm 12 bkr Data'!$A$2</f>
        <v>Jayhawk Collegiate Challenge</v>
      </c>
      <c r="D404" s="81"/>
      <c r="E404" s="81"/>
      <c r="F404" s="81"/>
      <c r="G404" s="81"/>
      <c r="H404" s="81"/>
      <c r="I404" s="81"/>
      <c r="J404" s="81"/>
      <c r="K404" s="81"/>
      <c r="L404" s="81"/>
      <c r="M404" s="81"/>
      <c r="N404" s="81"/>
      <c r="O404" s="81"/>
      <c r="P404" s="81"/>
      <c r="Q404" s="81"/>
      <c r="R404" s="81"/>
      <c r="S404" s="81"/>
      <c r="T404" s="81"/>
      <c r="U404" s="81"/>
    </row>
    <row r="405" spans="1:21" ht="10.5" customHeight="1" x14ac:dyDescent="0.15">
      <c r="C405" s="81"/>
      <c r="D405" s="81"/>
      <c r="E405" s="81"/>
      <c r="F405" s="81"/>
      <c r="G405" s="81"/>
      <c r="H405" s="81"/>
      <c r="I405" s="81"/>
      <c r="J405" s="81"/>
      <c r="K405" s="81"/>
      <c r="L405" s="81"/>
      <c r="M405" s="81"/>
      <c r="N405" s="81"/>
      <c r="O405" s="81"/>
      <c r="P405" s="81"/>
      <c r="Q405" s="81"/>
      <c r="R405" s="81"/>
      <c r="S405" s="81"/>
      <c r="T405" s="81"/>
      <c r="U405" s="81"/>
    </row>
    <row r="406" spans="1:21" ht="10.5" customHeight="1" x14ac:dyDescent="0.15">
      <c r="C406" s="81"/>
      <c r="D406" s="81"/>
      <c r="E406" s="81"/>
      <c r="F406" s="81"/>
      <c r="G406" s="81"/>
      <c r="H406" s="81"/>
      <c r="I406" s="81"/>
      <c r="J406" s="81"/>
      <c r="K406" s="81"/>
      <c r="L406" s="81"/>
      <c r="M406" s="81"/>
      <c r="N406" s="81"/>
      <c r="O406" s="81"/>
      <c r="P406" s="81"/>
      <c r="Q406" s="81"/>
      <c r="R406" s="81"/>
      <c r="S406" s="81"/>
      <c r="T406" s="81"/>
      <c r="U406" s="81"/>
    </row>
    <row r="407" spans="1:21" ht="8.25" customHeight="1" x14ac:dyDescent="0.2"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</row>
    <row r="408" spans="1:21" ht="11.25" customHeight="1" x14ac:dyDescent="0.2">
      <c r="C408" s="1"/>
      <c r="D408" s="1"/>
      <c r="E408" s="1"/>
      <c r="F408" s="82" t="str">
        <f>INDEX('5 tm 12 bkr Data'!G:G,MATCH('5 tm 12 bkr WV'!B404,'5 tm 12 bkr Data'!F:F,0))</f>
        <v>Morningside University - Women Varsity</v>
      </c>
      <c r="G408" s="82"/>
      <c r="H408" s="82"/>
      <c r="I408" s="82"/>
      <c r="J408" s="82"/>
      <c r="K408" s="82"/>
      <c r="L408" s="82"/>
      <c r="M408" s="82"/>
      <c r="N408" s="82"/>
      <c r="O408" s="82"/>
      <c r="P408" s="82"/>
      <c r="Q408" s="82"/>
      <c r="R408" s="82"/>
      <c r="S408" s="1"/>
      <c r="T408" s="1"/>
      <c r="U408" s="1"/>
    </row>
    <row r="409" spans="1:21" ht="11.25" customHeight="1" x14ac:dyDescent="0.2">
      <c r="C409" s="1"/>
      <c r="D409" s="1"/>
      <c r="E409" s="1"/>
      <c r="F409" s="82"/>
      <c r="G409" s="82"/>
      <c r="H409" s="82"/>
      <c r="I409" s="82"/>
      <c r="J409" s="82"/>
      <c r="K409" s="82"/>
      <c r="L409" s="82"/>
      <c r="M409" s="82"/>
      <c r="N409" s="82"/>
      <c r="O409" s="82"/>
      <c r="P409" s="82"/>
      <c r="Q409" s="82"/>
      <c r="R409" s="82"/>
      <c r="S409" s="1"/>
      <c r="T409" s="1"/>
      <c r="U409" s="1"/>
    </row>
    <row r="410" spans="1:21" ht="8.25" customHeight="1" x14ac:dyDescent="0.2"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</row>
    <row r="411" spans="1:21" ht="15.75" customHeight="1" x14ac:dyDescent="0.2">
      <c r="C411" s="1"/>
      <c r="D411" s="80" t="s">
        <v>0</v>
      </c>
      <c r="E411" s="80"/>
      <c r="F411" s="80"/>
      <c r="G411" s="80"/>
      <c r="H411" s="80"/>
      <c r="I411" s="80" t="s">
        <v>1</v>
      </c>
      <c r="J411" s="80"/>
      <c r="K411" s="80" t="s">
        <v>2</v>
      </c>
      <c r="L411" s="80"/>
      <c r="M411" s="80" t="s">
        <v>3</v>
      </c>
      <c r="N411" s="80"/>
      <c r="O411" s="80" t="s">
        <v>4</v>
      </c>
      <c r="P411" s="80"/>
      <c r="Q411" s="80" t="s">
        <v>5</v>
      </c>
      <c r="R411" s="80"/>
      <c r="S411" s="80" t="s">
        <v>6</v>
      </c>
      <c r="T411" s="80"/>
      <c r="U411" s="1"/>
    </row>
    <row r="412" spans="1:21" ht="15.75" customHeight="1" x14ac:dyDescent="0.2">
      <c r="A412" t="str">
        <f>CONCATENATE(B404,B412)</f>
        <v>14a</v>
      </c>
      <c r="B412" t="s">
        <v>26</v>
      </c>
      <c r="C412" s="1"/>
      <c r="D412" s="2" t="str">
        <f>INDEX('5 tm 12 bkr Data'!T:T,MATCH('5 tm 12 bkr WV'!A412,'5 tm 12 bkr Data'!R:R,0))</f>
        <v>Alexa Munhofen</v>
      </c>
      <c r="E412" s="3"/>
      <c r="F412" s="3"/>
      <c r="G412" s="3"/>
      <c r="H412" s="4"/>
      <c r="I412" s="80"/>
      <c r="J412" s="80"/>
      <c r="K412" s="80"/>
      <c r="L412" s="80"/>
      <c r="M412" s="80"/>
      <c r="N412" s="80"/>
      <c r="O412" s="80"/>
      <c r="P412" s="80"/>
      <c r="Q412" s="80"/>
      <c r="R412" s="80"/>
      <c r="S412" s="80"/>
      <c r="T412" s="80"/>
      <c r="U412" s="1"/>
    </row>
    <row r="413" spans="1:21" ht="15.75" customHeight="1" x14ac:dyDescent="0.2">
      <c r="A413" t="str">
        <f>CONCATENATE(B404,B413)</f>
        <v>14b</v>
      </c>
      <c r="B413" t="s">
        <v>27</v>
      </c>
      <c r="C413" s="1"/>
      <c r="D413" s="2" t="str">
        <f>INDEX('5 tm 12 bkr Data'!T:T,MATCH('5 tm 12 bkr WV'!A413,'5 tm 12 bkr Data'!R:R,0))</f>
        <v>Carissa Johnson</v>
      </c>
      <c r="E413" s="3"/>
      <c r="F413" s="3"/>
      <c r="G413" s="3"/>
      <c r="H413" s="4"/>
      <c r="I413" s="80"/>
      <c r="J413" s="80"/>
      <c r="K413" s="80"/>
      <c r="L413" s="80"/>
      <c r="M413" s="80"/>
      <c r="N413" s="80"/>
      <c r="O413" s="80"/>
      <c r="P413" s="80"/>
      <c r="Q413" s="80"/>
      <c r="R413" s="80"/>
      <c r="S413" s="80"/>
      <c r="T413" s="80"/>
      <c r="U413" s="1"/>
    </row>
    <row r="414" spans="1:21" ht="15.75" customHeight="1" x14ac:dyDescent="0.2">
      <c r="A414" t="str">
        <f>CONCATENATE(B404,B414)</f>
        <v>14c</v>
      </c>
      <c r="B414" t="s">
        <v>28</v>
      </c>
      <c r="C414" s="1"/>
      <c r="D414" s="2" t="str">
        <f>INDEX('5 tm 12 bkr Data'!T:T,MATCH('5 tm 12 bkr WV'!A414,'5 tm 12 bkr Data'!R:R,0))</f>
        <v>Emaly Kruse</v>
      </c>
      <c r="E414" s="3"/>
      <c r="F414" s="3"/>
      <c r="G414" s="3"/>
      <c r="H414" s="4"/>
      <c r="I414" s="80"/>
      <c r="J414" s="80"/>
      <c r="K414" s="80"/>
      <c r="L414" s="80"/>
      <c r="M414" s="80"/>
      <c r="N414" s="80"/>
      <c r="O414" s="80"/>
      <c r="P414" s="80"/>
      <c r="Q414" s="80"/>
      <c r="R414" s="80"/>
      <c r="S414" s="80"/>
      <c r="T414" s="80"/>
      <c r="U414" s="1"/>
    </row>
    <row r="415" spans="1:21" ht="15.75" customHeight="1" x14ac:dyDescent="0.2">
      <c r="A415" t="str">
        <f>CONCATENATE(B404,B415)</f>
        <v>14d</v>
      </c>
      <c r="B415" t="s">
        <v>29</v>
      </c>
      <c r="C415" s="1"/>
      <c r="D415" s="2" t="str">
        <f>INDEX('5 tm 12 bkr Data'!T:T,MATCH('5 tm 12 bkr WV'!A415,'5 tm 12 bkr Data'!R:R,0))</f>
        <v>Maren Ewertz</v>
      </c>
      <c r="E415" s="3"/>
      <c r="F415" s="3"/>
      <c r="G415" s="3"/>
      <c r="H415" s="4"/>
      <c r="I415" s="80"/>
      <c r="J415" s="80"/>
      <c r="K415" s="80"/>
      <c r="L415" s="80"/>
      <c r="M415" s="80"/>
      <c r="N415" s="80"/>
      <c r="O415" s="80"/>
      <c r="P415" s="80"/>
      <c r="Q415" s="80"/>
      <c r="R415" s="80"/>
      <c r="S415" s="80"/>
      <c r="T415" s="80"/>
      <c r="U415" s="1"/>
    </row>
    <row r="416" spans="1:21" ht="15.75" customHeight="1" x14ac:dyDescent="0.2">
      <c r="A416" t="str">
        <f>CONCATENATE(B404,B416)</f>
        <v>14e</v>
      </c>
      <c r="B416" t="s">
        <v>30</v>
      </c>
      <c r="C416" s="1"/>
      <c r="D416" s="2" t="str">
        <f>INDEX('5 tm 12 bkr Data'!T:T,MATCH('5 tm 12 bkr WV'!A416,'5 tm 12 bkr Data'!R:R,0))</f>
        <v>Rachel Spier</v>
      </c>
      <c r="E416" s="3"/>
      <c r="F416" s="3"/>
      <c r="G416" s="3"/>
      <c r="H416" s="4"/>
      <c r="I416" s="80"/>
      <c r="J416" s="80"/>
      <c r="K416" s="80"/>
      <c r="L416" s="80"/>
      <c r="M416" s="80"/>
      <c r="N416" s="80"/>
      <c r="O416" s="80"/>
      <c r="P416" s="80"/>
      <c r="Q416" s="80"/>
      <c r="R416" s="80"/>
      <c r="S416" s="80"/>
      <c r="T416" s="80"/>
      <c r="U416" s="1"/>
    </row>
    <row r="417" spans="1:21" ht="15.75" customHeight="1" x14ac:dyDescent="0.2">
      <c r="A417" t="str">
        <f>CONCATENATE(B404,B417)</f>
        <v>14f</v>
      </c>
      <c r="B417" t="s">
        <v>31</v>
      </c>
      <c r="C417" s="1"/>
      <c r="D417" s="2" t="str">
        <f>INDEX('5 tm 12 bkr Data'!T:T,MATCH('5 tm 12 bkr WV'!A417,'5 tm 12 bkr Data'!R:R,0))</f>
        <v>Samantha Schiefen</v>
      </c>
      <c r="E417" s="3"/>
      <c r="F417" s="3"/>
      <c r="G417" s="3"/>
      <c r="H417" s="4"/>
      <c r="I417" s="80"/>
      <c r="J417" s="80"/>
      <c r="K417" s="80"/>
      <c r="L417" s="80"/>
      <c r="M417" s="80"/>
      <c r="N417" s="80"/>
      <c r="O417" s="80"/>
      <c r="P417" s="80"/>
      <c r="Q417" s="80"/>
      <c r="R417" s="80"/>
      <c r="S417" s="80"/>
      <c r="T417" s="80"/>
      <c r="U417" s="1"/>
    </row>
    <row r="418" spans="1:21" ht="15.75" customHeight="1" x14ac:dyDescent="0.2">
      <c r="A418" t="str">
        <f>CONCATENATE(B404,B418)</f>
        <v>14g</v>
      </c>
      <c r="B418" t="s">
        <v>32</v>
      </c>
      <c r="C418" s="1"/>
      <c r="D418" s="2">
        <f>INDEX('5 tm 12 bkr Data'!T:T,MATCH('5 tm 12 bkr WV'!A418,'5 tm 12 bkr Data'!R:R,0))</f>
        <v>0</v>
      </c>
      <c r="E418" s="3"/>
      <c r="F418" s="3"/>
      <c r="G418" s="3"/>
      <c r="H418" s="4"/>
      <c r="I418" s="80"/>
      <c r="J418" s="80"/>
      <c r="K418" s="80"/>
      <c r="L418" s="80"/>
      <c r="M418" s="80"/>
      <c r="N418" s="80"/>
      <c r="O418" s="80"/>
      <c r="P418" s="80"/>
      <c r="Q418" s="80"/>
      <c r="R418" s="80"/>
      <c r="S418" s="80"/>
      <c r="T418" s="80"/>
      <c r="U418" s="1"/>
    </row>
    <row r="419" spans="1:21" ht="15.75" customHeight="1" thickBot="1" x14ac:dyDescent="0.25">
      <c r="A419" t="str">
        <f>CONCATENATE(B404,B419)</f>
        <v>14h</v>
      </c>
      <c r="B419" t="s">
        <v>33</v>
      </c>
      <c r="C419" s="1"/>
      <c r="D419" s="2">
        <f>INDEX('5 tm 12 bkr Data'!T:T,MATCH('5 tm 12 bkr WV'!A419,'5 tm 12 bkr Data'!R:R,0))</f>
        <v>0</v>
      </c>
      <c r="E419" s="3"/>
      <c r="F419" s="3"/>
      <c r="G419" s="3"/>
      <c r="H419" s="36"/>
      <c r="I419" s="79"/>
      <c r="J419" s="79"/>
      <c r="K419" s="79"/>
      <c r="L419" s="79"/>
      <c r="M419" s="79"/>
      <c r="N419" s="79"/>
      <c r="O419" s="79"/>
      <c r="P419" s="79"/>
      <c r="Q419" s="79"/>
      <c r="R419" s="79"/>
      <c r="S419" s="79"/>
      <c r="T419" s="79"/>
      <c r="U419" s="1"/>
    </row>
    <row r="420" spans="1:21" ht="15.75" customHeight="1" thickTop="1" x14ac:dyDescent="0.2">
      <c r="C420" s="1"/>
      <c r="D420" s="1"/>
      <c r="E420" s="1"/>
      <c r="F420" s="1"/>
      <c r="G420" s="1"/>
      <c r="H420" s="37" t="s">
        <v>6</v>
      </c>
      <c r="I420" s="77"/>
      <c r="J420" s="78"/>
      <c r="K420" s="77"/>
      <c r="L420" s="78"/>
      <c r="M420" s="77"/>
      <c r="N420" s="78"/>
      <c r="O420" s="77"/>
      <c r="P420" s="78"/>
      <c r="Q420" s="77"/>
      <c r="R420" s="78"/>
      <c r="S420" s="77"/>
      <c r="T420" s="78"/>
      <c r="U420" s="1"/>
    </row>
    <row r="421" spans="1:21" ht="5.25" customHeight="1" x14ac:dyDescent="0.2">
      <c r="C421" s="1"/>
      <c r="D421" s="1"/>
      <c r="E421" s="1"/>
      <c r="F421" s="1"/>
      <c r="G421" s="1"/>
      <c r="H421" s="38"/>
      <c r="I421" s="39"/>
      <c r="J421" s="39"/>
      <c r="K421" s="39"/>
      <c r="L421" s="39"/>
      <c r="M421" s="39"/>
      <c r="N421" s="39"/>
      <c r="O421" s="39"/>
      <c r="P421" s="39"/>
      <c r="Q421" s="39"/>
      <c r="R421" s="39"/>
      <c r="S421" s="39"/>
      <c r="T421" s="40"/>
      <c r="U421" s="1"/>
    </row>
    <row r="422" spans="1:21" ht="15.75" customHeight="1" x14ac:dyDescent="0.2">
      <c r="C422" s="1"/>
      <c r="D422" s="1"/>
      <c r="E422" s="74" t="s">
        <v>0</v>
      </c>
      <c r="F422" s="75"/>
      <c r="G422" s="76"/>
      <c r="H422" s="19" t="s">
        <v>1</v>
      </c>
      <c r="I422" s="19" t="s">
        <v>2</v>
      </c>
      <c r="J422" s="19" t="s">
        <v>3</v>
      </c>
      <c r="K422" s="15" t="s">
        <v>4</v>
      </c>
      <c r="L422" s="16" t="s">
        <v>5</v>
      </c>
      <c r="M422" s="19" t="s">
        <v>7</v>
      </c>
      <c r="N422" s="19" t="s">
        <v>8</v>
      </c>
      <c r="O422" s="15" t="s">
        <v>9</v>
      </c>
      <c r="P422" s="16" t="s">
        <v>10</v>
      </c>
      <c r="Q422" s="19" t="s">
        <v>11</v>
      </c>
      <c r="R422" s="19" t="s">
        <v>12</v>
      </c>
      <c r="S422" s="15" t="s">
        <v>13</v>
      </c>
      <c r="T422" s="1"/>
      <c r="U422" s="1"/>
    </row>
    <row r="423" spans="1:21" ht="15.75" customHeight="1" x14ac:dyDescent="0.2">
      <c r="C423" s="1"/>
      <c r="D423" s="1"/>
      <c r="E423" s="64" t="str">
        <f t="shared" si="6"/>
        <v>Alexa Munhofen</v>
      </c>
      <c r="F423" s="65"/>
      <c r="G423" s="66"/>
      <c r="H423" s="5"/>
      <c r="I423" s="5"/>
      <c r="J423" s="5"/>
      <c r="K423" s="13"/>
      <c r="L423" s="10"/>
      <c r="M423" s="5"/>
      <c r="N423" s="5"/>
      <c r="O423" s="13"/>
      <c r="P423" s="10"/>
      <c r="Q423" s="5"/>
      <c r="R423" s="5"/>
      <c r="S423" s="13"/>
      <c r="T423" s="1"/>
      <c r="U423" s="1"/>
    </row>
    <row r="424" spans="1:21" ht="15.75" customHeight="1" x14ac:dyDescent="0.2">
      <c r="C424" s="1"/>
      <c r="D424" s="1"/>
      <c r="E424" s="64" t="str">
        <f t="shared" si="6"/>
        <v>Carissa Johnson</v>
      </c>
      <c r="F424" s="65"/>
      <c r="G424" s="66"/>
      <c r="H424" s="5"/>
      <c r="I424" s="5"/>
      <c r="J424" s="5"/>
      <c r="K424" s="13"/>
      <c r="L424" s="10"/>
      <c r="M424" s="5"/>
      <c r="N424" s="5"/>
      <c r="O424" s="13"/>
      <c r="P424" s="10"/>
      <c r="Q424" s="5"/>
      <c r="R424" s="5"/>
      <c r="S424" s="13"/>
      <c r="T424" s="1"/>
      <c r="U424" s="1"/>
    </row>
    <row r="425" spans="1:21" ht="15.75" customHeight="1" x14ac:dyDescent="0.2">
      <c r="C425" s="1"/>
      <c r="D425" s="1"/>
      <c r="E425" s="64" t="str">
        <f t="shared" si="6"/>
        <v>Emaly Kruse</v>
      </c>
      <c r="F425" s="65"/>
      <c r="G425" s="66"/>
      <c r="H425" s="5"/>
      <c r="I425" s="5"/>
      <c r="J425" s="5"/>
      <c r="K425" s="13"/>
      <c r="L425" s="10"/>
      <c r="M425" s="5"/>
      <c r="N425" s="5"/>
      <c r="O425" s="13"/>
      <c r="P425" s="10"/>
      <c r="Q425" s="5"/>
      <c r="R425" s="5"/>
      <c r="S425" s="13"/>
      <c r="T425" s="1"/>
      <c r="U425" s="1"/>
    </row>
    <row r="426" spans="1:21" ht="15.75" customHeight="1" x14ac:dyDescent="0.2">
      <c r="C426" s="1"/>
      <c r="D426" s="1"/>
      <c r="E426" s="64" t="str">
        <f t="shared" si="6"/>
        <v>Maren Ewertz</v>
      </c>
      <c r="F426" s="65"/>
      <c r="G426" s="66"/>
      <c r="H426" s="5"/>
      <c r="I426" s="5"/>
      <c r="J426" s="5"/>
      <c r="K426" s="13"/>
      <c r="L426" s="10"/>
      <c r="M426" s="5"/>
      <c r="N426" s="5"/>
      <c r="O426" s="13"/>
      <c r="P426" s="10"/>
      <c r="Q426" s="5"/>
      <c r="R426" s="5"/>
      <c r="S426" s="13"/>
      <c r="T426" s="1"/>
      <c r="U426" s="1"/>
    </row>
    <row r="427" spans="1:21" ht="15.75" customHeight="1" x14ac:dyDescent="0.2">
      <c r="C427" s="1"/>
      <c r="D427" s="1"/>
      <c r="E427" s="64" t="str">
        <f t="shared" si="6"/>
        <v>Rachel Spier</v>
      </c>
      <c r="F427" s="65"/>
      <c r="G427" s="66"/>
      <c r="H427" s="5"/>
      <c r="I427" s="5"/>
      <c r="J427" s="5"/>
      <c r="K427" s="13"/>
      <c r="L427" s="10"/>
      <c r="M427" s="5"/>
      <c r="N427" s="5"/>
      <c r="O427" s="13"/>
      <c r="P427" s="10"/>
      <c r="Q427" s="5"/>
      <c r="R427" s="5"/>
      <c r="S427" s="13"/>
      <c r="T427" s="1"/>
      <c r="U427" s="1"/>
    </row>
    <row r="428" spans="1:21" ht="15.75" customHeight="1" x14ac:dyDescent="0.2">
      <c r="C428" s="1"/>
      <c r="D428" s="1"/>
      <c r="E428" s="64" t="str">
        <f t="shared" si="6"/>
        <v>Samantha Schiefen</v>
      </c>
      <c r="F428" s="65"/>
      <c r="G428" s="66"/>
      <c r="H428" s="5"/>
      <c r="I428" s="5"/>
      <c r="J428" s="5"/>
      <c r="K428" s="13"/>
      <c r="L428" s="10"/>
      <c r="M428" s="5"/>
      <c r="N428" s="5"/>
      <c r="O428" s="13"/>
      <c r="P428" s="10"/>
      <c r="Q428" s="5"/>
      <c r="R428" s="5"/>
      <c r="S428" s="13"/>
      <c r="T428" s="1"/>
      <c r="U428" s="1"/>
    </row>
    <row r="429" spans="1:21" ht="15.75" customHeight="1" x14ac:dyDescent="0.2">
      <c r="C429" s="1"/>
      <c r="D429" s="1"/>
      <c r="E429" s="64" t="str">
        <f t="shared" si="6"/>
        <v/>
      </c>
      <c r="F429" s="65"/>
      <c r="G429" s="66"/>
      <c r="H429" s="5"/>
      <c r="I429" s="5"/>
      <c r="J429" s="5"/>
      <c r="K429" s="13"/>
      <c r="L429" s="10"/>
      <c r="M429" s="5"/>
      <c r="N429" s="5"/>
      <c r="O429" s="13"/>
      <c r="P429" s="10"/>
      <c r="Q429" s="5"/>
      <c r="R429" s="5"/>
      <c r="S429" s="13"/>
      <c r="T429" s="1"/>
      <c r="U429" s="1"/>
    </row>
    <row r="430" spans="1:21" ht="15.75" customHeight="1" thickBot="1" x14ac:dyDescent="0.25">
      <c r="C430" s="1"/>
      <c r="D430" s="1"/>
      <c r="E430" s="64" t="str">
        <f t="shared" si="6"/>
        <v/>
      </c>
      <c r="F430" s="65"/>
      <c r="G430" s="66"/>
      <c r="H430" s="6"/>
      <c r="I430" s="6"/>
      <c r="J430" s="6"/>
      <c r="K430" s="14"/>
      <c r="L430" s="11"/>
      <c r="M430" s="6"/>
      <c r="N430" s="6"/>
      <c r="O430" s="14"/>
      <c r="P430" s="11"/>
      <c r="Q430" s="6"/>
      <c r="R430" s="6"/>
      <c r="S430" s="14"/>
      <c r="T430" s="1"/>
      <c r="U430" s="1"/>
    </row>
    <row r="431" spans="1:21" ht="15.75" customHeight="1" thickTop="1" thickBot="1" x14ac:dyDescent="0.25">
      <c r="C431" s="1"/>
      <c r="D431" s="1"/>
      <c r="E431" s="67" t="s">
        <v>14</v>
      </c>
      <c r="F431" s="68"/>
      <c r="G431" s="69"/>
      <c r="H431" s="7"/>
      <c r="I431" s="7"/>
      <c r="J431" s="7"/>
      <c r="K431" s="8"/>
      <c r="L431" s="12"/>
      <c r="M431" s="7"/>
      <c r="N431" s="7"/>
      <c r="O431" s="8"/>
      <c r="P431" s="12"/>
      <c r="Q431" s="7"/>
      <c r="R431" s="7"/>
      <c r="S431" s="8"/>
      <c r="T431" s="1"/>
      <c r="U431" s="1"/>
    </row>
    <row r="432" spans="1:21" ht="15.75" customHeight="1" thickTop="1" thickBot="1" x14ac:dyDescent="0.25">
      <c r="C432" s="1"/>
      <c r="D432" s="1"/>
      <c r="E432" s="70" t="s">
        <v>15</v>
      </c>
      <c r="F432" s="71"/>
      <c r="G432" s="72"/>
      <c r="H432" s="1"/>
      <c r="I432" s="1"/>
      <c r="J432" s="1"/>
      <c r="K432" s="9"/>
      <c r="L432" s="1"/>
      <c r="M432" s="1"/>
      <c r="N432" s="1"/>
      <c r="O432" s="9"/>
      <c r="P432" s="1"/>
      <c r="Q432" s="1"/>
      <c r="R432" s="1"/>
      <c r="S432" s="9"/>
      <c r="T432" s="1"/>
      <c r="U432" s="1"/>
    </row>
    <row r="433" spans="1:21" ht="11.25" customHeight="1" x14ac:dyDescent="0.2">
      <c r="C433" s="1"/>
      <c r="D433" s="1"/>
      <c r="E433" s="1"/>
      <c r="F433" s="1"/>
      <c r="G433" s="1"/>
      <c r="H433" s="73" t="s">
        <v>34</v>
      </c>
      <c r="I433" s="73"/>
      <c r="J433" s="73"/>
      <c r="K433" s="73"/>
      <c r="L433" s="73"/>
      <c r="M433" s="73"/>
      <c r="N433" s="73"/>
      <c r="O433" s="73"/>
      <c r="P433" s="73"/>
      <c r="Q433" s="73"/>
      <c r="R433" s="73"/>
      <c r="S433" s="1"/>
      <c r="T433" s="1"/>
      <c r="U433" s="1"/>
    </row>
    <row r="434" spans="1:21" ht="11.25" customHeight="1" x14ac:dyDescent="0.2">
      <c r="C434" s="1"/>
      <c r="D434" s="1"/>
      <c r="E434" s="1"/>
      <c r="F434" s="1"/>
      <c r="G434" s="1"/>
      <c r="H434" s="73"/>
      <c r="I434" s="73"/>
      <c r="J434" s="73"/>
      <c r="K434" s="73"/>
      <c r="L434" s="73"/>
      <c r="M434" s="73"/>
      <c r="N434" s="73"/>
      <c r="O434" s="73"/>
      <c r="P434" s="73"/>
      <c r="Q434" s="73"/>
      <c r="R434" s="73"/>
      <c r="S434" s="1"/>
      <c r="T434" s="1"/>
      <c r="U434" s="1"/>
    </row>
    <row r="435" spans="1:21" ht="10.5" customHeight="1" x14ac:dyDescent="0.15">
      <c r="A435" t="s">
        <v>35</v>
      </c>
      <c r="B435">
        <v>15</v>
      </c>
      <c r="C435" s="81" t="str">
        <f>'5 tm 12 bkr Data'!$A$2</f>
        <v>Jayhawk Collegiate Challenge</v>
      </c>
      <c r="D435" s="81"/>
      <c r="E435" s="81"/>
      <c r="F435" s="81"/>
      <c r="G435" s="81"/>
      <c r="H435" s="81"/>
      <c r="I435" s="81"/>
      <c r="J435" s="81"/>
      <c r="K435" s="81"/>
      <c r="L435" s="81"/>
      <c r="M435" s="81"/>
      <c r="N435" s="81"/>
      <c r="O435" s="81"/>
      <c r="P435" s="81"/>
      <c r="Q435" s="81"/>
      <c r="R435" s="81"/>
      <c r="S435" s="81"/>
      <c r="T435" s="81"/>
      <c r="U435" s="81"/>
    </row>
    <row r="436" spans="1:21" ht="10.5" customHeight="1" x14ac:dyDescent="0.15">
      <c r="C436" s="81"/>
      <c r="D436" s="81"/>
      <c r="E436" s="81"/>
      <c r="F436" s="81"/>
      <c r="G436" s="81"/>
      <c r="H436" s="81"/>
      <c r="I436" s="81"/>
      <c r="J436" s="81"/>
      <c r="K436" s="81"/>
      <c r="L436" s="81"/>
      <c r="M436" s="81"/>
      <c r="N436" s="81"/>
      <c r="O436" s="81"/>
      <c r="P436" s="81"/>
      <c r="Q436" s="81"/>
      <c r="R436" s="81"/>
      <c r="S436" s="81"/>
      <c r="T436" s="81"/>
      <c r="U436" s="81"/>
    </row>
    <row r="437" spans="1:21" ht="10.5" customHeight="1" x14ac:dyDescent="0.15">
      <c r="C437" s="81"/>
      <c r="D437" s="81"/>
      <c r="E437" s="81"/>
      <c r="F437" s="81"/>
      <c r="G437" s="81"/>
      <c r="H437" s="81"/>
      <c r="I437" s="81"/>
      <c r="J437" s="81"/>
      <c r="K437" s="81"/>
      <c r="L437" s="81"/>
      <c r="M437" s="81"/>
      <c r="N437" s="81"/>
      <c r="O437" s="81"/>
      <c r="P437" s="81"/>
      <c r="Q437" s="81"/>
      <c r="R437" s="81"/>
      <c r="S437" s="81"/>
      <c r="T437" s="81"/>
      <c r="U437" s="81"/>
    </row>
    <row r="438" spans="1:21" ht="8.25" customHeight="1" x14ac:dyDescent="0.2"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</row>
    <row r="439" spans="1:21" ht="11.25" customHeight="1" x14ac:dyDescent="0.2">
      <c r="C439" s="1"/>
      <c r="D439" s="1"/>
      <c r="E439" s="1"/>
      <c r="F439" s="82" t="str">
        <f>INDEX('5 tm 12 bkr Data'!G:G,MATCH('5 tm 12 bkr WV'!B435,'5 tm 12 bkr Data'!F:F,0))</f>
        <v>Ottawa University (KS) - Women Varsity</v>
      </c>
      <c r="G439" s="82"/>
      <c r="H439" s="82"/>
      <c r="I439" s="82"/>
      <c r="J439" s="82"/>
      <c r="K439" s="82"/>
      <c r="L439" s="82"/>
      <c r="M439" s="82"/>
      <c r="N439" s="82"/>
      <c r="O439" s="82"/>
      <c r="P439" s="82"/>
      <c r="Q439" s="82"/>
      <c r="R439" s="82"/>
      <c r="S439" s="1"/>
      <c r="T439" s="1"/>
      <c r="U439" s="1"/>
    </row>
    <row r="440" spans="1:21" ht="11.25" customHeight="1" x14ac:dyDescent="0.2">
      <c r="C440" s="1"/>
      <c r="D440" s="1"/>
      <c r="E440" s="1"/>
      <c r="F440" s="82"/>
      <c r="G440" s="82"/>
      <c r="H440" s="82"/>
      <c r="I440" s="82"/>
      <c r="J440" s="82"/>
      <c r="K440" s="82"/>
      <c r="L440" s="82"/>
      <c r="M440" s="82"/>
      <c r="N440" s="82"/>
      <c r="O440" s="82"/>
      <c r="P440" s="82"/>
      <c r="Q440" s="82"/>
      <c r="R440" s="82"/>
      <c r="S440" s="1"/>
      <c r="T440" s="1"/>
      <c r="U440" s="1"/>
    </row>
    <row r="441" spans="1:21" ht="8.25" customHeight="1" x14ac:dyDescent="0.2"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</row>
    <row r="442" spans="1:21" ht="15.75" customHeight="1" x14ac:dyDescent="0.2">
      <c r="C442" s="1"/>
      <c r="D442" s="80" t="s">
        <v>0</v>
      </c>
      <c r="E442" s="80"/>
      <c r="F442" s="80"/>
      <c r="G442" s="80"/>
      <c r="H442" s="80"/>
      <c r="I442" s="80" t="s">
        <v>1</v>
      </c>
      <c r="J442" s="80"/>
      <c r="K442" s="80" t="s">
        <v>2</v>
      </c>
      <c r="L442" s="80"/>
      <c r="M442" s="80" t="s">
        <v>3</v>
      </c>
      <c r="N442" s="80"/>
      <c r="O442" s="80" t="s">
        <v>4</v>
      </c>
      <c r="P442" s="80"/>
      <c r="Q442" s="80" t="s">
        <v>5</v>
      </c>
      <c r="R442" s="80"/>
      <c r="S442" s="80" t="s">
        <v>6</v>
      </c>
      <c r="T442" s="80"/>
      <c r="U442" s="1"/>
    </row>
    <row r="443" spans="1:21" ht="15.75" customHeight="1" x14ac:dyDescent="0.2">
      <c r="A443" t="str">
        <f>CONCATENATE(B435,B443)</f>
        <v>15a</v>
      </c>
      <c r="B443" t="s">
        <v>26</v>
      </c>
      <c r="C443" s="1"/>
      <c r="D443" s="2" t="str">
        <f>INDEX('5 tm 12 bkr Data'!T:T,MATCH('5 tm 12 bkr WV'!A443,'5 tm 12 bkr Data'!R:R,0))</f>
        <v>Allie Williams</v>
      </c>
      <c r="E443" s="3"/>
      <c r="F443" s="3"/>
      <c r="G443" s="3"/>
      <c r="H443" s="4"/>
      <c r="I443" s="80"/>
      <c r="J443" s="80"/>
      <c r="K443" s="80"/>
      <c r="L443" s="80"/>
      <c r="M443" s="80"/>
      <c r="N443" s="80"/>
      <c r="O443" s="80"/>
      <c r="P443" s="80"/>
      <c r="Q443" s="80"/>
      <c r="R443" s="80"/>
      <c r="S443" s="80"/>
      <c r="T443" s="80"/>
      <c r="U443" s="1"/>
    </row>
    <row r="444" spans="1:21" ht="15.75" customHeight="1" x14ac:dyDescent="0.2">
      <c r="A444" t="str">
        <f>CONCATENATE(B435,B444)</f>
        <v>15b</v>
      </c>
      <c r="B444" t="s">
        <v>27</v>
      </c>
      <c r="C444" s="1"/>
      <c r="D444" s="2" t="str">
        <f>INDEX('5 tm 12 bkr Data'!T:T,MATCH('5 tm 12 bkr WV'!A444,'5 tm 12 bkr Data'!R:R,0))</f>
        <v>Gabriella Hernandez</v>
      </c>
      <c r="E444" s="3"/>
      <c r="F444" s="3"/>
      <c r="G444" s="3"/>
      <c r="H444" s="4"/>
      <c r="I444" s="80"/>
      <c r="J444" s="80"/>
      <c r="K444" s="80"/>
      <c r="L444" s="80"/>
      <c r="M444" s="80"/>
      <c r="N444" s="80"/>
      <c r="O444" s="80"/>
      <c r="P444" s="80"/>
      <c r="Q444" s="80"/>
      <c r="R444" s="80"/>
      <c r="S444" s="80"/>
      <c r="T444" s="80"/>
      <c r="U444" s="1"/>
    </row>
    <row r="445" spans="1:21" ht="15.75" customHeight="1" x14ac:dyDescent="0.2">
      <c r="A445" t="str">
        <f>CONCATENATE(B435,B445)</f>
        <v>15c</v>
      </c>
      <c r="B445" t="s">
        <v>28</v>
      </c>
      <c r="C445" s="1"/>
      <c r="D445" s="2" t="str">
        <f>INDEX('5 tm 12 bkr Data'!T:T,MATCH('5 tm 12 bkr WV'!A445,'5 tm 12 bkr Data'!R:R,0))</f>
        <v>Holly Bridges</v>
      </c>
      <c r="E445" s="3"/>
      <c r="F445" s="3"/>
      <c r="G445" s="3"/>
      <c r="H445" s="4"/>
      <c r="I445" s="80"/>
      <c r="J445" s="80"/>
      <c r="K445" s="80"/>
      <c r="L445" s="80"/>
      <c r="M445" s="80"/>
      <c r="N445" s="80"/>
      <c r="O445" s="80"/>
      <c r="P445" s="80"/>
      <c r="Q445" s="80"/>
      <c r="R445" s="80"/>
      <c r="S445" s="80"/>
      <c r="T445" s="80"/>
      <c r="U445" s="1"/>
    </row>
    <row r="446" spans="1:21" ht="15.75" customHeight="1" x14ac:dyDescent="0.2">
      <c r="A446" t="str">
        <f>CONCATENATE(B435,B446)</f>
        <v>15d</v>
      </c>
      <c r="B446" t="s">
        <v>29</v>
      </c>
      <c r="C446" s="1"/>
      <c r="D446" s="2" t="str">
        <f>INDEX('5 tm 12 bkr Data'!T:T,MATCH('5 tm 12 bkr WV'!A446,'5 tm 12 bkr Data'!R:R,0))</f>
        <v>Jadyn Barr</v>
      </c>
      <c r="E446" s="3"/>
      <c r="F446" s="3"/>
      <c r="G446" s="3"/>
      <c r="H446" s="4"/>
      <c r="I446" s="80"/>
      <c r="J446" s="80"/>
      <c r="K446" s="80"/>
      <c r="L446" s="80"/>
      <c r="M446" s="80"/>
      <c r="N446" s="80"/>
      <c r="O446" s="80"/>
      <c r="P446" s="80"/>
      <c r="Q446" s="80"/>
      <c r="R446" s="80"/>
      <c r="S446" s="80"/>
      <c r="T446" s="80"/>
      <c r="U446" s="1"/>
    </row>
    <row r="447" spans="1:21" ht="15.75" customHeight="1" x14ac:dyDescent="0.2">
      <c r="A447" t="str">
        <f>CONCATENATE(B435,B447)</f>
        <v>15e</v>
      </c>
      <c r="B447" t="s">
        <v>30</v>
      </c>
      <c r="C447" s="1"/>
      <c r="D447" s="2" t="str">
        <f>INDEX('5 tm 12 bkr Data'!T:T,MATCH('5 tm 12 bkr WV'!A447,'5 tm 12 bkr Data'!R:R,0))</f>
        <v>Kiaralyn Backstrom</v>
      </c>
      <c r="E447" s="3"/>
      <c r="F447" s="3"/>
      <c r="G447" s="3"/>
      <c r="H447" s="4"/>
      <c r="I447" s="80"/>
      <c r="J447" s="80"/>
      <c r="K447" s="80"/>
      <c r="L447" s="80"/>
      <c r="M447" s="80"/>
      <c r="N447" s="80"/>
      <c r="O447" s="80"/>
      <c r="P447" s="80"/>
      <c r="Q447" s="80"/>
      <c r="R447" s="80"/>
      <c r="S447" s="80"/>
      <c r="T447" s="80"/>
      <c r="U447" s="1"/>
    </row>
    <row r="448" spans="1:21" ht="15.75" customHeight="1" x14ac:dyDescent="0.2">
      <c r="A448" t="str">
        <f>CONCATENATE(B435,B448)</f>
        <v>15f</v>
      </c>
      <c r="B448" t="s">
        <v>31</v>
      </c>
      <c r="C448" s="1"/>
      <c r="D448" s="2" t="str">
        <f>INDEX('5 tm 12 bkr Data'!T:T,MATCH('5 tm 12 bkr WV'!A448,'5 tm 12 bkr Data'!R:R,0))</f>
        <v>Koryn Marquez</v>
      </c>
      <c r="E448" s="3"/>
      <c r="F448" s="3"/>
      <c r="G448" s="3"/>
      <c r="H448" s="4"/>
      <c r="I448" s="80"/>
      <c r="J448" s="80"/>
      <c r="K448" s="80"/>
      <c r="L448" s="80"/>
      <c r="M448" s="80"/>
      <c r="N448" s="80"/>
      <c r="O448" s="80"/>
      <c r="P448" s="80"/>
      <c r="Q448" s="80"/>
      <c r="R448" s="80"/>
      <c r="S448" s="80"/>
      <c r="T448" s="80"/>
      <c r="U448" s="1"/>
    </row>
    <row r="449" spans="1:21" ht="15.75" customHeight="1" x14ac:dyDescent="0.2">
      <c r="A449" t="str">
        <f>CONCATENATE(B435,B449)</f>
        <v>15g</v>
      </c>
      <c r="B449" t="s">
        <v>32</v>
      </c>
      <c r="C449" s="1"/>
      <c r="D449" s="2">
        <f>INDEX('5 tm 12 bkr Data'!T:T,MATCH('5 tm 12 bkr WV'!A449,'5 tm 12 bkr Data'!R:R,0))</f>
        <v>0</v>
      </c>
      <c r="E449" s="3"/>
      <c r="F449" s="3"/>
      <c r="G449" s="3"/>
      <c r="H449" s="4"/>
      <c r="I449" s="80"/>
      <c r="J449" s="80"/>
      <c r="K449" s="80"/>
      <c r="L449" s="80"/>
      <c r="M449" s="80"/>
      <c r="N449" s="80"/>
      <c r="O449" s="80"/>
      <c r="P449" s="80"/>
      <c r="Q449" s="80"/>
      <c r="R449" s="80"/>
      <c r="S449" s="80"/>
      <c r="T449" s="80"/>
      <c r="U449" s="1"/>
    </row>
    <row r="450" spans="1:21" ht="15.75" customHeight="1" thickBot="1" x14ac:dyDescent="0.25">
      <c r="A450" t="str">
        <f>CONCATENATE(B435,B450)</f>
        <v>15h</v>
      </c>
      <c r="B450" t="s">
        <v>33</v>
      </c>
      <c r="C450" s="1"/>
      <c r="D450" s="2">
        <f>INDEX('5 tm 12 bkr Data'!T:T,MATCH('5 tm 12 bkr WV'!A450,'5 tm 12 bkr Data'!R:R,0))</f>
        <v>0</v>
      </c>
      <c r="E450" s="3"/>
      <c r="F450" s="3"/>
      <c r="G450" s="3"/>
      <c r="H450" s="36"/>
      <c r="I450" s="79"/>
      <c r="J450" s="79"/>
      <c r="K450" s="79"/>
      <c r="L450" s="79"/>
      <c r="M450" s="79"/>
      <c r="N450" s="79"/>
      <c r="O450" s="79"/>
      <c r="P450" s="79"/>
      <c r="Q450" s="79"/>
      <c r="R450" s="79"/>
      <c r="S450" s="79"/>
      <c r="T450" s="79"/>
      <c r="U450" s="1"/>
    </row>
    <row r="451" spans="1:21" ht="15.75" customHeight="1" thickTop="1" x14ac:dyDescent="0.2">
      <c r="C451" s="1"/>
      <c r="D451" s="1"/>
      <c r="E451" s="1"/>
      <c r="F451" s="1"/>
      <c r="G451" s="1"/>
      <c r="H451" s="37" t="s">
        <v>6</v>
      </c>
      <c r="I451" s="77"/>
      <c r="J451" s="78"/>
      <c r="K451" s="77"/>
      <c r="L451" s="78"/>
      <c r="M451" s="77"/>
      <c r="N451" s="78"/>
      <c r="O451" s="77"/>
      <c r="P451" s="78"/>
      <c r="Q451" s="77"/>
      <c r="R451" s="78"/>
      <c r="S451" s="77"/>
      <c r="T451" s="78"/>
      <c r="U451" s="1"/>
    </row>
    <row r="452" spans="1:21" ht="5.25" customHeight="1" x14ac:dyDescent="0.2">
      <c r="C452" s="1"/>
      <c r="D452" s="1"/>
      <c r="E452" s="1"/>
      <c r="F452" s="1"/>
      <c r="G452" s="1"/>
      <c r="H452" s="38"/>
      <c r="I452" s="39"/>
      <c r="J452" s="39"/>
      <c r="K452" s="39"/>
      <c r="L452" s="39"/>
      <c r="M452" s="39"/>
      <c r="N452" s="39"/>
      <c r="O452" s="39"/>
      <c r="P452" s="39"/>
      <c r="Q452" s="39"/>
      <c r="R452" s="39"/>
      <c r="S452" s="39"/>
      <c r="T452" s="40"/>
      <c r="U452" s="1"/>
    </row>
    <row r="453" spans="1:21" ht="15.75" customHeight="1" x14ac:dyDescent="0.2">
      <c r="C453" s="1"/>
      <c r="D453" s="1"/>
      <c r="E453" s="74" t="s">
        <v>0</v>
      </c>
      <c r="F453" s="75"/>
      <c r="G453" s="76"/>
      <c r="H453" s="19" t="s">
        <v>1</v>
      </c>
      <c r="I453" s="19" t="s">
        <v>2</v>
      </c>
      <c r="J453" s="19" t="s">
        <v>3</v>
      </c>
      <c r="K453" s="15" t="s">
        <v>4</v>
      </c>
      <c r="L453" s="16" t="s">
        <v>5</v>
      </c>
      <c r="M453" s="19" t="s">
        <v>7</v>
      </c>
      <c r="N453" s="19" t="s">
        <v>8</v>
      </c>
      <c r="O453" s="15" t="s">
        <v>9</v>
      </c>
      <c r="P453" s="16" t="s">
        <v>10</v>
      </c>
      <c r="Q453" s="19" t="s">
        <v>11</v>
      </c>
      <c r="R453" s="19" t="s">
        <v>12</v>
      </c>
      <c r="S453" s="15" t="s">
        <v>13</v>
      </c>
      <c r="T453" s="1"/>
      <c r="U453" s="1"/>
    </row>
    <row r="454" spans="1:21" ht="15.75" customHeight="1" x14ac:dyDescent="0.2">
      <c r="C454" s="1"/>
      <c r="D454" s="1"/>
      <c r="E454" s="64" t="str">
        <f t="shared" si="6"/>
        <v>Allie Williams</v>
      </c>
      <c r="F454" s="65"/>
      <c r="G454" s="66"/>
      <c r="H454" s="5"/>
      <c r="I454" s="5"/>
      <c r="J454" s="5"/>
      <c r="K454" s="13"/>
      <c r="L454" s="10"/>
      <c r="M454" s="5"/>
      <c r="N454" s="5"/>
      <c r="O454" s="13"/>
      <c r="P454" s="10"/>
      <c r="Q454" s="5"/>
      <c r="R454" s="5"/>
      <c r="S454" s="13"/>
      <c r="T454" s="1"/>
      <c r="U454" s="1"/>
    </row>
    <row r="455" spans="1:21" ht="15.75" customHeight="1" x14ac:dyDescent="0.2">
      <c r="C455" s="1"/>
      <c r="D455" s="1"/>
      <c r="E455" s="64" t="str">
        <f t="shared" si="6"/>
        <v>Gabriella Hernandez</v>
      </c>
      <c r="F455" s="65"/>
      <c r="G455" s="66"/>
      <c r="H455" s="5"/>
      <c r="I455" s="5"/>
      <c r="J455" s="5"/>
      <c r="K455" s="13"/>
      <c r="L455" s="10"/>
      <c r="M455" s="5"/>
      <c r="N455" s="5"/>
      <c r="O455" s="13"/>
      <c r="P455" s="10"/>
      <c r="Q455" s="5"/>
      <c r="R455" s="5"/>
      <c r="S455" s="13"/>
      <c r="T455" s="1"/>
      <c r="U455" s="1"/>
    </row>
    <row r="456" spans="1:21" ht="15.75" customHeight="1" x14ac:dyDescent="0.2">
      <c r="C456" s="1"/>
      <c r="D456" s="1"/>
      <c r="E456" s="64" t="str">
        <f t="shared" si="6"/>
        <v>Holly Bridges</v>
      </c>
      <c r="F456" s="65"/>
      <c r="G456" s="66"/>
      <c r="H456" s="5"/>
      <c r="I456" s="5"/>
      <c r="J456" s="5"/>
      <c r="K456" s="13"/>
      <c r="L456" s="10"/>
      <c r="M456" s="5"/>
      <c r="N456" s="5"/>
      <c r="O456" s="13"/>
      <c r="P456" s="10"/>
      <c r="Q456" s="5"/>
      <c r="R456" s="5"/>
      <c r="S456" s="13"/>
      <c r="T456" s="1"/>
      <c r="U456" s="1"/>
    </row>
    <row r="457" spans="1:21" ht="15.75" customHeight="1" x14ac:dyDescent="0.2">
      <c r="C457" s="1"/>
      <c r="D457" s="1"/>
      <c r="E457" s="64" t="str">
        <f t="shared" si="6"/>
        <v>Jadyn Barr</v>
      </c>
      <c r="F457" s="65"/>
      <c r="G457" s="66"/>
      <c r="H457" s="5"/>
      <c r="I457" s="5"/>
      <c r="J457" s="5"/>
      <c r="K457" s="13"/>
      <c r="L457" s="10"/>
      <c r="M457" s="5"/>
      <c r="N457" s="5"/>
      <c r="O457" s="13"/>
      <c r="P457" s="10"/>
      <c r="Q457" s="5"/>
      <c r="R457" s="5"/>
      <c r="S457" s="13"/>
      <c r="T457" s="1"/>
      <c r="U457" s="1"/>
    </row>
    <row r="458" spans="1:21" ht="15.75" customHeight="1" x14ac:dyDescent="0.2">
      <c r="C458" s="1"/>
      <c r="D458" s="1"/>
      <c r="E458" s="64" t="str">
        <f t="shared" ref="E458:E521" si="7">IF(D447&gt;0,D447,"")</f>
        <v>Kiaralyn Backstrom</v>
      </c>
      <c r="F458" s="65"/>
      <c r="G458" s="66"/>
      <c r="H458" s="5"/>
      <c r="I458" s="5"/>
      <c r="J458" s="5"/>
      <c r="K458" s="13"/>
      <c r="L458" s="10"/>
      <c r="M458" s="5"/>
      <c r="N458" s="5"/>
      <c r="O458" s="13"/>
      <c r="P458" s="10"/>
      <c r="Q458" s="5"/>
      <c r="R458" s="5"/>
      <c r="S458" s="13"/>
      <c r="T458" s="1"/>
      <c r="U458" s="1"/>
    </row>
    <row r="459" spans="1:21" ht="15.75" customHeight="1" x14ac:dyDescent="0.2">
      <c r="C459" s="1"/>
      <c r="D459" s="1"/>
      <c r="E459" s="64" t="str">
        <f t="shared" si="7"/>
        <v>Koryn Marquez</v>
      </c>
      <c r="F459" s="65"/>
      <c r="G459" s="66"/>
      <c r="H459" s="5"/>
      <c r="I459" s="5"/>
      <c r="J459" s="5"/>
      <c r="K459" s="13"/>
      <c r="L459" s="10"/>
      <c r="M459" s="5"/>
      <c r="N459" s="5"/>
      <c r="O459" s="13"/>
      <c r="P459" s="10"/>
      <c r="Q459" s="5"/>
      <c r="R459" s="5"/>
      <c r="S459" s="13"/>
      <c r="T459" s="1"/>
      <c r="U459" s="1"/>
    </row>
    <row r="460" spans="1:21" ht="15.75" customHeight="1" x14ac:dyDescent="0.2">
      <c r="C460" s="1"/>
      <c r="D460" s="1"/>
      <c r="E460" s="64" t="str">
        <f t="shared" si="7"/>
        <v/>
      </c>
      <c r="F460" s="65"/>
      <c r="G460" s="66"/>
      <c r="H460" s="5"/>
      <c r="I460" s="5"/>
      <c r="J460" s="5"/>
      <c r="K460" s="13"/>
      <c r="L460" s="10"/>
      <c r="M460" s="5"/>
      <c r="N460" s="5"/>
      <c r="O460" s="13"/>
      <c r="P460" s="10"/>
      <c r="Q460" s="5"/>
      <c r="R460" s="5"/>
      <c r="S460" s="13"/>
      <c r="T460" s="1"/>
      <c r="U460" s="1"/>
    </row>
    <row r="461" spans="1:21" ht="15.75" customHeight="1" thickBot="1" x14ac:dyDescent="0.25">
      <c r="C461" s="1"/>
      <c r="D461" s="1"/>
      <c r="E461" s="64" t="str">
        <f t="shared" si="7"/>
        <v/>
      </c>
      <c r="F461" s="65"/>
      <c r="G461" s="66"/>
      <c r="H461" s="6"/>
      <c r="I461" s="6"/>
      <c r="J461" s="6"/>
      <c r="K461" s="14"/>
      <c r="L461" s="11"/>
      <c r="M461" s="6"/>
      <c r="N461" s="6"/>
      <c r="O461" s="14"/>
      <c r="P461" s="11"/>
      <c r="Q461" s="6"/>
      <c r="R461" s="6"/>
      <c r="S461" s="14"/>
      <c r="T461" s="1"/>
      <c r="U461" s="1"/>
    </row>
    <row r="462" spans="1:21" ht="15.75" customHeight="1" thickTop="1" thickBot="1" x14ac:dyDescent="0.25">
      <c r="C462" s="1"/>
      <c r="D462" s="1"/>
      <c r="E462" s="67" t="s">
        <v>14</v>
      </c>
      <c r="F462" s="68"/>
      <c r="G462" s="69"/>
      <c r="H462" s="7"/>
      <c r="I462" s="7"/>
      <c r="J462" s="7"/>
      <c r="K462" s="8"/>
      <c r="L462" s="12"/>
      <c r="M462" s="7"/>
      <c r="N462" s="7"/>
      <c r="O462" s="8"/>
      <c r="P462" s="12"/>
      <c r="Q462" s="7"/>
      <c r="R462" s="7"/>
      <c r="S462" s="8"/>
      <c r="T462" s="1"/>
      <c r="U462" s="1"/>
    </row>
    <row r="463" spans="1:21" ht="15.75" customHeight="1" thickTop="1" thickBot="1" x14ac:dyDescent="0.25">
      <c r="C463" s="1"/>
      <c r="D463" s="1"/>
      <c r="E463" s="70" t="s">
        <v>15</v>
      </c>
      <c r="F463" s="71"/>
      <c r="G463" s="72"/>
      <c r="H463" s="1"/>
      <c r="I463" s="1"/>
      <c r="J463" s="1"/>
      <c r="K463" s="9"/>
      <c r="L463" s="1"/>
      <c r="M463" s="1"/>
      <c r="N463" s="1"/>
      <c r="O463" s="9"/>
      <c r="P463" s="1"/>
      <c r="Q463" s="1"/>
      <c r="R463" s="1"/>
      <c r="S463" s="9"/>
      <c r="T463" s="1"/>
      <c r="U463" s="1"/>
    </row>
    <row r="464" spans="1:21" ht="11.25" customHeight="1" x14ac:dyDescent="0.2">
      <c r="C464" s="1"/>
      <c r="D464" s="1"/>
      <c r="E464" s="1"/>
      <c r="F464" s="1"/>
      <c r="G464" s="1"/>
      <c r="H464" s="73" t="s">
        <v>34</v>
      </c>
      <c r="I464" s="73"/>
      <c r="J464" s="73"/>
      <c r="K464" s="73"/>
      <c r="L464" s="73"/>
      <c r="M464" s="73"/>
      <c r="N464" s="73"/>
      <c r="O464" s="73"/>
      <c r="P464" s="73"/>
      <c r="Q464" s="73"/>
      <c r="R464" s="73"/>
      <c r="S464" s="1"/>
      <c r="T464" s="1"/>
      <c r="U464" s="1"/>
    </row>
    <row r="465" spans="1:21" ht="11.25" customHeight="1" x14ac:dyDescent="0.2">
      <c r="C465" s="1"/>
      <c r="D465" s="1"/>
      <c r="E465" s="1"/>
      <c r="F465" s="1"/>
      <c r="G465" s="1"/>
      <c r="H465" s="73"/>
      <c r="I465" s="73"/>
      <c r="J465" s="73"/>
      <c r="K465" s="73"/>
      <c r="L465" s="73"/>
      <c r="M465" s="73"/>
      <c r="N465" s="73"/>
      <c r="O465" s="73"/>
      <c r="P465" s="73"/>
      <c r="Q465" s="73"/>
      <c r="R465" s="73"/>
      <c r="S465" s="1"/>
      <c r="T465" s="1"/>
      <c r="U465" s="1"/>
    </row>
    <row r="466" spans="1:21" ht="10.5" customHeight="1" x14ac:dyDescent="0.15">
      <c r="A466" t="s">
        <v>35</v>
      </c>
      <c r="B466">
        <v>16</v>
      </c>
      <c r="C466" s="81" t="str">
        <f>'5 tm 12 bkr Data'!$A$2</f>
        <v>Jayhawk Collegiate Challenge</v>
      </c>
      <c r="D466" s="81"/>
      <c r="E466" s="81"/>
      <c r="F466" s="81"/>
      <c r="G466" s="81"/>
      <c r="H466" s="81"/>
      <c r="I466" s="81"/>
      <c r="J466" s="81"/>
      <c r="K466" s="81"/>
      <c r="L466" s="81"/>
      <c r="M466" s="81"/>
      <c r="N466" s="81"/>
      <c r="O466" s="81"/>
      <c r="P466" s="81"/>
      <c r="Q466" s="81"/>
      <c r="R466" s="81"/>
      <c r="S466" s="81"/>
      <c r="T466" s="81"/>
      <c r="U466" s="81"/>
    </row>
    <row r="467" spans="1:21" ht="10.5" customHeight="1" x14ac:dyDescent="0.15">
      <c r="C467" s="81"/>
      <c r="D467" s="81"/>
      <c r="E467" s="81"/>
      <c r="F467" s="81"/>
      <c r="G467" s="81"/>
      <c r="H467" s="81"/>
      <c r="I467" s="81"/>
      <c r="J467" s="81"/>
      <c r="K467" s="81"/>
      <c r="L467" s="81"/>
      <c r="M467" s="81"/>
      <c r="N467" s="81"/>
      <c r="O467" s="81"/>
      <c r="P467" s="81"/>
      <c r="Q467" s="81"/>
      <c r="R467" s="81"/>
      <c r="S467" s="81"/>
      <c r="T467" s="81"/>
      <c r="U467" s="81"/>
    </row>
    <row r="468" spans="1:21" ht="10.5" customHeight="1" x14ac:dyDescent="0.15">
      <c r="C468" s="81"/>
      <c r="D468" s="81"/>
      <c r="E468" s="81"/>
      <c r="F468" s="81"/>
      <c r="G468" s="81"/>
      <c r="H468" s="81"/>
      <c r="I468" s="81"/>
      <c r="J468" s="81"/>
      <c r="K468" s="81"/>
      <c r="L468" s="81"/>
      <c r="M468" s="81"/>
      <c r="N468" s="81"/>
      <c r="O468" s="81"/>
      <c r="P468" s="81"/>
      <c r="Q468" s="81"/>
      <c r="R468" s="81"/>
      <c r="S468" s="81"/>
      <c r="T468" s="81"/>
      <c r="U468" s="81"/>
    </row>
    <row r="469" spans="1:21" ht="8.25" customHeight="1" x14ac:dyDescent="0.2"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</row>
    <row r="470" spans="1:21" ht="11.25" customHeight="1" x14ac:dyDescent="0.2">
      <c r="C470" s="1"/>
      <c r="D470" s="1"/>
      <c r="E470" s="1"/>
      <c r="F470" s="82" t="str">
        <f>INDEX('5 tm 12 bkr Data'!G:G,MATCH('5 tm 12 bkr WV'!B466,'5 tm 12 bkr Data'!F:F,0))</f>
        <v>Peru State College - Women Varsity</v>
      </c>
      <c r="G470" s="82"/>
      <c r="H470" s="82"/>
      <c r="I470" s="82"/>
      <c r="J470" s="82"/>
      <c r="K470" s="82"/>
      <c r="L470" s="82"/>
      <c r="M470" s="82"/>
      <c r="N470" s="82"/>
      <c r="O470" s="82"/>
      <c r="P470" s="82"/>
      <c r="Q470" s="82"/>
      <c r="R470" s="82"/>
      <c r="S470" s="1"/>
      <c r="T470" s="1"/>
      <c r="U470" s="1"/>
    </row>
    <row r="471" spans="1:21" ht="11.25" customHeight="1" x14ac:dyDescent="0.2">
      <c r="C471" s="1"/>
      <c r="D471" s="1"/>
      <c r="E471" s="1"/>
      <c r="F471" s="82"/>
      <c r="G471" s="82"/>
      <c r="H471" s="82"/>
      <c r="I471" s="82"/>
      <c r="J471" s="82"/>
      <c r="K471" s="82"/>
      <c r="L471" s="82"/>
      <c r="M471" s="82"/>
      <c r="N471" s="82"/>
      <c r="O471" s="82"/>
      <c r="P471" s="82"/>
      <c r="Q471" s="82"/>
      <c r="R471" s="82"/>
      <c r="S471" s="1"/>
      <c r="T471" s="1"/>
      <c r="U471" s="1"/>
    </row>
    <row r="472" spans="1:21" ht="8.25" customHeight="1" x14ac:dyDescent="0.2"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</row>
    <row r="473" spans="1:21" ht="15.75" customHeight="1" x14ac:dyDescent="0.2">
      <c r="C473" s="1"/>
      <c r="D473" s="80" t="s">
        <v>0</v>
      </c>
      <c r="E473" s="80"/>
      <c r="F473" s="80"/>
      <c r="G473" s="80"/>
      <c r="H473" s="80"/>
      <c r="I473" s="80" t="s">
        <v>1</v>
      </c>
      <c r="J473" s="80"/>
      <c r="K473" s="80" t="s">
        <v>2</v>
      </c>
      <c r="L473" s="80"/>
      <c r="M473" s="80" t="s">
        <v>3</v>
      </c>
      <c r="N473" s="80"/>
      <c r="O473" s="80" t="s">
        <v>4</v>
      </c>
      <c r="P473" s="80"/>
      <c r="Q473" s="80" t="s">
        <v>5</v>
      </c>
      <c r="R473" s="80"/>
      <c r="S473" s="80" t="s">
        <v>6</v>
      </c>
      <c r="T473" s="80"/>
      <c r="U473" s="1"/>
    </row>
    <row r="474" spans="1:21" ht="15.75" customHeight="1" x14ac:dyDescent="0.2">
      <c r="A474" t="str">
        <f>CONCATENATE(B466,B474)</f>
        <v>16a</v>
      </c>
      <c r="B474" t="s">
        <v>26</v>
      </c>
      <c r="C474" s="1"/>
      <c r="D474" s="2" t="str">
        <f>INDEX('5 tm 12 bkr Data'!T:T,MATCH('5 tm 12 bkr WV'!A474,'5 tm 12 bkr Data'!R:R,0))</f>
        <v>Adria Huiett</v>
      </c>
      <c r="E474" s="3"/>
      <c r="F474" s="3"/>
      <c r="G474" s="3"/>
      <c r="H474" s="4"/>
      <c r="I474" s="80"/>
      <c r="J474" s="80"/>
      <c r="K474" s="80"/>
      <c r="L474" s="80"/>
      <c r="M474" s="80"/>
      <c r="N474" s="80"/>
      <c r="O474" s="80"/>
      <c r="P474" s="80"/>
      <c r="Q474" s="80"/>
      <c r="R474" s="80"/>
      <c r="S474" s="80"/>
      <c r="T474" s="80"/>
      <c r="U474" s="1"/>
    </row>
    <row r="475" spans="1:21" ht="15.75" customHeight="1" x14ac:dyDescent="0.2">
      <c r="A475" t="str">
        <f>CONCATENATE(B466,B475)</f>
        <v>16b</v>
      </c>
      <c r="B475" t="s">
        <v>27</v>
      </c>
      <c r="C475" s="1"/>
      <c r="D475" s="2" t="str">
        <f>INDEX('5 tm 12 bkr Data'!T:T,MATCH('5 tm 12 bkr WV'!A475,'5 tm 12 bkr Data'!R:R,0))</f>
        <v>Aleia Crandall</v>
      </c>
      <c r="E475" s="3"/>
      <c r="F475" s="3"/>
      <c r="G475" s="3"/>
      <c r="H475" s="4"/>
      <c r="I475" s="80"/>
      <c r="J475" s="80"/>
      <c r="K475" s="80"/>
      <c r="L475" s="80"/>
      <c r="M475" s="80"/>
      <c r="N475" s="80"/>
      <c r="O475" s="80"/>
      <c r="P475" s="80"/>
      <c r="Q475" s="80"/>
      <c r="R475" s="80"/>
      <c r="S475" s="80"/>
      <c r="T475" s="80"/>
      <c r="U475" s="1"/>
    </row>
    <row r="476" spans="1:21" ht="15.75" customHeight="1" x14ac:dyDescent="0.2">
      <c r="A476" t="str">
        <f>CONCATENATE(B466,B476)</f>
        <v>16c</v>
      </c>
      <c r="B476" t="s">
        <v>28</v>
      </c>
      <c r="C476" s="1"/>
      <c r="D476" s="2" t="str">
        <f>INDEX('5 tm 12 bkr Data'!T:T,MATCH('5 tm 12 bkr WV'!A476,'5 tm 12 bkr Data'!R:R,0))</f>
        <v>Caitlynn Gronenthal</v>
      </c>
      <c r="E476" s="3"/>
      <c r="F476" s="3"/>
      <c r="G476" s="3"/>
      <c r="H476" s="4"/>
      <c r="I476" s="80"/>
      <c r="J476" s="80"/>
      <c r="K476" s="80"/>
      <c r="L476" s="80"/>
      <c r="M476" s="80"/>
      <c r="N476" s="80"/>
      <c r="O476" s="80"/>
      <c r="P476" s="80"/>
      <c r="Q476" s="80"/>
      <c r="R476" s="80"/>
      <c r="S476" s="80"/>
      <c r="T476" s="80"/>
      <c r="U476" s="1"/>
    </row>
    <row r="477" spans="1:21" ht="15.75" customHeight="1" x14ac:dyDescent="0.2">
      <c r="A477" t="str">
        <f>CONCATENATE(B466,B477)</f>
        <v>16d</v>
      </c>
      <c r="B477" t="s">
        <v>29</v>
      </c>
      <c r="C477" s="1"/>
      <c r="D477" s="2" t="str">
        <f>INDEX('5 tm 12 bkr Data'!T:T,MATCH('5 tm 12 bkr WV'!A477,'5 tm 12 bkr Data'!R:R,0))</f>
        <v>Kaitlyn Doyal</v>
      </c>
      <c r="E477" s="3"/>
      <c r="F477" s="3"/>
      <c r="G477" s="3"/>
      <c r="H477" s="4"/>
      <c r="I477" s="80"/>
      <c r="J477" s="80"/>
      <c r="K477" s="80"/>
      <c r="L477" s="80"/>
      <c r="M477" s="80"/>
      <c r="N477" s="80"/>
      <c r="O477" s="80"/>
      <c r="P477" s="80"/>
      <c r="Q477" s="80"/>
      <c r="R477" s="80"/>
      <c r="S477" s="80"/>
      <c r="T477" s="80"/>
      <c r="U477" s="1"/>
    </row>
    <row r="478" spans="1:21" ht="15.75" customHeight="1" x14ac:dyDescent="0.2">
      <c r="A478" t="str">
        <f>CONCATENATE(B466,B478)</f>
        <v>16e</v>
      </c>
      <c r="B478" t="s">
        <v>30</v>
      </c>
      <c r="C478" s="1"/>
      <c r="D478" s="2" t="str">
        <f>INDEX('5 tm 12 bkr Data'!T:T,MATCH('5 tm 12 bkr WV'!A478,'5 tm 12 bkr Data'!R:R,0))</f>
        <v>Katie Price</v>
      </c>
      <c r="E478" s="3"/>
      <c r="F478" s="3"/>
      <c r="G478" s="3"/>
      <c r="H478" s="4"/>
      <c r="I478" s="80"/>
      <c r="J478" s="80"/>
      <c r="K478" s="80"/>
      <c r="L478" s="80"/>
      <c r="M478" s="80"/>
      <c r="N478" s="80"/>
      <c r="O478" s="80"/>
      <c r="P478" s="80"/>
      <c r="Q478" s="80"/>
      <c r="R478" s="80"/>
      <c r="S478" s="80"/>
      <c r="T478" s="80"/>
      <c r="U478" s="1"/>
    </row>
    <row r="479" spans="1:21" ht="15.75" customHeight="1" x14ac:dyDescent="0.2">
      <c r="A479" t="str">
        <f>CONCATENATE(B466,B479)</f>
        <v>16f</v>
      </c>
      <c r="B479" t="s">
        <v>31</v>
      </c>
      <c r="C479" s="1"/>
      <c r="D479" s="2" t="str">
        <f>INDEX('5 tm 12 bkr Data'!T:T,MATCH('5 tm 12 bkr WV'!A479,'5 tm 12 bkr Data'!R:R,0))</f>
        <v>Makenzie Millard</v>
      </c>
      <c r="E479" s="3"/>
      <c r="F479" s="3"/>
      <c r="G479" s="3"/>
      <c r="H479" s="4"/>
      <c r="I479" s="80"/>
      <c r="J479" s="80"/>
      <c r="K479" s="80"/>
      <c r="L479" s="80"/>
      <c r="M479" s="80"/>
      <c r="N479" s="80"/>
      <c r="O479" s="80"/>
      <c r="P479" s="80"/>
      <c r="Q479" s="80"/>
      <c r="R479" s="80"/>
      <c r="S479" s="80"/>
      <c r="T479" s="80"/>
      <c r="U479" s="1"/>
    </row>
    <row r="480" spans="1:21" ht="15.75" customHeight="1" x14ac:dyDescent="0.2">
      <c r="A480" t="str">
        <f>CONCATENATE(B466,B480)</f>
        <v>16g</v>
      </c>
      <c r="B480" t="s">
        <v>32</v>
      </c>
      <c r="C480" s="1"/>
      <c r="D480" s="2" t="str">
        <f>INDEX('5 tm 12 bkr Data'!T:T,MATCH('5 tm 12 bkr WV'!A480,'5 tm 12 bkr Data'!R:R,0))</f>
        <v>Mindy Bartels</v>
      </c>
      <c r="E480" s="3"/>
      <c r="F480" s="3"/>
      <c r="G480" s="3"/>
      <c r="H480" s="4"/>
      <c r="I480" s="80"/>
      <c r="J480" s="80"/>
      <c r="K480" s="80"/>
      <c r="L480" s="80"/>
      <c r="M480" s="80"/>
      <c r="N480" s="80"/>
      <c r="O480" s="80"/>
      <c r="P480" s="80"/>
      <c r="Q480" s="80"/>
      <c r="R480" s="80"/>
      <c r="S480" s="80"/>
      <c r="T480" s="80"/>
      <c r="U480" s="1"/>
    </row>
    <row r="481" spans="1:21" ht="15.75" customHeight="1" thickBot="1" x14ac:dyDescent="0.25">
      <c r="A481" t="str">
        <f>CONCATENATE(B466,B481)</f>
        <v>16h</v>
      </c>
      <c r="B481" t="s">
        <v>33</v>
      </c>
      <c r="C481" s="1"/>
      <c r="D481" s="2" t="str">
        <f>INDEX('5 tm 12 bkr Data'!T:T,MATCH('5 tm 12 bkr WV'!A481,'5 tm 12 bkr Data'!R:R,0))</f>
        <v>Raelynn Sugden</v>
      </c>
      <c r="E481" s="3"/>
      <c r="F481" s="3"/>
      <c r="G481" s="3"/>
      <c r="H481" s="36"/>
      <c r="I481" s="79"/>
      <c r="J481" s="79"/>
      <c r="K481" s="79"/>
      <c r="L481" s="79"/>
      <c r="M481" s="79"/>
      <c r="N481" s="79"/>
      <c r="O481" s="79"/>
      <c r="P481" s="79"/>
      <c r="Q481" s="79"/>
      <c r="R481" s="79"/>
      <c r="S481" s="79"/>
      <c r="T481" s="79"/>
      <c r="U481" s="1"/>
    </row>
    <row r="482" spans="1:21" ht="15.75" customHeight="1" thickTop="1" x14ac:dyDescent="0.2">
      <c r="C482" s="1"/>
      <c r="D482" s="1"/>
      <c r="E482" s="1"/>
      <c r="F482" s="1"/>
      <c r="G482" s="1"/>
      <c r="H482" s="37" t="s">
        <v>6</v>
      </c>
      <c r="I482" s="77"/>
      <c r="J482" s="78"/>
      <c r="K482" s="77"/>
      <c r="L482" s="78"/>
      <c r="M482" s="77"/>
      <c r="N482" s="78"/>
      <c r="O482" s="77"/>
      <c r="P482" s="78"/>
      <c r="Q482" s="77"/>
      <c r="R482" s="78"/>
      <c r="S482" s="77"/>
      <c r="T482" s="78"/>
      <c r="U482" s="1"/>
    </row>
    <row r="483" spans="1:21" ht="5.25" customHeight="1" x14ac:dyDescent="0.2">
      <c r="C483" s="1"/>
      <c r="D483" s="1"/>
      <c r="E483" s="1"/>
      <c r="F483" s="1"/>
      <c r="G483" s="1"/>
      <c r="H483" s="38"/>
      <c r="I483" s="39"/>
      <c r="J483" s="39"/>
      <c r="K483" s="39"/>
      <c r="L483" s="39"/>
      <c r="M483" s="39"/>
      <c r="N483" s="39"/>
      <c r="O483" s="39"/>
      <c r="P483" s="39"/>
      <c r="Q483" s="39"/>
      <c r="R483" s="39"/>
      <c r="S483" s="39"/>
      <c r="T483" s="40"/>
      <c r="U483" s="1"/>
    </row>
    <row r="484" spans="1:21" ht="15.75" customHeight="1" x14ac:dyDescent="0.2">
      <c r="C484" s="1"/>
      <c r="D484" s="1"/>
      <c r="E484" s="74" t="s">
        <v>0</v>
      </c>
      <c r="F484" s="75"/>
      <c r="G484" s="76"/>
      <c r="H484" s="19" t="s">
        <v>1</v>
      </c>
      <c r="I484" s="19" t="s">
        <v>2</v>
      </c>
      <c r="J484" s="19" t="s">
        <v>3</v>
      </c>
      <c r="K484" s="15" t="s">
        <v>4</v>
      </c>
      <c r="L484" s="16" t="s">
        <v>5</v>
      </c>
      <c r="M484" s="19" t="s">
        <v>7</v>
      </c>
      <c r="N484" s="19" t="s">
        <v>8</v>
      </c>
      <c r="O484" s="15" t="s">
        <v>9</v>
      </c>
      <c r="P484" s="16" t="s">
        <v>10</v>
      </c>
      <c r="Q484" s="19" t="s">
        <v>11</v>
      </c>
      <c r="R484" s="19" t="s">
        <v>12</v>
      </c>
      <c r="S484" s="15" t="s">
        <v>13</v>
      </c>
      <c r="T484" s="1"/>
      <c r="U484" s="1"/>
    </row>
    <row r="485" spans="1:21" ht="15.75" customHeight="1" x14ac:dyDescent="0.2">
      <c r="C485" s="1"/>
      <c r="D485" s="1"/>
      <c r="E485" s="64" t="str">
        <f t="shared" si="7"/>
        <v>Adria Huiett</v>
      </c>
      <c r="F485" s="65"/>
      <c r="G485" s="66"/>
      <c r="H485" s="5"/>
      <c r="I485" s="5"/>
      <c r="J485" s="5"/>
      <c r="K485" s="13"/>
      <c r="L485" s="10"/>
      <c r="M485" s="5"/>
      <c r="N485" s="5"/>
      <c r="O485" s="13"/>
      <c r="P485" s="10"/>
      <c r="Q485" s="5"/>
      <c r="R485" s="5"/>
      <c r="S485" s="13"/>
      <c r="T485" s="1"/>
      <c r="U485" s="1"/>
    </row>
    <row r="486" spans="1:21" ht="15.75" customHeight="1" x14ac:dyDescent="0.2">
      <c r="C486" s="1"/>
      <c r="D486" s="1"/>
      <c r="E486" s="64" t="str">
        <f t="shared" si="7"/>
        <v>Aleia Crandall</v>
      </c>
      <c r="F486" s="65"/>
      <c r="G486" s="66"/>
      <c r="H486" s="5"/>
      <c r="I486" s="5"/>
      <c r="J486" s="5"/>
      <c r="K486" s="13"/>
      <c r="L486" s="10"/>
      <c r="M486" s="5"/>
      <c r="N486" s="5"/>
      <c r="O486" s="13"/>
      <c r="P486" s="10"/>
      <c r="Q486" s="5"/>
      <c r="R486" s="5"/>
      <c r="S486" s="13"/>
      <c r="T486" s="1"/>
      <c r="U486" s="1"/>
    </row>
    <row r="487" spans="1:21" ht="15.75" customHeight="1" x14ac:dyDescent="0.2">
      <c r="C487" s="1"/>
      <c r="D487" s="1"/>
      <c r="E487" s="64" t="str">
        <f t="shared" si="7"/>
        <v>Caitlynn Gronenthal</v>
      </c>
      <c r="F487" s="65"/>
      <c r="G487" s="66"/>
      <c r="H487" s="5"/>
      <c r="I487" s="5"/>
      <c r="J487" s="5"/>
      <c r="K487" s="13"/>
      <c r="L487" s="10"/>
      <c r="M487" s="5"/>
      <c r="N487" s="5"/>
      <c r="O487" s="13"/>
      <c r="P487" s="10"/>
      <c r="Q487" s="5"/>
      <c r="R487" s="5"/>
      <c r="S487" s="13"/>
      <c r="T487" s="1"/>
      <c r="U487" s="1"/>
    </row>
    <row r="488" spans="1:21" ht="15.75" customHeight="1" x14ac:dyDescent="0.2">
      <c r="C488" s="1"/>
      <c r="D488" s="1"/>
      <c r="E488" s="64" t="str">
        <f t="shared" si="7"/>
        <v>Kaitlyn Doyal</v>
      </c>
      <c r="F488" s="65"/>
      <c r="G488" s="66"/>
      <c r="H488" s="5"/>
      <c r="I488" s="5"/>
      <c r="J488" s="5"/>
      <c r="K488" s="13"/>
      <c r="L488" s="10"/>
      <c r="M488" s="5"/>
      <c r="N488" s="5"/>
      <c r="O488" s="13"/>
      <c r="P488" s="10"/>
      <c r="Q488" s="5"/>
      <c r="R488" s="5"/>
      <c r="S488" s="13"/>
      <c r="T488" s="1"/>
      <c r="U488" s="1"/>
    </row>
    <row r="489" spans="1:21" ht="15.75" customHeight="1" x14ac:dyDescent="0.2">
      <c r="C489" s="1"/>
      <c r="D489" s="1"/>
      <c r="E489" s="64" t="str">
        <f t="shared" si="7"/>
        <v>Katie Price</v>
      </c>
      <c r="F489" s="65"/>
      <c r="G489" s="66"/>
      <c r="H489" s="5"/>
      <c r="I489" s="5"/>
      <c r="J489" s="5"/>
      <c r="K489" s="13"/>
      <c r="L489" s="10"/>
      <c r="M489" s="5"/>
      <c r="N489" s="5"/>
      <c r="O489" s="13"/>
      <c r="P489" s="10"/>
      <c r="Q489" s="5"/>
      <c r="R489" s="5"/>
      <c r="S489" s="13"/>
      <c r="T489" s="1"/>
      <c r="U489" s="1"/>
    </row>
    <row r="490" spans="1:21" ht="15.75" customHeight="1" x14ac:dyDescent="0.2">
      <c r="C490" s="1"/>
      <c r="D490" s="1"/>
      <c r="E490" s="64" t="str">
        <f t="shared" si="7"/>
        <v>Makenzie Millard</v>
      </c>
      <c r="F490" s="65"/>
      <c r="G490" s="66"/>
      <c r="H490" s="5"/>
      <c r="I490" s="5"/>
      <c r="J490" s="5"/>
      <c r="K490" s="13"/>
      <c r="L490" s="10"/>
      <c r="M490" s="5"/>
      <c r="N490" s="5"/>
      <c r="O490" s="13"/>
      <c r="P490" s="10"/>
      <c r="Q490" s="5"/>
      <c r="R490" s="5"/>
      <c r="S490" s="13"/>
      <c r="T490" s="1"/>
      <c r="U490" s="1"/>
    </row>
    <row r="491" spans="1:21" ht="15.75" customHeight="1" x14ac:dyDescent="0.2">
      <c r="C491" s="1"/>
      <c r="D491" s="1"/>
      <c r="E491" s="64" t="str">
        <f t="shared" si="7"/>
        <v>Mindy Bartels</v>
      </c>
      <c r="F491" s="65"/>
      <c r="G491" s="66"/>
      <c r="H491" s="5"/>
      <c r="I491" s="5"/>
      <c r="J491" s="5"/>
      <c r="K491" s="13"/>
      <c r="L491" s="10"/>
      <c r="M491" s="5"/>
      <c r="N491" s="5"/>
      <c r="O491" s="13"/>
      <c r="P491" s="10"/>
      <c r="Q491" s="5"/>
      <c r="R491" s="5"/>
      <c r="S491" s="13"/>
      <c r="T491" s="1"/>
      <c r="U491" s="1"/>
    </row>
    <row r="492" spans="1:21" ht="15.75" customHeight="1" thickBot="1" x14ac:dyDescent="0.25">
      <c r="C492" s="1"/>
      <c r="D492" s="1"/>
      <c r="E492" s="64" t="str">
        <f t="shared" si="7"/>
        <v>Raelynn Sugden</v>
      </c>
      <c r="F492" s="65"/>
      <c r="G492" s="66"/>
      <c r="H492" s="6"/>
      <c r="I492" s="6"/>
      <c r="J492" s="6"/>
      <c r="K492" s="14"/>
      <c r="L492" s="11"/>
      <c r="M492" s="6"/>
      <c r="N492" s="6"/>
      <c r="O492" s="14"/>
      <c r="P492" s="11"/>
      <c r="Q492" s="6"/>
      <c r="R492" s="6"/>
      <c r="S492" s="14"/>
      <c r="T492" s="1"/>
      <c r="U492" s="1"/>
    </row>
    <row r="493" spans="1:21" ht="15.75" customHeight="1" thickTop="1" thickBot="1" x14ac:dyDescent="0.25">
      <c r="C493" s="1"/>
      <c r="D493" s="1"/>
      <c r="E493" s="67" t="s">
        <v>14</v>
      </c>
      <c r="F493" s="68"/>
      <c r="G493" s="69"/>
      <c r="H493" s="7"/>
      <c r="I493" s="7"/>
      <c r="J493" s="7"/>
      <c r="K493" s="8"/>
      <c r="L493" s="12"/>
      <c r="M493" s="7"/>
      <c r="N493" s="7"/>
      <c r="O493" s="8"/>
      <c r="P493" s="12"/>
      <c r="Q493" s="7"/>
      <c r="R493" s="7"/>
      <c r="S493" s="8"/>
      <c r="T493" s="1"/>
      <c r="U493" s="1"/>
    </row>
    <row r="494" spans="1:21" ht="15.75" customHeight="1" thickTop="1" thickBot="1" x14ac:dyDescent="0.25">
      <c r="C494" s="1"/>
      <c r="D494" s="1"/>
      <c r="E494" s="70" t="s">
        <v>15</v>
      </c>
      <c r="F494" s="71"/>
      <c r="G494" s="72"/>
      <c r="H494" s="1"/>
      <c r="I494" s="1"/>
      <c r="J494" s="1"/>
      <c r="K494" s="9"/>
      <c r="L494" s="1"/>
      <c r="M494" s="1"/>
      <c r="N494" s="1"/>
      <c r="O494" s="9"/>
      <c r="P494" s="1"/>
      <c r="Q494" s="1"/>
      <c r="R494" s="1"/>
      <c r="S494" s="9"/>
      <c r="T494" s="1"/>
      <c r="U494" s="1"/>
    </row>
    <row r="495" spans="1:21" ht="11.25" customHeight="1" x14ac:dyDescent="0.2">
      <c r="C495" s="1"/>
      <c r="D495" s="1"/>
      <c r="E495" s="1"/>
      <c r="F495" s="1"/>
      <c r="G495" s="1"/>
      <c r="H495" s="73" t="s">
        <v>34</v>
      </c>
      <c r="I495" s="73"/>
      <c r="J495" s="73"/>
      <c r="K495" s="73"/>
      <c r="L495" s="73"/>
      <c r="M495" s="73"/>
      <c r="N495" s="73"/>
      <c r="O495" s="73"/>
      <c r="P495" s="73"/>
      <c r="Q495" s="73"/>
      <c r="R495" s="73"/>
      <c r="S495" s="1"/>
      <c r="T495" s="1"/>
      <c r="U495" s="1"/>
    </row>
    <row r="496" spans="1:21" ht="11.25" customHeight="1" x14ac:dyDescent="0.2">
      <c r="C496" s="1"/>
      <c r="D496" s="1"/>
      <c r="E496" s="1"/>
      <c r="F496" s="1"/>
      <c r="G496" s="1"/>
      <c r="H496" s="73"/>
      <c r="I496" s="73"/>
      <c r="J496" s="73"/>
      <c r="K496" s="73"/>
      <c r="L496" s="73"/>
      <c r="M496" s="73"/>
      <c r="N496" s="73"/>
      <c r="O496" s="73"/>
      <c r="P496" s="73"/>
      <c r="Q496" s="73"/>
      <c r="R496" s="73"/>
      <c r="S496" s="1"/>
      <c r="T496" s="1"/>
      <c r="U496" s="1"/>
    </row>
    <row r="497" spans="1:21" ht="10.5" customHeight="1" x14ac:dyDescent="0.15">
      <c r="A497" t="s">
        <v>35</v>
      </c>
      <c r="B497">
        <v>17</v>
      </c>
      <c r="C497" s="81" t="str">
        <f>'5 tm 12 bkr Data'!$A$2</f>
        <v>Jayhawk Collegiate Challenge</v>
      </c>
      <c r="D497" s="81"/>
      <c r="E497" s="81"/>
      <c r="F497" s="81"/>
      <c r="G497" s="81"/>
      <c r="H497" s="81"/>
      <c r="I497" s="81"/>
      <c r="J497" s="81"/>
      <c r="K497" s="81"/>
      <c r="L497" s="81"/>
      <c r="M497" s="81"/>
      <c r="N497" s="81"/>
      <c r="O497" s="81"/>
      <c r="P497" s="81"/>
      <c r="Q497" s="81"/>
      <c r="R497" s="81"/>
      <c r="S497" s="81"/>
      <c r="T497" s="81"/>
      <c r="U497" s="81"/>
    </row>
    <row r="498" spans="1:21" ht="10.5" customHeight="1" x14ac:dyDescent="0.15">
      <c r="C498" s="81"/>
      <c r="D498" s="81"/>
      <c r="E498" s="81"/>
      <c r="F498" s="81"/>
      <c r="G498" s="81"/>
      <c r="H498" s="81"/>
      <c r="I498" s="81"/>
      <c r="J498" s="81"/>
      <c r="K498" s="81"/>
      <c r="L498" s="81"/>
      <c r="M498" s="81"/>
      <c r="N498" s="81"/>
      <c r="O498" s="81"/>
      <c r="P498" s="81"/>
      <c r="Q498" s="81"/>
      <c r="R498" s="81"/>
      <c r="S498" s="81"/>
      <c r="T498" s="81"/>
      <c r="U498" s="81"/>
    </row>
    <row r="499" spans="1:21" ht="10.5" customHeight="1" x14ac:dyDescent="0.15">
      <c r="C499" s="81"/>
      <c r="D499" s="81"/>
      <c r="E499" s="81"/>
      <c r="F499" s="81"/>
      <c r="G499" s="81"/>
      <c r="H499" s="81"/>
      <c r="I499" s="81"/>
      <c r="J499" s="81"/>
      <c r="K499" s="81"/>
      <c r="L499" s="81"/>
      <c r="M499" s="81"/>
      <c r="N499" s="81"/>
      <c r="O499" s="81"/>
      <c r="P499" s="81"/>
      <c r="Q499" s="81"/>
      <c r="R499" s="81"/>
      <c r="S499" s="81"/>
      <c r="T499" s="81"/>
      <c r="U499" s="81"/>
    </row>
    <row r="500" spans="1:21" ht="8.25" customHeight="1" x14ac:dyDescent="0.2"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</row>
    <row r="501" spans="1:21" ht="11.25" customHeight="1" x14ac:dyDescent="0.2">
      <c r="C501" s="1"/>
      <c r="D501" s="1"/>
      <c r="E501" s="1"/>
      <c r="F501" s="82" t="str">
        <f>INDEX('5 tm 12 bkr Data'!G:G,MATCH('5 tm 12 bkr WV'!B497,'5 tm 12 bkr Data'!F:F,0))</f>
        <v>University Of Saint Mary - Women Varsity</v>
      </c>
      <c r="G501" s="82"/>
      <c r="H501" s="82"/>
      <c r="I501" s="82"/>
      <c r="J501" s="82"/>
      <c r="K501" s="82"/>
      <c r="L501" s="82"/>
      <c r="M501" s="82"/>
      <c r="N501" s="82"/>
      <c r="O501" s="82"/>
      <c r="P501" s="82"/>
      <c r="Q501" s="82"/>
      <c r="R501" s="82"/>
      <c r="S501" s="1"/>
      <c r="T501" s="1"/>
      <c r="U501" s="1"/>
    </row>
    <row r="502" spans="1:21" ht="11.25" customHeight="1" x14ac:dyDescent="0.2">
      <c r="C502" s="1"/>
      <c r="D502" s="1"/>
      <c r="E502" s="1"/>
      <c r="F502" s="82"/>
      <c r="G502" s="82"/>
      <c r="H502" s="82"/>
      <c r="I502" s="82"/>
      <c r="J502" s="82"/>
      <c r="K502" s="82"/>
      <c r="L502" s="82"/>
      <c r="M502" s="82"/>
      <c r="N502" s="82"/>
      <c r="O502" s="82"/>
      <c r="P502" s="82"/>
      <c r="Q502" s="82"/>
      <c r="R502" s="82"/>
      <c r="S502" s="1"/>
      <c r="T502" s="1"/>
      <c r="U502" s="1"/>
    </row>
    <row r="503" spans="1:21" ht="8.25" customHeight="1" x14ac:dyDescent="0.2"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</row>
    <row r="504" spans="1:21" ht="15.75" customHeight="1" x14ac:dyDescent="0.2">
      <c r="C504" s="1"/>
      <c r="D504" s="80" t="s">
        <v>0</v>
      </c>
      <c r="E504" s="80"/>
      <c r="F504" s="80"/>
      <c r="G504" s="80"/>
      <c r="H504" s="80"/>
      <c r="I504" s="80" t="s">
        <v>1</v>
      </c>
      <c r="J504" s="80"/>
      <c r="K504" s="80" t="s">
        <v>2</v>
      </c>
      <c r="L504" s="80"/>
      <c r="M504" s="80" t="s">
        <v>3</v>
      </c>
      <c r="N504" s="80"/>
      <c r="O504" s="80" t="s">
        <v>4</v>
      </c>
      <c r="P504" s="80"/>
      <c r="Q504" s="80" t="s">
        <v>5</v>
      </c>
      <c r="R504" s="80"/>
      <c r="S504" s="80" t="s">
        <v>6</v>
      </c>
      <c r="T504" s="80"/>
      <c r="U504" s="1"/>
    </row>
    <row r="505" spans="1:21" ht="15.75" customHeight="1" x14ac:dyDescent="0.2">
      <c r="A505" t="str">
        <f>CONCATENATE(B497,B505)</f>
        <v>17a</v>
      </c>
      <c r="B505" t="s">
        <v>26</v>
      </c>
      <c r="C505" s="1"/>
      <c r="D505" s="2" t="str">
        <f>INDEX('5 tm 12 bkr Data'!T:T,MATCH('5 tm 12 bkr WV'!A505,'5 tm 12 bkr Data'!R:R,0))</f>
        <v>Brianna Hubenett</v>
      </c>
      <c r="E505" s="3"/>
      <c r="F505" s="3"/>
      <c r="G505" s="3"/>
      <c r="H505" s="4"/>
      <c r="I505" s="80"/>
      <c r="J505" s="80"/>
      <c r="K505" s="80"/>
      <c r="L505" s="80"/>
      <c r="M505" s="80"/>
      <c r="N505" s="80"/>
      <c r="O505" s="80"/>
      <c r="P505" s="80"/>
      <c r="Q505" s="80"/>
      <c r="R505" s="80"/>
      <c r="S505" s="80"/>
      <c r="T505" s="80"/>
      <c r="U505" s="1"/>
    </row>
    <row r="506" spans="1:21" ht="15.75" customHeight="1" x14ac:dyDescent="0.2">
      <c r="A506" t="str">
        <f>CONCATENATE(B497,B506)</f>
        <v>17b</v>
      </c>
      <c r="B506" t="s">
        <v>27</v>
      </c>
      <c r="C506" s="1"/>
      <c r="D506" s="2" t="str">
        <f>INDEX('5 tm 12 bkr Data'!T:T,MATCH('5 tm 12 bkr WV'!A506,'5 tm 12 bkr Data'!R:R,0))</f>
        <v>Carmen Silva</v>
      </c>
      <c r="E506" s="3"/>
      <c r="F506" s="3"/>
      <c r="G506" s="3"/>
      <c r="H506" s="4"/>
      <c r="I506" s="80"/>
      <c r="J506" s="80"/>
      <c r="K506" s="80"/>
      <c r="L506" s="80"/>
      <c r="M506" s="80"/>
      <c r="N506" s="80"/>
      <c r="O506" s="80"/>
      <c r="P506" s="80"/>
      <c r="Q506" s="80"/>
      <c r="R506" s="80"/>
      <c r="S506" s="80"/>
      <c r="T506" s="80"/>
      <c r="U506" s="1"/>
    </row>
    <row r="507" spans="1:21" ht="15.75" customHeight="1" x14ac:dyDescent="0.2">
      <c r="A507" t="str">
        <f>CONCATENATE(B497,B507)</f>
        <v>17c</v>
      </c>
      <c r="B507" t="s">
        <v>28</v>
      </c>
      <c r="C507" s="1"/>
      <c r="D507" s="2" t="str">
        <f>INDEX('5 tm 12 bkr Data'!T:T,MATCH('5 tm 12 bkr WV'!A507,'5 tm 12 bkr Data'!R:R,0))</f>
        <v>Jada Surritte</v>
      </c>
      <c r="E507" s="3"/>
      <c r="F507" s="3"/>
      <c r="G507" s="3"/>
      <c r="H507" s="4"/>
      <c r="I507" s="80"/>
      <c r="J507" s="80"/>
      <c r="K507" s="80"/>
      <c r="L507" s="80"/>
      <c r="M507" s="80"/>
      <c r="N507" s="80"/>
      <c r="O507" s="80"/>
      <c r="P507" s="80"/>
      <c r="Q507" s="80"/>
      <c r="R507" s="80"/>
      <c r="S507" s="80"/>
      <c r="T507" s="80"/>
      <c r="U507" s="1"/>
    </row>
    <row r="508" spans="1:21" ht="15.75" customHeight="1" x14ac:dyDescent="0.2">
      <c r="A508" t="str">
        <f>CONCATENATE(B497,B508)</f>
        <v>17d</v>
      </c>
      <c r="B508" t="s">
        <v>29</v>
      </c>
      <c r="C508" s="1"/>
      <c r="D508" s="2" t="str">
        <f>INDEX('5 tm 12 bkr Data'!T:T,MATCH('5 tm 12 bkr WV'!A508,'5 tm 12 bkr Data'!R:R,0))</f>
        <v>Katie Limon</v>
      </c>
      <c r="E508" s="3"/>
      <c r="F508" s="3"/>
      <c r="G508" s="3"/>
      <c r="H508" s="4"/>
      <c r="I508" s="80"/>
      <c r="J508" s="80"/>
      <c r="K508" s="80"/>
      <c r="L508" s="80"/>
      <c r="M508" s="80"/>
      <c r="N508" s="80"/>
      <c r="O508" s="80"/>
      <c r="P508" s="80"/>
      <c r="Q508" s="80"/>
      <c r="R508" s="80"/>
      <c r="S508" s="80"/>
      <c r="T508" s="80"/>
      <c r="U508" s="1"/>
    </row>
    <row r="509" spans="1:21" ht="15.75" customHeight="1" x14ac:dyDescent="0.2">
      <c r="A509" t="str">
        <f>CONCATENATE(B497,B509)</f>
        <v>17e</v>
      </c>
      <c r="B509" t="s">
        <v>30</v>
      </c>
      <c r="C509" s="1"/>
      <c r="D509" s="2" t="str">
        <f>INDEX('5 tm 12 bkr Data'!T:T,MATCH('5 tm 12 bkr WV'!A509,'5 tm 12 bkr Data'!R:R,0))</f>
        <v>Lola Moore</v>
      </c>
      <c r="E509" s="3"/>
      <c r="F509" s="3"/>
      <c r="G509" s="3"/>
      <c r="H509" s="4"/>
      <c r="I509" s="80"/>
      <c r="J509" s="80"/>
      <c r="K509" s="80"/>
      <c r="L509" s="80"/>
      <c r="M509" s="80"/>
      <c r="N509" s="80"/>
      <c r="O509" s="80"/>
      <c r="P509" s="80"/>
      <c r="Q509" s="80"/>
      <c r="R509" s="80"/>
      <c r="S509" s="80"/>
      <c r="T509" s="80"/>
      <c r="U509" s="1"/>
    </row>
    <row r="510" spans="1:21" ht="15.75" customHeight="1" x14ac:dyDescent="0.2">
      <c r="A510" t="str">
        <f>CONCATENATE(B497,B510)</f>
        <v>17f</v>
      </c>
      <c r="B510" t="s">
        <v>31</v>
      </c>
      <c r="C510" s="1"/>
      <c r="D510" s="2" t="str">
        <f>INDEX('5 tm 12 bkr Data'!T:T,MATCH('5 tm 12 bkr WV'!A510,'5 tm 12 bkr Data'!R:R,0))</f>
        <v>Oliva Helten</v>
      </c>
      <c r="E510" s="3"/>
      <c r="F510" s="3"/>
      <c r="G510" s="3"/>
      <c r="H510" s="4"/>
      <c r="I510" s="80"/>
      <c r="J510" s="80"/>
      <c r="K510" s="80"/>
      <c r="L510" s="80"/>
      <c r="M510" s="80"/>
      <c r="N510" s="80"/>
      <c r="O510" s="80"/>
      <c r="P510" s="80"/>
      <c r="Q510" s="80"/>
      <c r="R510" s="80"/>
      <c r="S510" s="80"/>
      <c r="T510" s="80"/>
      <c r="U510" s="1"/>
    </row>
    <row r="511" spans="1:21" ht="15.75" customHeight="1" x14ac:dyDescent="0.2">
      <c r="A511" t="str">
        <f>CONCATENATE(B497,B511)</f>
        <v>17g</v>
      </c>
      <c r="B511" t="s">
        <v>32</v>
      </c>
      <c r="C511" s="1"/>
      <c r="D511" s="2">
        <f>INDEX('5 tm 12 bkr Data'!T:T,MATCH('5 tm 12 bkr WV'!A511,'5 tm 12 bkr Data'!R:R,0))</f>
        <v>0</v>
      </c>
      <c r="E511" s="3"/>
      <c r="F511" s="3"/>
      <c r="G511" s="3"/>
      <c r="H511" s="4"/>
      <c r="I511" s="80"/>
      <c r="J511" s="80"/>
      <c r="K511" s="80"/>
      <c r="L511" s="80"/>
      <c r="M511" s="80"/>
      <c r="N511" s="80"/>
      <c r="O511" s="80"/>
      <c r="P511" s="80"/>
      <c r="Q511" s="80"/>
      <c r="R511" s="80"/>
      <c r="S511" s="80"/>
      <c r="T511" s="80"/>
      <c r="U511" s="1"/>
    </row>
    <row r="512" spans="1:21" ht="15.75" customHeight="1" thickBot="1" x14ac:dyDescent="0.25">
      <c r="A512" t="str">
        <f>CONCATENATE(B497,B512)</f>
        <v>17h</v>
      </c>
      <c r="B512" t="s">
        <v>33</v>
      </c>
      <c r="C512" s="1"/>
      <c r="D512" s="2">
        <f>INDEX('5 tm 12 bkr Data'!T:T,MATCH('5 tm 12 bkr WV'!A512,'5 tm 12 bkr Data'!R:R,0))</f>
        <v>0</v>
      </c>
      <c r="E512" s="3"/>
      <c r="F512" s="3"/>
      <c r="G512" s="3"/>
      <c r="H512" s="36"/>
      <c r="I512" s="79"/>
      <c r="J512" s="79"/>
      <c r="K512" s="79"/>
      <c r="L512" s="79"/>
      <c r="M512" s="79"/>
      <c r="N512" s="79"/>
      <c r="O512" s="79"/>
      <c r="P512" s="79"/>
      <c r="Q512" s="79"/>
      <c r="R512" s="79"/>
      <c r="S512" s="79"/>
      <c r="T512" s="79"/>
      <c r="U512" s="1"/>
    </row>
    <row r="513" spans="1:21" ht="15.75" customHeight="1" thickTop="1" x14ac:dyDescent="0.2">
      <c r="C513" s="1"/>
      <c r="D513" s="1"/>
      <c r="E513" s="1"/>
      <c r="F513" s="1"/>
      <c r="G513" s="1"/>
      <c r="H513" s="37" t="s">
        <v>6</v>
      </c>
      <c r="I513" s="77"/>
      <c r="J513" s="78"/>
      <c r="K513" s="77"/>
      <c r="L513" s="78"/>
      <c r="M513" s="77"/>
      <c r="N513" s="78"/>
      <c r="O513" s="77"/>
      <c r="P513" s="78"/>
      <c r="Q513" s="77"/>
      <c r="R513" s="78"/>
      <c r="S513" s="77"/>
      <c r="T513" s="78"/>
      <c r="U513" s="1"/>
    </row>
    <row r="514" spans="1:21" ht="5.25" customHeight="1" x14ac:dyDescent="0.2">
      <c r="C514" s="1"/>
      <c r="D514" s="1"/>
      <c r="E514" s="1"/>
      <c r="F514" s="1"/>
      <c r="G514" s="1"/>
      <c r="H514" s="38"/>
      <c r="I514" s="39"/>
      <c r="J514" s="39"/>
      <c r="K514" s="39"/>
      <c r="L514" s="39"/>
      <c r="M514" s="39"/>
      <c r="N514" s="39"/>
      <c r="O514" s="39"/>
      <c r="P514" s="39"/>
      <c r="Q514" s="39"/>
      <c r="R514" s="39"/>
      <c r="S514" s="39"/>
      <c r="T514" s="40"/>
      <c r="U514" s="1"/>
    </row>
    <row r="515" spans="1:21" ht="15.75" customHeight="1" x14ac:dyDescent="0.2">
      <c r="C515" s="1"/>
      <c r="D515" s="1"/>
      <c r="E515" s="74" t="s">
        <v>0</v>
      </c>
      <c r="F515" s="75"/>
      <c r="G515" s="76"/>
      <c r="H515" s="19" t="s">
        <v>1</v>
      </c>
      <c r="I515" s="19" t="s">
        <v>2</v>
      </c>
      <c r="J515" s="19" t="s">
        <v>3</v>
      </c>
      <c r="K515" s="15" t="s">
        <v>4</v>
      </c>
      <c r="L515" s="16" t="s">
        <v>5</v>
      </c>
      <c r="M515" s="19" t="s">
        <v>7</v>
      </c>
      <c r="N515" s="19" t="s">
        <v>8</v>
      </c>
      <c r="O515" s="15" t="s">
        <v>9</v>
      </c>
      <c r="P515" s="16" t="s">
        <v>10</v>
      </c>
      <c r="Q515" s="19" t="s">
        <v>11</v>
      </c>
      <c r="R515" s="19" t="s">
        <v>12</v>
      </c>
      <c r="S515" s="15" t="s">
        <v>13</v>
      </c>
      <c r="T515" s="1"/>
      <c r="U515" s="1"/>
    </row>
    <row r="516" spans="1:21" ht="15.75" customHeight="1" x14ac:dyDescent="0.2">
      <c r="C516" s="1"/>
      <c r="D516" s="1"/>
      <c r="E516" s="64" t="str">
        <f t="shared" si="7"/>
        <v>Brianna Hubenett</v>
      </c>
      <c r="F516" s="65"/>
      <c r="G516" s="66"/>
      <c r="H516" s="5"/>
      <c r="I516" s="5"/>
      <c r="J516" s="5"/>
      <c r="K516" s="13"/>
      <c r="L516" s="10"/>
      <c r="M516" s="5"/>
      <c r="N516" s="5"/>
      <c r="O516" s="13"/>
      <c r="P516" s="10"/>
      <c r="Q516" s="5"/>
      <c r="R516" s="5"/>
      <c r="S516" s="13"/>
      <c r="T516" s="1"/>
      <c r="U516" s="1"/>
    </row>
    <row r="517" spans="1:21" ht="15.75" customHeight="1" x14ac:dyDescent="0.2">
      <c r="C517" s="1"/>
      <c r="D517" s="1"/>
      <c r="E517" s="64" t="str">
        <f t="shared" si="7"/>
        <v>Carmen Silva</v>
      </c>
      <c r="F517" s="65"/>
      <c r="G517" s="66"/>
      <c r="H517" s="5"/>
      <c r="I517" s="5"/>
      <c r="J517" s="5"/>
      <c r="K517" s="13"/>
      <c r="L517" s="10"/>
      <c r="M517" s="5"/>
      <c r="N517" s="5"/>
      <c r="O517" s="13"/>
      <c r="P517" s="10"/>
      <c r="Q517" s="5"/>
      <c r="R517" s="5"/>
      <c r="S517" s="13"/>
      <c r="T517" s="1"/>
      <c r="U517" s="1"/>
    </row>
    <row r="518" spans="1:21" ht="15.75" customHeight="1" x14ac:dyDescent="0.2">
      <c r="C518" s="1"/>
      <c r="D518" s="1"/>
      <c r="E518" s="64" t="str">
        <f t="shared" si="7"/>
        <v>Jada Surritte</v>
      </c>
      <c r="F518" s="65"/>
      <c r="G518" s="66"/>
      <c r="H518" s="5"/>
      <c r="I518" s="5"/>
      <c r="J518" s="5"/>
      <c r="K518" s="13"/>
      <c r="L518" s="10"/>
      <c r="M518" s="5"/>
      <c r="N518" s="5"/>
      <c r="O518" s="13"/>
      <c r="P518" s="10"/>
      <c r="Q518" s="5"/>
      <c r="R518" s="5"/>
      <c r="S518" s="13"/>
      <c r="T518" s="1"/>
      <c r="U518" s="1"/>
    </row>
    <row r="519" spans="1:21" ht="15.75" customHeight="1" x14ac:dyDescent="0.2">
      <c r="C519" s="1"/>
      <c r="D519" s="1"/>
      <c r="E519" s="64" t="str">
        <f t="shared" si="7"/>
        <v>Katie Limon</v>
      </c>
      <c r="F519" s="65"/>
      <c r="G519" s="66"/>
      <c r="H519" s="5"/>
      <c r="I519" s="5"/>
      <c r="J519" s="5"/>
      <c r="K519" s="13"/>
      <c r="L519" s="10"/>
      <c r="M519" s="5"/>
      <c r="N519" s="5"/>
      <c r="O519" s="13"/>
      <c r="P519" s="10"/>
      <c r="Q519" s="5"/>
      <c r="R519" s="5"/>
      <c r="S519" s="13"/>
      <c r="T519" s="1"/>
      <c r="U519" s="1"/>
    </row>
    <row r="520" spans="1:21" ht="15.75" customHeight="1" x14ac:dyDescent="0.2">
      <c r="C520" s="1"/>
      <c r="D520" s="1"/>
      <c r="E520" s="64" t="str">
        <f t="shared" si="7"/>
        <v>Lola Moore</v>
      </c>
      <c r="F520" s="65"/>
      <c r="G520" s="66"/>
      <c r="H520" s="5"/>
      <c r="I520" s="5"/>
      <c r="J520" s="5"/>
      <c r="K520" s="13"/>
      <c r="L520" s="10"/>
      <c r="M520" s="5"/>
      <c r="N520" s="5"/>
      <c r="O520" s="13"/>
      <c r="P520" s="10"/>
      <c r="Q520" s="5"/>
      <c r="R520" s="5"/>
      <c r="S520" s="13"/>
      <c r="T520" s="1"/>
      <c r="U520" s="1"/>
    </row>
    <row r="521" spans="1:21" ht="15.75" customHeight="1" x14ac:dyDescent="0.2">
      <c r="C521" s="1"/>
      <c r="D521" s="1"/>
      <c r="E521" s="64" t="str">
        <f t="shared" si="7"/>
        <v>Oliva Helten</v>
      </c>
      <c r="F521" s="65"/>
      <c r="G521" s="66"/>
      <c r="H521" s="5"/>
      <c r="I521" s="5"/>
      <c r="J521" s="5"/>
      <c r="K521" s="13"/>
      <c r="L521" s="10"/>
      <c r="M521" s="5"/>
      <c r="N521" s="5"/>
      <c r="O521" s="13"/>
      <c r="P521" s="10"/>
      <c r="Q521" s="5"/>
      <c r="R521" s="5"/>
      <c r="S521" s="13"/>
      <c r="T521" s="1"/>
      <c r="U521" s="1"/>
    </row>
    <row r="522" spans="1:21" ht="15.75" customHeight="1" x14ac:dyDescent="0.2">
      <c r="C522" s="1"/>
      <c r="D522" s="1"/>
      <c r="E522" s="64" t="str">
        <f t="shared" ref="E522:E585" si="8">IF(D511&gt;0,D511,"")</f>
        <v/>
      </c>
      <c r="F522" s="65"/>
      <c r="G522" s="66"/>
      <c r="H522" s="5"/>
      <c r="I522" s="5"/>
      <c r="J522" s="5"/>
      <c r="K522" s="13"/>
      <c r="L522" s="10"/>
      <c r="M522" s="5"/>
      <c r="N522" s="5"/>
      <c r="O522" s="13"/>
      <c r="P522" s="10"/>
      <c r="Q522" s="5"/>
      <c r="R522" s="5"/>
      <c r="S522" s="13"/>
      <c r="T522" s="1"/>
      <c r="U522" s="1"/>
    </row>
    <row r="523" spans="1:21" ht="15.75" customHeight="1" thickBot="1" x14ac:dyDescent="0.25">
      <c r="C523" s="1"/>
      <c r="D523" s="1"/>
      <c r="E523" s="64" t="str">
        <f t="shared" si="8"/>
        <v/>
      </c>
      <c r="F523" s="65"/>
      <c r="G523" s="66"/>
      <c r="H523" s="6"/>
      <c r="I523" s="6"/>
      <c r="J523" s="6"/>
      <c r="K523" s="14"/>
      <c r="L523" s="11"/>
      <c r="M523" s="6"/>
      <c r="N523" s="6"/>
      <c r="O523" s="14"/>
      <c r="P523" s="11"/>
      <c r="Q523" s="6"/>
      <c r="R523" s="6"/>
      <c r="S523" s="14"/>
      <c r="T523" s="1"/>
      <c r="U523" s="1"/>
    </row>
    <row r="524" spans="1:21" ht="15.75" customHeight="1" thickTop="1" thickBot="1" x14ac:dyDescent="0.25">
      <c r="C524" s="1"/>
      <c r="D524" s="1"/>
      <c r="E524" s="67" t="s">
        <v>14</v>
      </c>
      <c r="F524" s="68"/>
      <c r="G524" s="69"/>
      <c r="H524" s="7"/>
      <c r="I524" s="7"/>
      <c r="J524" s="7"/>
      <c r="K524" s="8"/>
      <c r="L524" s="12"/>
      <c r="M524" s="7"/>
      <c r="N524" s="7"/>
      <c r="O524" s="8"/>
      <c r="P524" s="12"/>
      <c r="Q524" s="7"/>
      <c r="R524" s="7"/>
      <c r="S524" s="8"/>
      <c r="T524" s="1"/>
      <c r="U524" s="1"/>
    </row>
    <row r="525" spans="1:21" ht="15.75" customHeight="1" thickTop="1" thickBot="1" x14ac:dyDescent="0.25">
      <c r="C525" s="1"/>
      <c r="D525" s="1"/>
      <c r="E525" s="70" t="s">
        <v>15</v>
      </c>
      <c r="F525" s="71"/>
      <c r="G525" s="72"/>
      <c r="H525" s="1"/>
      <c r="I525" s="1"/>
      <c r="J525" s="1"/>
      <c r="K525" s="9"/>
      <c r="L525" s="1"/>
      <c r="M525" s="1"/>
      <c r="N525" s="1"/>
      <c r="O525" s="9"/>
      <c r="P525" s="1"/>
      <c r="Q525" s="1"/>
      <c r="R525" s="1"/>
      <c r="S525" s="9"/>
      <c r="T525" s="1"/>
      <c r="U525" s="1"/>
    </row>
    <row r="526" spans="1:21" ht="11.25" customHeight="1" x14ac:dyDescent="0.2">
      <c r="C526" s="1"/>
      <c r="D526" s="1"/>
      <c r="E526" s="1"/>
      <c r="F526" s="1"/>
      <c r="G526" s="1"/>
      <c r="H526" s="73" t="s">
        <v>34</v>
      </c>
      <c r="I526" s="73"/>
      <c r="J526" s="73"/>
      <c r="K526" s="73"/>
      <c r="L526" s="73"/>
      <c r="M526" s="73"/>
      <c r="N526" s="73"/>
      <c r="O526" s="73"/>
      <c r="P526" s="73"/>
      <c r="Q526" s="73"/>
      <c r="R526" s="73"/>
      <c r="S526" s="1"/>
      <c r="T526" s="1"/>
      <c r="U526" s="1"/>
    </row>
    <row r="527" spans="1:21" ht="11.25" customHeight="1" x14ac:dyDescent="0.2">
      <c r="C527" s="1"/>
      <c r="D527" s="1"/>
      <c r="E527" s="1"/>
      <c r="F527" s="1"/>
      <c r="G527" s="1"/>
      <c r="H527" s="73"/>
      <c r="I527" s="73"/>
      <c r="J527" s="73"/>
      <c r="K527" s="73"/>
      <c r="L527" s="73"/>
      <c r="M527" s="73"/>
      <c r="N527" s="73"/>
      <c r="O527" s="73"/>
      <c r="P527" s="73"/>
      <c r="Q527" s="73"/>
      <c r="R527" s="73"/>
      <c r="S527" s="1"/>
      <c r="T527" s="1"/>
      <c r="U527" s="1"/>
    </row>
    <row r="528" spans="1:21" ht="10.5" customHeight="1" x14ac:dyDescent="0.15">
      <c r="A528" t="s">
        <v>35</v>
      </c>
      <c r="B528">
        <v>18</v>
      </c>
      <c r="C528" s="81" t="str">
        <f>'5 tm 12 bkr Data'!$A$2</f>
        <v>Jayhawk Collegiate Challenge</v>
      </c>
      <c r="D528" s="81"/>
      <c r="E528" s="81"/>
      <c r="F528" s="81"/>
      <c r="G528" s="81"/>
      <c r="H528" s="81"/>
      <c r="I528" s="81"/>
      <c r="J528" s="81"/>
      <c r="K528" s="81"/>
      <c r="L528" s="81"/>
      <c r="M528" s="81"/>
      <c r="N528" s="81"/>
      <c r="O528" s="81"/>
      <c r="P528" s="81"/>
      <c r="Q528" s="81"/>
      <c r="R528" s="81"/>
      <c r="S528" s="81"/>
      <c r="T528" s="81"/>
      <c r="U528" s="81"/>
    </row>
    <row r="529" spans="1:21" ht="10.5" customHeight="1" x14ac:dyDescent="0.15">
      <c r="C529" s="81"/>
      <c r="D529" s="81"/>
      <c r="E529" s="81"/>
      <c r="F529" s="81"/>
      <c r="G529" s="81"/>
      <c r="H529" s="81"/>
      <c r="I529" s="81"/>
      <c r="J529" s="81"/>
      <c r="K529" s="81"/>
      <c r="L529" s="81"/>
      <c r="M529" s="81"/>
      <c r="N529" s="81"/>
      <c r="O529" s="81"/>
      <c r="P529" s="81"/>
      <c r="Q529" s="81"/>
      <c r="R529" s="81"/>
      <c r="S529" s="81"/>
      <c r="T529" s="81"/>
      <c r="U529" s="81"/>
    </row>
    <row r="530" spans="1:21" ht="10.5" customHeight="1" x14ac:dyDescent="0.15">
      <c r="C530" s="81"/>
      <c r="D530" s="81"/>
      <c r="E530" s="81"/>
      <c r="F530" s="81"/>
      <c r="G530" s="81"/>
      <c r="H530" s="81"/>
      <c r="I530" s="81"/>
      <c r="J530" s="81"/>
      <c r="K530" s="81"/>
      <c r="L530" s="81"/>
      <c r="M530" s="81"/>
      <c r="N530" s="81"/>
      <c r="O530" s="81"/>
      <c r="P530" s="81"/>
      <c r="Q530" s="81"/>
      <c r="R530" s="81"/>
      <c r="S530" s="81"/>
      <c r="T530" s="81"/>
      <c r="U530" s="81"/>
    </row>
    <row r="531" spans="1:21" ht="8.25" customHeight="1" x14ac:dyDescent="0.2"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</row>
    <row r="532" spans="1:21" ht="11.25" customHeight="1" x14ac:dyDescent="0.2">
      <c r="C532" s="1"/>
      <c r="D532" s="1"/>
      <c r="E532" s="1"/>
      <c r="F532" s="82" t="str">
        <f>INDEX('5 tm 12 bkr Data'!G:G,MATCH('5 tm 12 bkr WV'!B528,'5 tm 12 bkr Data'!F:F,0))</f>
        <v>William Penn University - Women Varsity</v>
      </c>
      <c r="G532" s="82"/>
      <c r="H532" s="82"/>
      <c r="I532" s="82"/>
      <c r="J532" s="82"/>
      <c r="K532" s="82"/>
      <c r="L532" s="82"/>
      <c r="M532" s="82"/>
      <c r="N532" s="82"/>
      <c r="O532" s="82"/>
      <c r="P532" s="82"/>
      <c r="Q532" s="82"/>
      <c r="R532" s="82"/>
      <c r="S532" s="1"/>
      <c r="T532" s="1"/>
      <c r="U532" s="1"/>
    </row>
    <row r="533" spans="1:21" ht="11.25" customHeight="1" x14ac:dyDescent="0.2">
      <c r="C533" s="1"/>
      <c r="D533" s="1"/>
      <c r="E533" s="1"/>
      <c r="F533" s="82"/>
      <c r="G533" s="82"/>
      <c r="H533" s="82"/>
      <c r="I533" s="82"/>
      <c r="J533" s="82"/>
      <c r="K533" s="82"/>
      <c r="L533" s="82"/>
      <c r="M533" s="82"/>
      <c r="N533" s="82"/>
      <c r="O533" s="82"/>
      <c r="P533" s="82"/>
      <c r="Q533" s="82"/>
      <c r="R533" s="82"/>
      <c r="S533" s="1"/>
      <c r="T533" s="1"/>
      <c r="U533" s="1"/>
    </row>
    <row r="534" spans="1:21" ht="8.25" customHeight="1" x14ac:dyDescent="0.2"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</row>
    <row r="535" spans="1:21" ht="15.75" customHeight="1" x14ac:dyDescent="0.2">
      <c r="C535" s="1"/>
      <c r="D535" s="80" t="s">
        <v>0</v>
      </c>
      <c r="E535" s="80"/>
      <c r="F535" s="80"/>
      <c r="G535" s="80"/>
      <c r="H535" s="80"/>
      <c r="I535" s="80" t="s">
        <v>1</v>
      </c>
      <c r="J535" s="80"/>
      <c r="K535" s="80" t="s">
        <v>2</v>
      </c>
      <c r="L535" s="80"/>
      <c r="M535" s="80" t="s">
        <v>3</v>
      </c>
      <c r="N535" s="80"/>
      <c r="O535" s="80" t="s">
        <v>4</v>
      </c>
      <c r="P535" s="80"/>
      <c r="Q535" s="80" t="s">
        <v>5</v>
      </c>
      <c r="R535" s="80"/>
      <c r="S535" s="80" t="s">
        <v>6</v>
      </c>
      <c r="T535" s="80"/>
      <c r="U535" s="1"/>
    </row>
    <row r="536" spans="1:21" ht="15.75" customHeight="1" x14ac:dyDescent="0.2">
      <c r="A536" t="str">
        <f>CONCATENATE(B528,B536)</f>
        <v>18a</v>
      </c>
      <c r="B536" t="s">
        <v>26</v>
      </c>
      <c r="C536" s="1"/>
      <c r="D536" s="2" t="str">
        <f>INDEX('5 tm 12 bkr Data'!T:T,MATCH('5 tm 12 bkr WV'!A536,'5 tm 12 bkr Data'!R:R,0))</f>
        <v>Caitlin Radliff</v>
      </c>
      <c r="E536" s="3"/>
      <c r="F536" s="3"/>
      <c r="G536" s="3"/>
      <c r="H536" s="4"/>
      <c r="I536" s="80"/>
      <c r="J536" s="80"/>
      <c r="K536" s="80"/>
      <c r="L536" s="80"/>
      <c r="M536" s="80"/>
      <c r="N536" s="80"/>
      <c r="O536" s="80"/>
      <c r="P536" s="80"/>
      <c r="Q536" s="80"/>
      <c r="R536" s="80"/>
      <c r="S536" s="80"/>
      <c r="T536" s="80"/>
      <c r="U536" s="1"/>
    </row>
    <row r="537" spans="1:21" ht="15.75" customHeight="1" x14ac:dyDescent="0.2">
      <c r="A537" t="str">
        <f>CONCATENATE(B528,B537)</f>
        <v>18b</v>
      </c>
      <c r="B537" t="s">
        <v>27</v>
      </c>
      <c r="C537" s="1"/>
      <c r="D537" s="2" t="str">
        <f>INDEX('5 tm 12 bkr Data'!T:T,MATCH('5 tm 12 bkr WV'!A537,'5 tm 12 bkr Data'!R:R,0))</f>
        <v>Christy Mottier</v>
      </c>
      <c r="E537" s="3"/>
      <c r="F537" s="3"/>
      <c r="G537" s="3"/>
      <c r="H537" s="4"/>
      <c r="I537" s="80"/>
      <c r="J537" s="80"/>
      <c r="K537" s="80"/>
      <c r="L537" s="80"/>
      <c r="M537" s="80"/>
      <c r="N537" s="80"/>
      <c r="O537" s="80"/>
      <c r="P537" s="80"/>
      <c r="Q537" s="80"/>
      <c r="R537" s="80"/>
      <c r="S537" s="80"/>
      <c r="T537" s="80"/>
      <c r="U537" s="1"/>
    </row>
    <row r="538" spans="1:21" ht="15.75" customHeight="1" x14ac:dyDescent="0.2">
      <c r="A538" t="str">
        <f>CONCATENATE(B528,B538)</f>
        <v>18c</v>
      </c>
      <c r="B538" t="s">
        <v>28</v>
      </c>
      <c r="C538" s="1"/>
      <c r="D538" s="2" t="str">
        <f>INDEX('5 tm 12 bkr Data'!T:T,MATCH('5 tm 12 bkr WV'!A538,'5 tm 12 bkr Data'!R:R,0))</f>
        <v>Cydnee Whiteleather</v>
      </c>
      <c r="E538" s="3"/>
      <c r="F538" s="3"/>
      <c r="G538" s="3"/>
      <c r="H538" s="4"/>
      <c r="I538" s="80"/>
      <c r="J538" s="80"/>
      <c r="K538" s="80"/>
      <c r="L538" s="80"/>
      <c r="M538" s="80"/>
      <c r="N538" s="80"/>
      <c r="O538" s="80"/>
      <c r="P538" s="80"/>
      <c r="Q538" s="80"/>
      <c r="R538" s="80"/>
      <c r="S538" s="80"/>
      <c r="T538" s="80"/>
      <c r="U538" s="1"/>
    </row>
    <row r="539" spans="1:21" ht="15.75" customHeight="1" x14ac:dyDescent="0.2">
      <c r="A539" t="str">
        <f>CONCATENATE(B528,B539)</f>
        <v>18d</v>
      </c>
      <c r="B539" t="s">
        <v>29</v>
      </c>
      <c r="C539" s="1"/>
      <c r="D539" s="2" t="str">
        <f>INDEX('5 tm 12 bkr Data'!T:T,MATCH('5 tm 12 bkr WV'!A539,'5 tm 12 bkr Data'!R:R,0))</f>
        <v>Gabriella Evans</v>
      </c>
      <c r="E539" s="3"/>
      <c r="F539" s="3"/>
      <c r="G539" s="3"/>
      <c r="H539" s="4"/>
      <c r="I539" s="80"/>
      <c r="J539" s="80"/>
      <c r="K539" s="80"/>
      <c r="L539" s="80"/>
      <c r="M539" s="80"/>
      <c r="N539" s="80"/>
      <c r="O539" s="80"/>
      <c r="P539" s="80"/>
      <c r="Q539" s="80"/>
      <c r="R539" s="80"/>
      <c r="S539" s="80"/>
      <c r="T539" s="80"/>
      <c r="U539" s="1"/>
    </row>
    <row r="540" spans="1:21" ht="15.75" customHeight="1" x14ac:dyDescent="0.2">
      <c r="A540" t="str">
        <f>CONCATENATE(B528,B540)</f>
        <v>18e</v>
      </c>
      <c r="B540" t="s">
        <v>30</v>
      </c>
      <c r="C540" s="1"/>
      <c r="D540" s="2" t="str">
        <f>INDEX('5 tm 12 bkr Data'!T:T,MATCH('5 tm 12 bkr WV'!A540,'5 tm 12 bkr Data'!R:R,0))</f>
        <v>Madison Ross</v>
      </c>
      <c r="E540" s="3"/>
      <c r="F540" s="3"/>
      <c r="G540" s="3"/>
      <c r="H540" s="4"/>
      <c r="I540" s="80"/>
      <c r="J540" s="80"/>
      <c r="K540" s="80"/>
      <c r="L540" s="80"/>
      <c r="M540" s="80"/>
      <c r="N540" s="80"/>
      <c r="O540" s="80"/>
      <c r="P540" s="80"/>
      <c r="Q540" s="80"/>
      <c r="R540" s="80"/>
      <c r="S540" s="80"/>
      <c r="T540" s="80"/>
      <c r="U540" s="1"/>
    </row>
    <row r="541" spans="1:21" ht="15.75" customHeight="1" x14ac:dyDescent="0.2">
      <c r="A541" t="str">
        <f>CONCATENATE(B528,B541)</f>
        <v>18f</v>
      </c>
      <c r="B541" t="s">
        <v>31</v>
      </c>
      <c r="C541" s="1"/>
      <c r="D541" s="2" t="str">
        <f>INDEX('5 tm 12 bkr Data'!T:T,MATCH('5 tm 12 bkr WV'!A541,'5 tm 12 bkr Data'!R:R,0))</f>
        <v>Olivia Nolte</v>
      </c>
      <c r="E541" s="3"/>
      <c r="F541" s="3"/>
      <c r="G541" s="3"/>
      <c r="H541" s="4"/>
      <c r="I541" s="80"/>
      <c r="J541" s="80"/>
      <c r="K541" s="80"/>
      <c r="L541" s="80"/>
      <c r="M541" s="80"/>
      <c r="N541" s="80"/>
      <c r="O541" s="80"/>
      <c r="P541" s="80"/>
      <c r="Q541" s="80"/>
      <c r="R541" s="80"/>
      <c r="S541" s="80"/>
      <c r="T541" s="80"/>
      <c r="U541" s="1"/>
    </row>
    <row r="542" spans="1:21" ht="15.75" customHeight="1" x14ac:dyDescent="0.2">
      <c r="A542" t="str">
        <f>CONCATENATE(B528,B542)</f>
        <v>18g</v>
      </c>
      <c r="B542" t="s">
        <v>32</v>
      </c>
      <c r="C542" s="1"/>
      <c r="D542" s="2" t="str">
        <f>INDEX('5 tm 12 bkr Data'!T:T,MATCH('5 tm 12 bkr WV'!A542,'5 tm 12 bkr Data'!R:R,0))</f>
        <v>Sammantha Meyers</v>
      </c>
      <c r="E542" s="3"/>
      <c r="F542" s="3"/>
      <c r="G542" s="3"/>
      <c r="H542" s="4"/>
      <c r="I542" s="80"/>
      <c r="J542" s="80"/>
      <c r="K542" s="80"/>
      <c r="L542" s="80"/>
      <c r="M542" s="80"/>
      <c r="N542" s="80"/>
      <c r="O542" s="80"/>
      <c r="P542" s="80"/>
      <c r="Q542" s="80"/>
      <c r="R542" s="80"/>
      <c r="S542" s="80"/>
      <c r="T542" s="80"/>
      <c r="U542" s="1"/>
    </row>
    <row r="543" spans="1:21" ht="15.75" customHeight="1" thickBot="1" x14ac:dyDescent="0.25">
      <c r="A543" t="str">
        <f>CONCATENATE(B528,B543)</f>
        <v>18h</v>
      </c>
      <c r="B543" t="s">
        <v>33</v>
      </c>
      <c r="C543" s="1"/>
      <c r="D543" s="2">
        <f>INDEX('5 tm 12 bkr Data'!T:T,MATCH('5 tm 12 bkr WV'!A543,'5 tm 12 bkr Data'!R:R,0))</f>
        <v>0</v>
      </c>
      <c r="E543" s="3"/>
      <c r="F543" s="3"/>
      <c r="G543" s="3"/>
      <c r="H543" s="36"/>
      <c r="I543" s="79"/>
      <c r="J543" s="79"/>
      <c r="K543" s="79"/>
      <c r="L543" s="79"/>
      <c r="M543" s="79"/>
      <c r="N543" s="79"/>
      <c r="O543" s="79"/>
      <c r="P543" s="79"/>
      <c r="Q543" s="79"/>
      <c r="R543" s="79"/>
      <c r="S543" s="79"/>
      <c r="T543" s="79"/>
      <c r="U543" s="1"/>
    </row>
    <row r="544" spans="1:21" ht="15.75" customHeight="1" thickTop="1" x14ac:dyDescent="0.2">
      <c r="C544" s="1"/>
      <c r="D544" s="1"/>
      <c r="E544" s="1"/>
      <c r="F544" s="1"/>
      <c r="G544" s="1"/>
      <c r="H544" s="37" t="s">
        <v>6</v>
      </c>
      <c r="I544" s="77"/>
      <c r="J544" s="78"/>
      <c r="K544" s="77"/>
      <c r="L544" s="78"/>
      <c r="M544" s="77"/>
      <c r="N544" s="78"/>
      <c r="O544" s="77"/>
      <c r="P544" s="78"/>
      <c r="Q544" s="77"/>
      <c r="R544" s="78"/>
      <c r="S544" s="77"/>
      <c r="T544" s="78"/>
      <c r="U544" s="1"/>
    </row>
    <row r="545" spans="1:21" ht="5.25" customHeight="1" x14ac:dyDescent="0.2">
      <c r="C545" s="1"/>
      <c r="D545" s="1"/>
      <c r="E545" s="1"/>
      <c r="F545" s="1"/>
      <c r="G545" s="1"/>
      <c r="H545" s="38"/>
      <c r="I545" s="39"/>
      <c r="J545" s="39"/>
      <c r="K545" s="39"/>
      <c r="L545" s="39"/>
      <c r="M545" s="39"/>
      <c r="N545" s="39"/>
      <c r="O545" s="39"/>
      <c r="P545" s="39"/>
      <c r="Q545" s="39"/>
      <c r="R545" s="39"/>
      <c r="S545" s="39"/>
      <c r="T545" s="40"/>
      <c r="U545" s="1"/>
    </row>
    <row r="546" spans="1:21" ht="15.75" customHeight="1" x14ac:dyDescent="0.2">
      <c r="C546" s="1"/>
      <c r="D546" s="1"/>
      <c r="E546" s="74" t="s">
        <v>0</v>
      </c>
      <c r="F546" s="75"/>
      <c r="G546" s="76"/>
      <c r="H546" s="19" t="s">
        <v>1</v>
      </c>
      <c r="I546" s="19" t="s">
        <v>2</v>
      </c>
      <c r="J546" s="19" t="s">
        <v>3</v>
      </c>
      <c r="K546" s="15" t="s">
        <v>4</v>
      </c>
      <c r="L546" s="16" t="s">
        <v>5</v>
      </c>
      <c r="M546" s="19" t="s">
        <v>7</v>
      </c>
      <c r="N546" s="19" t="s">
        <v>8</v>
      </c>
      <c r="O546" s="15" t="s">
        <v>9</v>
      </c>
      <c r="P546" s="16" t="s">
        <v>10</v>
      </c>
      <c r="Q546" s="19" t="s">
        <v>11</v>
      </c>
      <c r="R546" s="19" t="s">
        <v>12</v>
      </c>
      <c r="S546" s="15" t="s">
        <v>13</v>
      </c>
      <c r="T546" s="1"/>
      <c r="U546" s="1"/>
    </row>
    <row r="547" spans="1:21" ht="15.75" customHeight="1" x14ac:dyDescent="0.2">
      <c r="C547" s="1"/>
      <c r="D547" s="1"/>
      <c r="E547" s="64" t="str">
        <f t="shared" si="8"/>
        <v>Caitlin Radliff</v>
      </c>
      <c r="F547" s="65"/>
      <c r="G547" s="66"/>
      <c r="H547" s="5"/>
      <c r="I547" s="5"/>
      <c r="J547" s="5"/>
      <c r="K547" s="13"/>
      <c r="L547" s="10"/>
      <c r="M547" s="5"/>
      <c r="N547" s="5"/>
      <c r="O547" s="13"/>
      <c r="P547" s="10"/>
      <c r="Q547" s="5"/>
      <c r="R547" s="5"/>
      <c r="S547" s="13"/>
      <c r="T547" s="1"/>
      <c r="U547" s="1"/>
    </row>
    <row r="548" spans="1:21" ht="15.75" customHeight="1" x14ac:dyDescent="0.2">
      <c r="C548" s="1"/>
      <c r="D548" s="1"/>
      <c r="E548" s="64" t="str">
        <f t="shared" si="8"/>
        <v>Christy Mottier</v>
      </c>
      <c r="F548" s="65"/>
      <c r="G548" s="66"/>
      <c r="H548" s="5"/>
      <c r="I548" s="5"/>
      <c r="J548" s="5"/>
      <c r="K548" s="13"/>
      <c r="L548" s="10"/>
      <c r="M548" s="5"/>
      <c r="N548" s="5"/>
      <c r="O548" s="13"/>
      <c r="P548" s="10"/>
      <c r="Q548" s="5"/>
      <c r="R548" s="5"/>
      <c r="S548" s="13"/>
      <c r="T548" s="1"/>
      <c r="U548" s="1"/>
    </row>
    <row r="549" spans="1:21" ht="15.75" customHeight="1" x14ac:dyDescent="0.2">
      <c r="C549" s="1"/>
      <c r="D549" s="1"/>
      <c r="E549" s="64" t="str">
        <f t="shared" si="8"/>
        <v>Cydnee Whiteleather</v>
      </c>
      <c r="F549" s="65"/>
      <c r="G549" s="66"/>
      <c r="H549" s="5"/>
      <c r="I549" s="5"/>
      <c r="J549" s="5"/>
      <c r="K549" s="13"/>
      <c r="L549" s="10"/>
      <c r="M549" s="5"/>
      <c r="N549" s="5"/>
      <c r="O549" s="13"/>
      <c r="P549" s="10"/>
      <c r="Q549" s="5"/>
      <c r="R549" s="5"/>
      <c r="S549" s="13"/>
      <c r="T549" s="1"/>
      <c r="U549" s="1"/>
    </row>
    <row r="550" spans="1:21" ht="15.75" customHeight="1" x14ac:dyDescent="0.2">
      <c r="C550" s="1"/>
      <c r="D550" s="1"/>
      <c r="E550" s="64" t="str">
        <f t="shared" si="8"/>
        <v>Gabriella Evans</v>
      </c>
      <c r="F550" s="65"/>
      <c r="G550" s="66"/>
      <c r="H550" s="5"/>
      <c r="I550" s="5"/>
      <c r="J550" s="5"/>
      <c r="K550" s="13"/>
      <c r="L550" s="10"/>
      <c r="M550" s="5"/>
      <c r="N550" s="5"/>
      <c r="O550" s="13"/>
      <c r="P550" s="10"/>
      <c r="Q550" s="5"/>
      <c r="R550" s="5"/>
      <c r="S550" s="13"/>
      <c r="T550" s="1"/>
      <c r="U550" s="1"/>
    </row>
    <row r="551" spans="1:21" ht="15.75" customHeight="1" x14ac:dyDescent="0.2">
      <c r="C551" s="1"/>
      <c r="D551" s="1"/>
      <c r="E551" s="64" t="str">
        <f t="shared" si="8"/>
        <v>Madison Ross</v>
      </c>
      <c r="F551" s="65"/>
      <c r="G551" s="66"/>
      <c r="H551" s="5"/>
      <c r="I551" s="5"/>
      <c r="J551" s="5"/>
      <c r="K551" s="13"/>
      <c r="L551" s="10"/>
      <c r="M551" s="5"/>
      <c r="N551" s="5"/>
      <c r="O551" s="13"/>
      <c r="P551" s="10"/>
      <c r="Q551" s="5"/>
      <c r="R551" s="5"/>
      <c r="S551" s="13"/>
      <c r="T551" s="1"/>
      <c r="U551" s="1"/>
    </row>
    <row r="552" spans="1:21" ht="15.75" customHeight="1" x14ac:dyDescent="0.2">
      <c r="C552" s="1"/>
      <c r="D552" s="1"/>
      <c r="E552" s="64" t="str">
        <f t="shared" si="8"/>
        <v>Olivia Nolte</v>
      </c>
      <c r="F552" s="65"/>
      <c r="G552" s="66"/>
      <c r="H552" s="5"/>
      <c r="I552" s="5"/>
      <c r="J552" s="5"/>
      <c r="K552" s="13"/>
      <c r="L552" s="10"/>
      <c r="M552" s="5"/>
      <c r="N552" s="5"/>
      <c r="O552" s="13"/>
      <c r="P552" s="10"/>
      <c r="Q552" s="5"/>
      <c r="R552" s="5"/>
      <c r="S552" s="13"/>
      <c r="T552" s="1"/>
      <c r="U552" s="1"/>
    </row>
    <row r="553" spans="1:21" ht="15.75" customHeight="1" x14ac:dyDescent="0.2">
      <c r="C553" s="1"/>
      <c r="D553" s="1"/>
      <c r="E553" s="64" t="str">
        <f t="shared" si="8"/>
        <v>Sammantha Meyers</v>
      </c>
      <c r="F553" s="65"/>
      <c r="G553" s="66"/>
      <c r="H553" s="5"/>
      <c r="I553" s="5"/>
      <c r="J553" s="5"/>
      <c r="K553" s="13"/>
      <c r="L553" s="10"/>
      <c r="M553" s="5"/>
      <c r="N553" s="5"/>
      <c r="O553" s="13"/>
      <c r="P553" s="10"/>
      <c r="Q553" s="5"/>
      <c r="R553" s="5"/>
      <c r="S553" s="13"/>
      <c r="T553" s="1"/>
      <c r="U553" s="1"/>
    </row>
    <row r="554" spans="1:21" ht="15.75" customHeight="1" thickBot="1" x14ac:dyDescent="0.25">
      <c r="C554" s="1"/>
      <c r="D554" s="1"/>
      <c r="E554" s="64" t="str">
        <f t="shared" si="8"/>
        <v/>
      </c>
      <c r="F554" s="65"/>
      <c r="G554" s="66"/>
      <c r="H554" s="6"/>
      <c r="I554" s="6"/>
      <c r="J554" s="6"/>
      <c r="K554" s="14"/>
      <c r="L554" s="11"/>
      <c r="M554" s="6"/>
      <c r="N554" s="6"/>
      <c r="O554" s="14"/>
      <c r="P554" s="11"/>
      <c r="Q554" s="6"/>
      <c r="R554" s="6"/>
      <c r="S554" s="14"/>
      <c r="T554" s="1"/>
      <c r="U554" s="1"/>
    </row>
    <row r="555" spans="1:21" ht="15.75" customHeight="1" thickTop="1" thickBot="1" x14ac:dyDescent="0.25">
      <c r="C555" s="1"/>
      <c r="D555" s="1"/>
      <c r="E555" s="67" t="s">
        <v>14</v>
      </c>
      <c r="F555" s="68"/>
      <c r="G555" s="69"/>
      <c r="H555" s="7"/>
      <c r="I555" s="7"/>
      <c r="J555" s="7"/>
      <c r="K555" s="8"/>
      <c r="L555" s="12"/>
      <c r="M555" s="7"/>
      <c r="N555" s="7"/>
      <c r="O555" s="8"/>
      <c r="P555" s="12"/>
      <c r="Q555" s="7"/>
      <c r="R555" s="7"/>
      <c r="S555" s="8"/>
      <c r="T555" s="1"/>
      <c r="U555" s="1"/>
    </row>
    <row r="556" spans="1:21" ht="15.75" customHeight="1" thickTop="1" thickBot="1" x14ac:dyDescent="0.25">
      <c r="C556" s="1"/>
      <c r="D556" s="1"/>
      <c r="E556" s="70" t="s">
        <v>15</v>
      </c>
      <c r="F556" s="71"/>
      <c r="G556" s="72"/>
      <c r="H556" s="1"/>
      <c r="I556" s="1"/>
      <c r="J556" s="1"/>
      <c r="K556" s="9"/>
      <c r="L556" s="1"/>
      <c r="M556" s="1"/>
      <c r="N556" s="1"/>
      <c r="O556" s="9"/>
      <c r="P556" s="1"/>
      <c r="Q556" s="1"/>
      <c r="R556" s="1"/>
      <c r="S556" s="9"/>
      <c r="T556" s="1"/>
      <c r="U556" s="1"/>
    </row>
    <row r="557" spans="1:21" ht="11.25" customHeight="1" x14ac:dyDescent="0.2">
      <c r="C557" s="1"/>
      <c r="D557" s="1"/>
      <c r="E557" s="1"/>
      <c r="F557" s="1"/>
      <c r="G557" s="1"/>
      <c r="H557" s="73" t="s">
        <v>34</v>
      </c>
      <c r="I557" s="73"/>
      <c r="J557" s="73"/>
      <c r="K557" s="73"/>
      <c r="L557" s="73"/>
      <c r="M557" s="73"/>
      <c r="N557" s="73"/>
      <c r="O557" s="73"/>
      <c r="P557" s="73"/>
      <c r="Q557" s="73"/>
      <c r="R557" s="73"/>
      <c r="S557" s="1"/>
      <c r="T557" s="1"/>
      <c r="U557" s="1"/>
    </row>
    <row r="558" spans="1:21" ht="11.25" customHeight="1" x14ac:dyDescent="0.2">
      <c r="C558" s="1"/>
      <c r="D558" s="1"/>
      <c r="E558" s="1"/>
      <c r="F558" s="1"/>
      <c r="G558" s="1"/>
      <c r="H558" s="73"/>
      <c r="I558" s="73"/>
      <c r="J558" s="73"/>
      <c r="K558" s="73"/>
      <c r="L558" s="73"/>
      <c r="M558" s="73"/>
      <c r="N558" s="73"/>
      <c r="O558" s="73"/>
      <c r="P558" s="73"/>
      <c r="Q558" s="73"/>
      <c r="R558" s="73"/>
      <c r="S558" s="1"/>
      <c r="T558" s="1"/>
      <c r="U558" s="1"/>
    </row>
    <row r="559" spans="1:21" ht="10.5" customHeight="1" x14ac:dyDescent="0.15">
      <c r="A559" t="s">
        <v>35</v>
      </c>
      <c r="B559">
        <v>19</v>
      </c>
      <c r="C559" s="81" t="str">
        <f>'5 tm 12 bkr Data'!$A$2</f>
        <v>Jayhawk Collegiate Challenge</v>
      </c>
      <c r="D559" s="81"/>
      <c r="E559" s="81"/>
      <c r="F559" s="81"/>
      <c r="G559" s="81"/>
      <c r="H559" s="81"/>
      <c r="I559" s="81"/>
      <c r="J559" s="81"/>
      <c r="K559" s="81"/>
      <c r="L559" s="81"/>
      <c r="M559" s="81"/>
      <c r="N559" s="81"/>
      <c r="O559" s="81"/>
      <c r="P559" s="81"/>
      <c r="Q559" s="81"/>
      <c r="R559" s="81"/>
      <c r="S559" s="81"/>
      <c r="T559" s="81"/>
      <c r="U559" s="81"/>
    </row>
    <row r="560" spans="1:21" ht="10.5" customHeight="1" x14ac:dyDescent="0.15">
      <c r="C560" s="81"/>
      <c r="D560" s="81"/>
      <c r="E560" s="81"/>
      <c r="F560" s="81"/>
      <c r="G560" s="81"/>
      <c r="H560" s="81"/>
      <c r="I560" s="81"/>
      <c r="J560" s="81"/>
      <c r="K560" s="81"/>
      <c r="L560" s="81"/>
      <c r="M560" s="81"/>
      <c r="N560" s="81"/>
      <c r="O560" s="81"/>
      <c r="P560" s="81"/>
      <c r="Q560" s="81"/>
      <c r="R560" s="81"/>
      <c r="S560" s="81"/>
      <c r="T560" s="81"/>
      <c r="U560" s="81"/>
    </row>
    <row r="561" spans="1:21" ht="10.5" customHeight="1" x14ac:dyDescent="0.15">
      <c r="C561" s="81"/>
      <c r="D561" s="81"/>
      <c r="E561" s="81"/>
      <c r="F561" s="81"/>
      <c r="G561" s="81"/>
      <c r="H561" s="81"/>
      <c r="I561" s="81"/>
      <c r="J561" s="81"/>
      <c r="K561" s="81"/>
      <c r="L561" s="81"/>
      <c r="M561" s="81"/>
      <c r="N561" s="81"/>
      <c r="O561" s="81"/>
      <c r="P561" s="81"/>
      <c r="Q561" s="81"/>
      <c r="R561" s="81"/>
      <c r="S561" s="81"/>
      <c r="T561" s="81"/>
      <c r="U561" s="81"/>
    </row>
    <row r="562" spans="1:21" ht="8.25" customHeight="1" x14ac:dyDescent="0.2"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</row>
    <row r="563" spans="1:21" ht="11.25" customHeight="1" x14ac:dyDescent="0.2">
      <c r="C563" s="1"/>
      <c r="D563" s="1"/>
      <c r="E563" s="1"/>
      <c r="F563" s="82">
        <f>INDEX('5 tm 12 bkr Data'!G:G,MATCH('5 tm 12 bkr WV'!B559,'5 tm 12 bkr Data'!F:F,0))</f>
        <v>20</v>
      </c>
      <c r="G563" s="82"/>
      <c r="H563" s="82"/>
      <c r="I563" s="82"/>
      <c r="J563" s="82"/>
      <c r="K563" s="82"/>
      <c r="L563" s="82"/>
      <c r="M563" s="82"/>
      <c r="N563" s="82"/>
      <c r="O563" s="82"/>
      <c r="P563" s="82"/>
      <c r="Q563" s="82"/>
      <c r="R563" s="82"/>
      <c r="S563" s="1"/>
      <c r="T563" s="1"/>
      <c r="U563" s="1"/>
    </row>
    <row r="564" spans="1:21" ht="11.25" customHeight="1" x14ac:dyDescent="0.2">
      <c r="C564" s="1"/>
      <c r="D564" s="1"/>
      <c r="E564" s="1"/>
      <c r="F564" s="82"/>
      <c r="G564" s="82"/>
      <c r="H564" s="82"/>
      <c r="I564" s="82"/>
      <c r="J564" s="82"/>
      <c r="K564" s="82"/>
      <c r="L564" s="82"/>
      <c r="M564" s="82"/>
      <c r="N564" s="82"/>
      <c r="O564" s="82"/>
      <c r="P564" s="82"/>
      <c r="Q564" s="82"/>
      <c r="R564" s="82"/>
      <c r="S564" s="1"/>
      <c r="T564" s="1"/>
      <c r="U564" s="1"/>
    </row>
    <row r="565" spans="1:21" ht="8.25" customHeight="1" x14ac:dyDescent="0.2"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</row>
    <row r="566" spans="1:21" ht="15.75" customHeight="1" x14ac:dyDescent="0.2">
      <c r="C566" s="1"/>
      <c r="D566" s="80" t="s">
        <v>0</v>
      </c>
      <c r="E566" s="80"/>
      <c r="F566" s="80"/>
      <c r="G566" s="80"/>
      <c r="H566" s="80"/>
      <c r="I566" s="80" t="s">
        <v>1</v>
      </c>
      <c r="J566" s="80"/>
      <c r="K566" s="80" t="s">
        <v>2</v>
      </c>
      <c r="L566" s="80"/>
      <c r="M566" s="80" t="s">
        <v>3</v>
      </c>
      <c r="N566" s="80"/>
      <c r="O566" s="80" t="s">
        <v>4</v>
      </c>
      <c r="P566" s="80"/>
      <c r="Q566" s="80" t="s">
        <v>5</v>
      </c>
      <c r="R566" s="80"/>
      <c r="S566" s="80" t="s">
        <v>6</v>
      </c>
      <c r="T566" s="80"/>
      <c r="U566" s="1"/>
    </row>
    <row r="567" spans="1:21" ht="15.75" customHeight="1" x14ac:dyDescent="0.2">
      <c r="A567" t="str">
        <f>CONCATENATE(B559,B567)</f>
        <v>19a</v>
      </c>
      <c r="B567" t="s">
        <v>26</v>
      </c>
      <c r="C567" s="1"/>
      <c r="D567" s="2" t="str">
        <f>INDEX('5 tm 12 bkr Data'!T:T,MATCH('5 tm 12 bkr WV'!A567,'5 tm 12 bkr Data'!R:R,0))</f>
        <v>a</v>
      </c>
      <c r="E567" s="3"/>
      <c r="F567" s="3"/>
      <c r="G567" s="3"/>
      <c r="H567" s="4"/>
      <c r="I567" s="80"/>
      <c r="J567" s="80"/>
      <c r="K567" s="80"/>
      <c r="L567" s="80"/>
      <c r="M567" s="80"/>
      <c r="N567" s="80"/>
      <c r="O567" s="80"/>
      <c r="P567" s="80"/>
      <c r="Q567" s="80"/>
      <c r="R567" s="80"/>
      <c r="S567" s="80"/>
      <c r="T567" s="80"/>
      <c r="U567" s="1"/>
    </row>
    <row r="568" spans="1:21" ht="15.75" customHeight="1" x14ac:dyDescent="0.2">
      <c r="A568" t="str">
        <f>CONCATENATE(B559,B568)</f>
        <v>19b</v>
      </c>
      <c r="B568" t="s">
        <v>27</v>
      </c>
      <c r="C568" s="1"/>
      <c r="D568" s="2" t="str">
        <f>INDEX('5 tm 12 bkr Data'!T:T,MATCH('5 tm 12 bkr WV'!A568,'5 tm 12 bkr Data'!R:R,0))</f>
        <v>b</v>
      </c>
      <c r="E568" s="3"/>
      <c r="F568" s="3"/>
      <c r="G568" s="3"/>
      <c r="H568" s="4"/>
      <c r="I568" s="80"/>
      <c r="J568" s="80"/>
      <c r="K568" s="80"/>
      <c r="L568" s="80"/>
      <c r="M568" s="80"/>
      <c r="N568" s="80"/>
      <c r="O568" s="80"/>
      <c r="P568" s="80"/>
      <c r="Q568" s="80"/>
      <c r="R568" s="80"/>
      <c r="S568" s="80"/>
      <c r="T568" s="80"/>
      <c r="U568" s="1"/>
    </row>
    <row r="569" spans="1:21" ht="15.75" customHeight="1" x14ac:dyDescent="0.2">
      <c r="A569" t="str">
        <f>CONCATENATE(B559,B569)</f>
        <v>19c</v>
      </c>
      <c r="B569" t="s">
        <v>28</v>
      </c>
      <c r="C569" s="1"/>
      <c r="D569" s="2" t="str">
        <f>INDEX('5 tm 12 bkr Data'!T:T,MATCH('5 tm 12 bkr WV'!A569,'5 tm 12 bkr Data'!R:R,0))</f>
        <v>c</v>
      </c>
      <c r="E569" s="3"/>
      <c r="F569" s="3"/>
      <c r="G569" s="3"/>
      <c r="H569" s="4"/>
      <c r="I569" s="80"/>
      <c r="J569" s="80"/>
      <c r="K569" s="80"/>
      <c r="L569" s="80"/>
      <c r="M569" s="80"/>
      <c r="N569" s="80"/>
      <c r="O569" s="80"/>
      <c r="P569" s="80"/>
      <c r="Q569" s="80"/>
      <c r="R569" s="80"/>
      <c r="S569" s="80"/>
      <c r="T569" s="80"/>
      <c r="U569" s="1"/>
    </row>
    <row r="570" spans="1:21" ht="15.75" customHeight="1" x14ac:dyDescent="0.2">
      <c r="A570" t="str">
        <f>CONCATENATE(B559,B570)</f>
        <v>19d</v>
      </c>
      <c r="B570" t="s">
        <v>29</v>
      </c>
      <c r="C570" s="1"/>
      <c r="D570" s="2" t="str">
        <f>INDEX('5 tm 12 bkr Data'!T:T,MATCH('5 tm 12 bkr WV'!A570,'5 tm 12 bkr Data'!R:R,0))</f>
        <v>d</v>
      </c>
      <c r="E570" s="3"/>
      <c r="F570" s="3"/>
      <c r="G570" s="3"/>
      <c r="H570" s="4"/>
      <c r="I570" s="80"/>
      <c r="J570" s="80"/>
      <c r="K570" s="80"/>
      <c r="L570" s="80"/>
      <c r="M570" s="80"/>
      <c r="N570" s="80"/>
      <c r="O570" s="80"/>
      <c r="P570" s="80"/>
      <c r="Q570" s="80"/>
      <c r="R570" s="80"/>
      <c r="S570" s="80"/>
      <c r="T570" s="80"/>
      <c r="U570" s="1"/>
    </row>
    <row r="571" spans="1:21" ht="15.75" customHeight="1" x14ac:dyDescent="0.2">
      <c r="A571" t="str">
        <f>CONCATENATE(B559,B571)</f>
        <v>19e</v>
      </c>
      <c r="B571" t="s">
        <v>30</v>
      </c>
      <c r="C571" s="1"/>
      <c r="D571" s="2" t="str">
        <f>INDEX('5 tm 12 bkr Data'!T:T,MATCH('5 tm 12 bkr WV'!A571,'5 tm 12 bkr Data'!R:R,0))</f>
        <v>e</v>
      </c>
      <c r="E571" s="3"/>
      <c r="F571" s="3"/>
      <c r="G571" s="3"/>
      <c r="H571" s="4"/>
      <c r="I571" s="80"/>
      <c r="J571" s="80"/>
      <c r="K571" s="80"/>
      <c r="L571" s="80"/>
      <c r="M571" s="80"/>
      <c r="N571" s="80"/>
      <c r="O571" s="80"/>
      <c r="P571" s="80"/>
      <c r="Q571" s="80"/>
      <c r="R571" s="80"/>
      <c r="S571" s="80"/>
      <c r="T571" s="80"/>
      <c r="U571" s="1"/>
    </row>
    <row r="572" spans="1:21" ht="15.75" customHeight="1" x14ac:dyDescent="0.2">
      <c r="A572" t="str">
        <f>CONCATENATE(B559,B572)</f>
        <v>19f</v>
      </c>
      <c r="B572" t="s">
        <v>31</v>
      </c>
      <c r="C572" s="1"/>
      <c r="D572" s="2" t="str">
        <f>INDEX('5 tm 12 bkr Data'!T:T,MATCH('5 tm 12 bkr WV'!A572,'5 tm 12 bkr Data'!R:R,0))</f>
        <v>f</v>
      </c>
      <c r="E572" s="3"/>
      <c r="F572" s="3"/>
      <c r="G572" s="3"/>
      <c r="H572" s="4"/>
      <c r="I572" s="80"/>
      <c r="J572" s="80"/>
      <c r="K572" s="80"/>
      <c r="L572" s="80"/>
      <c r="M572" s="80"/>
      <c r="N572" s="80"/>
      <c r="O572" s="80"/>
      <c r="P572" s="80"/>
      <c r="Q572" s="80"/>
      <c r="R572" s="80"/>
      <c r="S572" s="80"/>
      <c r="T572" s="80"/>
      <c r="U572" s="1"/>
    </row>
    <row r="573" spans="1:21" ht="15.75" customHeight="1" x14ac:dyDescent="0.2">
      <c r="A573" t="str">
        <f>CONCATENATE(B559,B573)</f>
        <v>19g</v>
      </c>
      <c r="B573" t="s">
        <v>32</v>
      </c>
      <c r="C573" s="1"/>
      <c r="D573" s="2" t="str">
        <f>INDEX('5 tm 12 bkr Data'!T:T,MATCH('5 tm 12 bkr WV'!A573,'5 tm 12 bkr Data'!R:R,0))</f>
        <v>g</v>
      </c>
      <c r="E573" s="3"/>
      <c r="F573" s="3"/>
      <c r="G573" s="3"/>
      <c r="H573" s="4"/>
      <c r="I573" s="80"/>
      <c r="J573" s="80"/>
      <c r="K573" s="80"/>
      <c r="L573" s="80"/>
      <c r="M573" s="80"/>
      <c r="N573" s="80"/>
      <c r="O573" s="80"/>
      <c r="P573" s="80"/>
      <c r="Q573" s="80"/>
      <c r="R573" s="80"/>
      <c r="S573" s="80"/>
      <c r="T573" s="80"/>
      <c r="U573" s="1"/>
    </row>
    <row r="574" spans="1:21" ht="15.75" customHeight="1" thickBot="1" x14ac:dyDescent="0.25">
      <c r="A574" t="str">
        <f>CONCATENATE(B559,B574)</f>
        <v>19h</v>
      </c>
      <c r="B574" t="s">
        <v>33</v>
      </c>
      <c r="C574" s="1"/>
      <c r="D574" s="2" t="str">
        <f>INDEX('5 tm 12 bkr Data'!T:T,MATCH('5 tm 12 bkr WV'!A574,'5 tm 12 bkr Data'!R:R,0))</f>
        <v>h</v>
      </c>
      <c r="E574" s="3"/>
      <c r="F574" s="3"/>
      <c r="G574" s="3"/>
      <c r="H574" s="36"/>
      <c r="I574" s="79"/>
      <c r="J574" s="79"/>
      <c r="K574" s="79"/>
      <c r="L574" s="79"/>
      <c r="M574" s="79"/>
      <c r="N574" s="79"/>
      <c r="O574" s="79"/>
      <c r="P574" s="79"/>
      <c r="Q574" s="79"/>
      <c r="R574" s="79"/>
      <c r="S574" s="79"/>
      <c r="T574" s="79"/>
      <c r="U574" s="1"/>
    </row>
    <row r="575" spans="1:21" ht="15.75" customHeight="1" thickTop="1" x14ac:dyDescent="0.2">
      <c r="C575" s="1"/>
      <c r="D575" s="1"/>
      <c r="E575" s="1"/>
      <c r="F575" s="1"/>
      <c r="G575" s="1"/>
      <c r="H575" s="37" t="s">
        <v>6</v>
      </c>
      <c r="I575" s="77"/>
      <c r="J575" s="78"/>
      <c r="K575" s="77"/>
      <c r="L575" s="78"/>
      <c r="M575" s="77"/>
      <c r="N575" s="78"/>
      <c r="O575" s="77"/>
      <c r="P575" s="78"/>
      <c r="Q575" s="77"/>
      <c r="R575" s="78"/>
      <c r="S575" s="77"/>
      <c r="T575" s="78"/>
      <c r="U575" s="1"/>
    </row>
    <row r="576" spans="1:21" ht="5.25" customHeight="1" x14ac:dyDescent="0.2">
      <c r="C576" s="1"/>
      <c r="D576" s="1"/>
      <c r="E576" s="1"/>
      <c r="F576" s="1"/>
      <c r="G576" s="1"/>
      <c r="H576" s="38"/>
      <c r="I576" s="39"/>
      <c r="J576" s="39"/>
      <c r="K576" s="39"/>
      <c r="L576" s="39"/>
      <c r="M576" s="39"/>
      <c r="N576" s="39"/>
      <c r="O576" s="39"/>
      <c r="P576" s="39"/>
      <c r="Q576" s="39"/>
      <c r="R576" s="39"/>
      <c r="S576" s="39"/>
      <c r="T576" s="40"/>
      <c r="U576" s="1"/>
    </row>
    <row r="577" spans="1:21" ht="15.75" customHeight="1" x14ac:dyDescent="0.2">
      <c r="C577" s="1"/>
      <c r="D577" s="1"/>
      <c r="E577" s="74" t="s">
        <v>0</v>
      </c>
      <c r="F577" s="75"/>
      <c r="G577" s="76"/>
      <c r="H577" s="19" t="s">
        <v>1</v>
      </c>
      <c r="I577" s="19" t="s">
        <v>2</v>
      </c>
      <c r="J577" s="19" t="s">
        <v>3</v>
      </c>
      <c r="K577" s="15" t="s">
        <v>4</v>
      </c>
      <c r="L577" s="16" t="s">
        <v>5</v>
      </c>
      <c r="M577" s="19" t="s">
        <v>7</v>
      </c>
      <c r="N577" s="19" t="s">
        <v>8</v>
      </c>
      <c r="O577" s="15" t="s">
        <v>9</v>
      </c>
      <c r="P577" s="16" t="s">
        <v>10</v>
      </c>
      <c r="Q577" s="19" t="s">
        <v>11</v>
      </c>
      <c r="R577" s="19" t="s">
        <v>12</v>
      </c>
      <c r="S577" s="15" t="s">
        <v>13</v>
      </c>
      <c r="T577" s="1"/>
      <c r="U577" s="1"/>
    </row>
    <row r="578" spans="1:21" ht="15.75" customHeight="1" x14ac:dyDescent="0.2">
      <c r="C578" s="1"/>
      <c r="D578" s="1"/>
      <c r="E578" s="64" t="str">
        <f t="shared" si="8"/>
        <v>a</v>
      </c>
      <c r="F578" s="65"/>
      <c r="G578" s="66"/>
      <c r="H578" s="5"/>
      <c r="I578" s="5"/>
      <c r="J578" s="5"/>
      <c r="K578" s="13"/>
      <c r="L578" s="10"/>
      <c r="M578" s="5"/>
      <c r="N578" s="5"/>
      <c r="O578" s="13"/>
      <c r="P578" s="10"/>
      <c r="Q578" s="5"/>
      <c r="R578" s="5"/>
      <c r="S578" s="13"/>
      <c r="T578" s="1"/>
      <c r="U578" s="1"/>
    </row>
    <row r="579" spans="1:21" ht="15.75" customHeight="1" x14ac:dyDescent="0.2">
      <c r="C579" s="1"/>
      <c r="D579" s="1"/>
      <c r="E579" s="64" t="str">
        <f t="shared" si="8"/>
        <v>b</v>
      </c>
      <c r="F579" s="65"/>
      <c r="G579" s="66"/>
      <c r="H579" s="5"/>
      <c r="I579" s="5"/>
      <c r="J579" s="5"/>
      <c r="K579" s="13"/>
      <c r="L579" s="10"/>
      <c r="M579" s="5"/>
      <c r="N579" s="5"/>
      <c r="O579" s="13"/>
      <c r="P579" s="10"/>
      <c r="Q579" s="5"/>
      <c r="R579" s="5"/>
      <c r="S579" s="13"/>
      <c r="T579" s="1"/>
      <c r="U579" s="1"/>
    </row>
    <row r="580" spans="1:21" ht="15.75" customHeight="1" x14ac:dyDescent="0.2">
      <c r="C580" s="1"/>
      <c r="D580" s="1"/>
      <c r="E580" s="64" t="str">
        <f t="shared" si="8"/>
        <v>c</v>
      </c>
      <c r="F580" s="65"/>
      <c r="G580" s="66"/>
      <c r="H580" s="5"/>
      <c r="I580" s="5"/>
      <c r="J580" s="5"/>
      <c r="K580" s="13"/>
      <c r="L580" s="10"/>
      <c r="M580" s="5"/>
      <c r="N580" s="5"/>
      <c r="O580" s="13"/>
      <c r="P580" s="10"/>
      <c r="Q580" s="5"/>
      <c r="R580" s="5"/>
      <c r="S580" s="13"/>
      <c r="T580" s="1"/>
      <c r="U580" s="1"/>
    </row>
    <row r="581" spans="1:21" ht="15.75" customHeight="1" x14ac:dyDescent="0.2">
      <c r="C581" s="1"/>
      <c r="D581" s="1"/>
      <c r="E581" s="64" t="str">
        <f t="shared" si="8"/>
        <v>d</v>
      </c>
      <c r="F581" s="65"/>
      <c r="G581" s="66"/>
      <c r="H581" s="5"/>
      <c r="I581" s="5"/>
      <c r="J581" s="5"/>
      <c r="K581" s="13"/>
      <c r="L581" s="10"/>
      <c r="M581" s="5"/>
      <c r="N581" s="5"/>
      <c r="O581" s="13"/>
      <c r="P581" s="10"/>
      <c r="Q581" s="5"/>
      <c r="R581" s="5"/>
      <c r="S581" s="13"/>
      <c r="T581" s="1"/>
      <c r="U581" s="1"/>
    </row>
    <row r="582" spans="1:21" ht="15.75" customHeight="1" x14ac:dyDescent="0.2">
      <c r="C582" s="1"/>
      <c r="D582" s="1"/>
      <c r="E582" s="64" t="str">
        <f t="shared" si="8"/>
        <v>e</v>
      </c>
      <c r="F582" s="65"/>
      <c r="G582" s="66"/>
      <c r="H582" s="5"/>
      <c r="I582" s="5"/>
      <c r="J582" s="5"/>
      <c r="K582" s="13"/>
      <c r="L582" s="10"/>
      <c r="M582" s="5"/>
      <c r="N582" s="5"/>
      <c r="O582" s="13"/>
      <c r="P582" s="10"/>
      <c r="Q582" s="5"/>
      <c r="R582" s="5"/>
      <c r="S582" s="13"/>
      <c r="T582" s="1"/>
      <c r="U582" s="1"/>
    </row>
    <row r="583" spans="1:21" ht="15.75" customHeight="1" x14ac:dyDescent="0.2">
      <c r="C583" s="1"/>
      <c r="D583" s="1"/>
      <c r="E583" s="64" t="str">
        <f t="shared" si="8"/>
        <v>f</v>
      </c>
      <c r="F583" s="65"/>
      <c r="G583" s="66"/>
      <c r="H583" s="5"/>
      <c r="I583" s="5"/>
      <c r="J583" s="5"/>
      <c r="K583" s="13"/>
      <c r="L583" s="10"/>
      <c r="M583" s="5"/>
      <c r="N583" s="5"/>
      <c r="O583" s="13"/>
      <c r="P583" s="10"/>
      <c r="Q583" s="5"/>
      <c r="R583" s="5"/>
      <c r="S583" s="13"/>
      <c r="T583" s="1"/>
      <c r="U583" s="1"/>
    </row>
    <row r="584" spans="1:21" ht="15.75" customHeight="1" x14ac:dyDescent="0.2">
      <c r="C584" s="1"/>
      <c r="D584" s="1"/>
      <c r="E584" s="64" t="str">
        <f t="shared" si="8"/>
        <v>g</v>
      </c>
      <c r="F584" s="65"/>
      <c r="G584" s="66"/>
      <c r="H584" s="5"/>
      <c r="I584" s="5"/>
      <c r="J584" s="5"/>
      <c r="K584" s="13"/>
      <c r="L584" s="10"/>
      <c r="M584" s="5"/>
      <c r="N584" s="5"/>
      <c r="O584" s="13"/>
      <c r="P584" s="10"/>
      <c r="Q584" s="5"/>
      <c r="R584" s="5"/>
      <c r="S584" s="13"/>
      <c r="T584" s="1"/>
      <c r="U584" s="1"/>
    </row>
    <row r="585" spans="1:21" ht="15.75" customHeight="1" thickBot="1" x14ac:dyDescent="0.25">
      <c r="C585" s="1"/>
      <c r="D585" s="1"/>
      <c r="E585" s="64" t="str">
        <f t="shared" si="8"/>
        <v>h</v>
      </c>
      <c r="F585" s="65"/>
      <c r="G585" s="66"/>
      <c r="H585" s="6"/>
      <c r="I585" s="6"/>
      <c r="J585" s="6"/>
      <c r="K585" s="14"/>
      <c r="L585" s="11"/>
      <c r="M585" s="6"/>
      <c r="N585" s="6"/>
      <c r="O585" s="14"/>
      <c r="P585" s="11"/>
      <c r="Q585" s="6"/>
      <c r="R585" s="6"/>
      <c r="S585" s="14"/>
      <c r="T585" s="1"/>
      <c r="U585" s="1"/>
    </row>
    <row r="586" spans="1:21" ht="15.75" customHeight="1" thickTop="1" thickBot="1" x14ac:dyDescent="0.25">
      <c r="C586" s="1"/>
      <c r="D586" s="1"/>
      <c r="E586" s="67" t="s">
        <v>14</v>
      </c>
      <c r="F586" s="68"/>
      <c r="G586" s="69"/>
      <c r="H586" s="7"/>
      <c r="I586" s="7"/>
      <c r="J586" s="7"/>
      <c r="K586" s="8"/>
      <c r="L586" s="12"/>
      <c r="M586" s="7"/>
      <c r="N586" s="7"/>
      <c r="O586" s="8"/>
      <c r="P586" s="12"/>
      <c r="Q586" s="7"/>
      <c r="R586" s="7"/>
      <c r="S586" s="8"/>
      <c r="T586" s="1"/>
      <c r="U586" s="1"/>
    </row>
    <row r="587" spans="1:21" ht="15.75" customHeight="1" thickTop="1" thickBot="1" x14ac:dyDescent="0.25">
      <c r="C587" s="1"/>
      <c r="D587" s="1"/>
      <c r="E587" s="70" t="s">
        <v>15</v>
      </c>
      <c r="F587" s="71"/>
      <c r="G587" s="72"/>
      <c r="H587" s="1"/>
      <c r="I587" s="1"/>
      <c r="J587" s="1"/>
      <c r="K587" s="9"/>
      <c r="L587" s="1"/>
      <c r="M587" s="1"/>
      <c r="N587" s="1"/>
      <c r="O587" s="9"/>
      <c r="P587" s="1"/>
      <c r="Q587" s="1"/>
      <c r="R587" s="1"/>
      <c r="S587" s="9"/>
      <c r="T587" s="1"/>
      <c r="U587" s="1"/>
    </row>
    <row r="588" spans="1:21" ht="11.25" customHeight="1" x14ac:dyDescent="0.2">
      <c r="C588" s="1"/>
      <c r="D588" s="1"/>
      <c r="E588" s="1"/>
      <c r="F588" s="1"/>
      <c r="G588" s="1"/>
      <c r="H588" s="73" t="s">
        <v>34</v>
      </c>
      <c r="I588" s="73"/>
      <c r="J588" s="73"/>
      <c r="K588" s="73"/>
      <c r="L588" s="73"/>
      <c r="M588" s="73"/>
      <c r="N588" s="73"/>
      <c r="O588" s="73"/>
      <c r="P588" s="73"/>
      <c r="Q588" s="73"/>
      <c r="R588" s="73"/>
      <c r="S588" s="1"/>
      <c r="T588" s="1"/>
      <c r="U588" s="1"/>
    </row>
    <row r="589" spans="1:21" ht="11.25" customHeight="1" x14ac:dyDescent="0.2">
      <c r="C589" s="1"/>
      <c r="D589" s="1"/>
      <c r="E589" s="1"/>
      <c r="F589" s="1"/>
      <c r="G589" s="1"/>
      <c r="H589" s="73"/>
      <c r="I589" s="73"/>
      <c r="J589" s="73"/>
      <c r="K589" s="73"/>
      <c r="L589" s="73"/>
      <c r="M589" s="73"/>
      <c r="N589" s="73"/>
      <c r="O589" s="73"/>
      <c r="P589" s="73"/>
      <c r="Q589" s="73"/>
      <c r="R589" s="73"/>
      <c r="S589" s="1"/>
      <c r="T589" s="1"/>
      <c r="U589" s="1"/>
    </row>
    <row r="590" spans="1:21" ht="10.5" customHeight="1" x14ac:dyDescent="0.15">
      <c r="A590" t="s">
        <v>35</v>
      </c>
      <c r="B590">
        <v>20</v>
      </c>
      <c r="C590" s="81" t="str">
        <f>'5 tm 12 bkr Data'!$A$2</f>
        <v>Jayhawk Collegiate Challenge</v>
      </c>
      <c r="D590" s="81"/>
      <c r="E590" s="81"/>
      <c r="F590" s="81"/>
      <c r="G590" s="81"/>
      <c r="H590" s="81"/>
      <c r="I590" s="81"/>
      <c r="J590" s="81"/>
      <c r="K590" s="81"/>
      <c r="L590" s="81"/>
      <c r="M590" s="81"/>
      <c r="N590" s="81"/>
      <c r="O590" s="81"/>
      <c r="P590" s="81"/>
      <c r="Q590" s="81"/>
      <c r="R590" s="81"/>
      <c r="S590" s="81"/>
      <c r="T590" s="81"/>
      <c r="U590" s="81"/>
    </row>
    <row r="591" spans="1:21" ht="10.5" customHeight="1" x14ac:dyDescent="0.15">
      <c r="C591" s="81"/>
      <c r="D591" s="81"/>
      <c r="E591" s="81"/>
      <c r="F591" s="81"/>
      <c r="G591" s="81"/>
      <c r="H591" s="81"/>
      <c r="I591" s="81"/>
      <c r="J591" s="81"/>
      <c r="K591" s="81"/>
      <c r="L591" s="81"/>
      <c r="M591" s="81"/>
      <c r="N591" s="81"/>
      <c r="O591" s="81"/>
      <c r="P591" s="81"/>
      <c r="Q591" s="81"/>
      <c r="R591" s="81"/>
      <c r="S591" s="81"/>
      <c r="T591" s="81"/>
      <c r="U591" s="81"/>
    </row>
    <row r="592" spans="1:21" ht="10.5" customHeight="1" x14ac:dyDescent="0.15">
      <c r="C592" s="81"/>
      <c r="D592" s="81"/>
      <c r="E592" s="81"/>
      <c r="F592" s="81"/>
      <c r="G592" s="81"/>
      <c r="H592" s="81"/>
      <c r="I592" s="81"/>
      <c r="J592" s="81"/>
      <c r="K592" s="81"/>
      <c r="L592" s="81"/>
      <c r="M592" s="81"/>
      <c r="N592" s="81"/>
      <c r="O592" s="81"/>
      <c r="P592" s="81"/>
      <c r="Q592" s="81"/>
      <c r="R592" s="81"/>
      <c r="S592" s="81"/>
      <c r="T592" s="81"/>
      <c r="U592" s="81"/>
    </row>
    <row r="593" spans="1:21" ht="8.25" customHeight="1" x14ac:dyDescent="0.2"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</row>
    <row r="594" spans="1:21" ht="11.25" customHeight="1" x14ac:dyDescent="0.2">
      <c r="C594" s="1"/>
      <c r="D594" s="1"/>
      <c r="E594" s="1"/>
      <c r="F594" s="82">
        <f>INDEX('5 tm 12 bkr Data'!G:G,MATCH('5 tm 12 bkr WV'!B590,'5 tm 12 bkr Data'!F:F,0))</f>
        <v>21</v>
      </c>
      <c r="G594" s="82"/>
      <c r="H594" s="82"/>
      <c r="I594" s="82"/>
      <c r="J594" s="82"/>
      <c r="K594" s="82"/>
      <c r="L594" s="82"/>
      <c r="M594" s="82"/>
      <c r="N594" s="82"/>
      <c r="O594" s="82"/>
      <c r="P594" s="82"/>
      <c r="Q594" s="82"/>
      <c r="R594" s="82"/>
      <c r="S594" s="1"/>
      <c r="T594" s="1"/>
      <c r="U594" s="1"/>
    </row>
    <row r="595" spans="1:21" ht="11.25" customHeight="1" x14ac:dyDescent="0.2">
      <c r="C595" s="1"/>
      <c r="D595" s="1"/>
      <c r="E595" s="1"/>
      <c r="F595" s="82"/>
      <c r="G595" s="82"/>
      <c r="H595" s="82"/>
      <c r="I595" s="82"/>
      <c r="J595" s="82"/>
      <c r="K595" s="82"/>
      <c r="L595" s="82"/>
      <c r="M595" s="82"/>
      <c r="N595" s="82"/>
      <c r="O595" s="82"/>
      <c r="P595" s="82"/>
      <c r="Q595" s="82"/>
      <c r="R595" s="82"/>
      <c r="S595" s="1"/>
      <c r="T595" s="1"/>
      <c r="U595" s="1"/>
    </row>
    <row r="596" spans="1:21" ht="8.25" customHeight="1" x14ac:dyDescent="0.2"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</row>
    <row r="597" spans="1:21" ht="15.75" customHeight="1" x14ac:dyDescent="0.2">
      <c r="C597" s="1"/>
      <c r="D597" s="80" t="s">
        <v>0</v>
      </c>
      <c r="E597" s="80"/>
      <c r="F597" s="80"/>
      <c r="G597" s="80"/>
      <c r="H597" s="80"/>
      <c r="I597" s="80" t="s">
        <v>1</v>
      </c>
      <c r="J597" s="80"/>
      <c r="K597" s="80" t="s">
        <v>2</v>
      </c>
      <c r="L597" s="80"/>
      <c r="M597" s="80" t="s">
        <v>3</v>
      </c>
      <c r="N597" s="80"/>
      <c r="O597" s="80" t="s">
        <v>4</v>
      </c>
      <c r="P597" s="80"/>
      <c r="Q597" s="80" t="s">
        <v>5</v>
      </c>
      <c r="R597" s="80"/>
      <c r="S597" s="80" t="s">
        <v>6</v>
      </c>
      <c r="T597" s="80"/>
      <c r="U597" s="1"/>
    </row>
    <row r="598" spans="1:21" ht="15.75" customHeight="1" x14ac:dyDescent="0.2">
      <c r="A598" t="str">
        <f>CONCATENATE(B590,B598)</f>
        <v>20a</v>
      </c>
      <c r="B598" t="s">
        <v>26</v>
      </c>
      <c r="C598" s="1"/>
      <c r="D598" s="2" t="str">
        <f>INDEX('5 tm 12 bkr Data'!T:T,MATCH('5 tm 12 bkr WV'!A598,'5 tm 12 bkr Data'!R:R,0))</f>
        <v>a</v>
      </c>
      <c r="E598" s="3"/>
      <c r="F598" s="3"/>
      <c r="G598" s="3"/>
      <c r="H598" s="4"/>
      <c r="I598" s="80"/>
      <c r="J598" s="80"/>
      <c r="K598" s="80"/>
      <c r="L598" s="80"/>
      <c r="M598" s="80"/>
      <c r="N598" s="80"/>
      <c r="O598" s="80"/>
      <c r="P598" s="80"/>
      <c r="Q598" s="80"/>
      <c r="R598" s="80"/>
      <c r="S598" s="80"/>
      <c r="T598" s="80"/>
      <c r="U598" s="1"/>
    </row>
    <row r="599" spans="1:21" ht="15.75" customHeight="1" x14ac:dyDescent="0.2">
      <c r="A599" t="str">
        <f>CONCATENATE(B590,B599)</f>
        <v>20b</v>
      </c>
      <c r="B599" t="s">
        <v>27</v>
      </c>
      <c r="C599" s="1"/>
      <c r="D599" s="2" t="str">
        <f>INDEX('5 tm 12 bkr Data'!T:T,MATCH('5 tm 12 bkr WV'!A599,'5 tm 12 bkr Data'!R:R,0))</f>
        <v>b</v>
      </c>
      <c r="E599" s="3"/>
      <c r="F599" s="3"/>
      <c r="G599" s="3"/>
      <c r="H599" s="4"/>
      <c r="I599" s="80"/>
      <c r="J599" s="80"/>
      <c r="K599" s="80"/>
      <c r="L599" s="80"/>
      <c r="M599" s="80"/>
      <c r="N599" s="80"/>
      <c r="O599" s="80"/>
      <c r="P599" s="80"/>
      <c r="Q599" s="80"/>
      <c r="R599" s="80"/>
      <c r="S599" s="80"/>
      <c r="T599" s="80"/>
      <c r="U599" s="1"/>
    </row>
    <row r="600" spans="1:21" ht="15.75" customHeight="1" x14ac:dyDescent="0.2">
      <c r="A600" t="str">
        <f>CONCATENATE(B590,B600)</f>
        <v>20c</v>
      </c>
      <c r="B600" t="s">
        <v>28</v>
      </c>
      <c r="C600" s="1"/>
      <c r="D600" s="2" t="str">
        <f>INDEX('5 tm 12 bkr Data'!T:T,MATCH('5 tm 12 bkr WV'!A600,'5 tm 12 bkr Data'!R:R,0))</f>
        <v>c</v>
      </c>
      <c r="E600" s="3"/>
      <c r="F600" s="3"/>
      <c r="G600" s="3"/>
      <c r="H600" s="4"/>
      <c r="I600" s="80"/>
      <c r="J600" s="80"/>
      <c r="K600" s="80"/>
      <c r="L600" s="80"/>
      <c r="M600" s="80"/>
      <c r="N600" s="80"/>
      <c r="O600" s="80"/>
      <c r="P600" s="80"/>
      <c r="Q600" s="80"/>
      <c r="R600" s="80"/>
      <c r="S600" s="80"/>
      <c r="T600" s="80"/>
      <c r="U600" s="1"/>
    </row>
    <row r="601" spans="1:21" ht="15.75" customHeight="1" x14ac:dyDescent="0.2">
      <c r="A601" t="str">
        <f>CONCATENATE(B590,B601)</f>
        <v>20d</v>
      </c>
      <c r="B601" t="s">
        <v>29</v>
      </c>
      <c r="C601" s="1"/>
      <c r="D601" s="2" t="str">
        <f>INDEX('5 tm 12 bkr Data'!T:T,MATCH('5 tm 12 bkr WV'!A601,'5 tm 12 bkr Data'!R:R,0))</f>
        <v>d</v>
      </c>
      <c r="E601" s="3"/>
      <c r="F601" s="3"/>
      <c r="G601" s="3"/>
      <c r="H601" s="4"/>
      <c r="I601" s="80"/>
      <c r="J601" s="80"/>
      <c r="K601" s="80"/>
      <c r="L601" s="80"/>
      <c r="M601" s="80"/>
      <c r="N601" s="80"/>
      <c r="O601" s="80"/>
      <c r="P601" s="80"/>
      <c r="Q601" s="80"/>
      <c r="R601" s="80"/>
      <c r="S601" s="80"/>
      <c r="T601" s="80"/>
      <c r="U601" s="1"/>
    </row>
    <row r="602" spans="1:21" ht="15.75" customHeight="1" x14ac:dyDescent="0.2">
      <c r="A602" t="str">
        <f>CONCATENATE(B590,B602)</f>
        <v>20e</v>
      </c>
      <c r="B602" t="s">
        <v>30</v>
      </c>
      <c r="C602" s="1"/>
      <c r="D602" s="2" t="str">
        <f>INDEX('5 tm 12 bkr Data'!T:T,MATCH('5 tm 12 bkr WV'!A602,'5 tm 12 bkr Data'!R:R,0))</f>
        <v>e</v>
      </c>
      <c r="E602" s="3"/>
      <c r="F602" s="3"/>
      <c r="G602" s="3"/>
      <c r="H602" s="4"/>
      <c r="I602" s="80"/>
      <c r="J602" s="80"/>
      <c r="K602" s="80"/>
      <c r="L602" s="80"/>
      <c r="M602" s="80"/>
      <c r="N602" s="80"/>
      <c r="O602" s="80"/>
      <c r="P602" s="80"/>
      <c r="Q602" s="80"/>
      <c r="R602" s="80"/>
      <c r="S602" s="80"/>
      <c r="T602" s="80"/>
      <c r="U602" s="1"/>
    </row>
    <row r="603" spans="1:21" ht="15.75" customHeight="1" x14ac:dyDescent="0.2">
      <c r="A603" t="str">
        <f>CONCATENATE(B590,B603)</f>
        <v>20f</v>
      </c>
      <c r="B603" t="s">
        <v>31</v>
      </c>
      <c r="C603" s="1"/>
      <c r="D603" s="2" t="str">
        <f>INDEX('5 tm 12 bkr Data'!T:T,MATCH('5 tm 12 bkr WV'!A603,'5 tm 12 bkr Data'!R:R,0))</f>
        <v>f</v>
      </c>
      <c r="E603" s="3"/>
      <c r="F603" s="3"/>
      <c r="G603" s="3"/>
      <c r="H603" s="4"/>
      <c r="I603" s="80"/>
      <c r="J603" s="80"/>
      <c r="K603" s="80"/>
      <c r="L603" s="80"/>
      <c r="M603" s="80"/>
      <c r="N603" s="80"/>
      <c r="O603" s="80"/>
      <c r="P603" s="80"/>
      <c r="Q603" s="80"/>
      <c r="R603" s="80"/>
      <c r="S603" s="80"/>
      <c r="T603" s="80"/>
      <c r="U603" s="1"/>
    </row>
    <row r="604" spans="1:21" ht="15.75" customHeight="1" x14ac:dyDescent="0.2">
      <c r="A604" t="str">
        <f>CONCATENATE(B590,B604)</f>
        <v>20g</v>
      </c>
      <c r="B604" t="s">
        <v>32</v>
      </c>
      <c r="C604" s="1"/>
      <c r="D604" s="2" t="str">
        <f>INDEX('5 tm 12 bkr Data'!T:T,MATCH('5 tm 12 bkr WV'!A604,'5 tm 12 bkr Data'!R:R,0))</f>
        <v>g</v>
      </c>
      <c r="E604" s="3"/>
      <c r="F604" s="3"/>
      <c r="G604" s="3"/>
      <c r="H604" s="4"/>
      <c r="I604" s="80"/>
      <c r="J604" s="80"/>
      <c r="K604" s="80"/>
      <c r="L604" s="80"/>
      <c r="M604" s="80"/>
      <c r="N604" s="80"/>
      <c r="O604" s="80"/>
      <c r="P604" s="80"/>
      <c r="Q604" s="80"/>
      <c r="R604" s="80"/>
      <c r="S604" s="80"/>
      <c r="T604" s="80"/>
      <c r="U604" s="1"/>
    </row>
    <row r="605" spans="1:21" ht="15.75" customHeight="1" thickBot="1" x14ac:dyDescent="0.25">
      <c r="A605" t="str">
        <f>CONCATENATE(B590,B605)</f>
        <v>20h</v>
      </c>
      <c r="B605" t="s">
        <v>33</v>
      </c>
      <c r="C605" s="1"/>
      <c r="D605" s="2" t="str">
        <f>INDEX('5 tm 12 bkr Data'!T:T,MATCH('5 tm 12 bkr WV'!A605,'5 tm 12 bkr Data'!R:R,0))</f>
        <v>h</v>
      </c>
      <c r="E605" s="3"/>
      <c r="F605" s="3"/>
      <c r="G605" s="3"/>
      <c r="H605" s="36"/>
      <c r="I605" s="79"/>
      <c r="J605" s="79"/>
      <c r="K605" s="79"/>
      <c r="L605" s="79"/>
      <c r="M605" s="79"/>
      <c r="N605" s="79"/>
      <c r="O605" s="79"/>
      <c r="P605" s="79"/>
      <c r="Q605" s="79"/>
      <c r="R605" s="79"/>
      <c r="S605" s="79"/>
      <c r="T605" s="79"/>
      <c r="U605" s="1"/>
    </row>
    <row r="606" spans="1:21" ht="15.75" customHeight="1" thickTop="1" x14ac:dyDescent="0.2">
      <c r="C606" s="1"/>
      <c r="D606" s="1"/>
      <c r="E606" s="1"/>
      <c r="F606" s="1"/>
      <c r="G606" s="1"/>
      <c r="H606" s="37" t="s">
        <v>6</v>
      </c>
      <c r="I606" s="77"/>
      <c r="J606" s="78"/>
      <c r="K606" s="77"/>
      <c r="L606" s="78"/>
      <c r="M606" s="77"/>
      <c r="N606" s="78"/>
      <c r="O606" s="77"/>
      <c r="P606" s="78"/>
      <c r="Q606" s="77"/>
      <c r="R606" s="78"/>
      <c r="S606" s="77"/>
      <c r="T606" s="78"/>
      <c r="U606" s="1"/>
    </row>
    <row r="607" spans="1:21" ht="5.25" customHeight="1" x14ac:dyDescent="0.2">
      <c r="C607" s="1"/>
      <c r="D607" s="1"/>
      <c r="E607" s="1"/>
      <c r="F607" s="1"/>
      <c r="G607" s="1"/>
      <c r="H607" s="38"/>
      <c r="I607" s="39"/>
      <c r="J607" s="39"/>
      <c r="K607" s="39"/>
      <c r="L607" s="39"/>
      <c r="M607" s="39"/>
      <c r="N607" s="39"/>
      <c r="O607" s="39"/>
      <c r="P607" s="39"/>
      <c r="Q607" s="39"/>
      <c r="R607" s="39"/>
      <c r="S607" s="39"/>
      <c r="T607" s="40"/>
      <c r="U607" s="1"/>
    </row>
    <row r="608" spans="1:21" ht="15.75" customHeight="1" x14ac:dyDescent="0.2">
      <c r="C608" s="1"/>
      <c r="D608" s="1"/>
      <c r="E608" s="74" t="s">
        <v>0</v>
      </c>
      <c r="F608" s="75"/>
      <c r="G608" s="76"/>
      <c r="H608" s="19" t="s">
        <v>1</v>
      </c>
      <c r="I608" s="19" t="s">
        <v>2</v>
      </c>
      <c r="J608" s="19" t="s">
        <v>3</v>
      </c>
      <c r="K608" s="15" t="s">
        <v>4</v>
      </c>
      <c r="L608" s="16" t="s">
        <v>5</v>
      </c>
      <c r="M608" s="19" t="s">
        <v>7</v>
      </c>
      <c r="N608" s="19" t="s">
        <v>8</v>
      </c>
      <c r="O608" s="15" t="s">
        <v>9</v>
      </c>
      <c r="P608" s="16" t="s">
        <v>10</v>
      </c>
      <c r="Q608" s="19" t="s">
        <v>11</v>
      </c>
      <c r="R608" s="19" t="s">
        <v>12</v>
      </c>
      <c r="S608" s="15" t="s">
        <v>13</v>
      </c>
      <c r="T608" s="1"/>
      <c r="U608" s="1"/>
    </row>
    <row r="609" spans="1:21" ht="15.75" customHeight="1" x14ac:dyDescent="0.2">
      <c r="C609" s="1"/>
      <c r="D609" s="1"/>
      <c r="E609" s="64" t="str">
        <f t="shared" ref="E609:E672" si="9">IF(D598&gt;0,D598,"")</f>
        <v>a</v>
      </c>
      <c r="F609" s="65"/>
      <c r="G609" s="66"/>
      <c r="H609" s="5"/>
      <c r="I609" s="5"/>
      <c r="J609" s="5"/>
      <c r="K609" s="13"/>
      <c r="L609" s="10"/>
      <c r="M609" s="5"/>
      <c r="N609" s="5"/>
      <c r="O609" s="13"/>
      <c r="P609" s="10"/>
      <c r="Q609" s="5"/>
      <c r="R609" s="5"/>
      <c r="S609" s="13"/>
      <c r="T609" s="1"/>
      <c r="U609" s="1"/>
    </row>
    <row r="610" spans="1:21" ht="15.75" customHeight="1" x14ac:dyDescent="0.2">
      <c r="C610" s="1"/>
      <c r="D610" s="1"/>
      <c r="E610" s="64" t="str">
        <f t="shared" si="9"/>
        <v>b</v>
      </c>
      <c r="F610" s="65"/>
      <c r="G610" s="66"/>
      <c r="H610" s="5"/>
      <c r="I610" s="5"/>
      <c r="J610" s="5"/>
      <c r="K610" s="13"/>
      <c r="L610" s="10"/>
      <c r="M610" s="5"/>
      <c r="N610" s="5"/>
      <c r="O610" s="13"/>
      <c r="P610" s="10"/>
      <c r="Q610" s="5"/>
      <c r="R610" s="5"/>
      <c r="S610" s="13"/>
      <c r="T610" s="1"/>
      <c r="U610" s="1"/>
    </row>
    <row r="611" spans="1:21" ht="15.75" customHeight="1" x14ac:dyDescent="0.2">
      <c r="C611" s="1"/>
      <c r="D611" s="1"/>
      <c r="E611" s="64" t="str">
        <f t="shared" si="9"/>
        <v>c</v>
      </c>
      <c r="F611" s="65"/>
      <c r="G611" s="66"/>
      <c r="H611" s="5"/>
      <c r="I611" s="5"/>
      <c r="J611" s="5"/>
      <c r="K611" s="13"/>
      <c r="L611" s="10"/>
      <c r="M611" s="5"/>
      <c r="N611" s="5"/>
      <c r="O611" s="13"/>
      <c r="P611" s="10"/>
      <c r="Q611" s="5"/>
      <c r="R611" s="5"/>
      <c r="S611" s="13"/>
      <c r="T611" s="1"/>
      <c r="U611" s="1"/>
    </row>
    <row r="612" spans="1:21" ht="15.75" customHeight="1" x14ac:dyDescent="0.2">
      <c r="C612" s="1"/>
      <c r="D612" s="1"/>
      <c r="E612" s="64" t="str">
        <f t="shared" si="9"/>
        <v>d</v>
      </c>
      <c r="F612" s="65"/>
      <c r="G612" s="66"/>
      <c r="H612" s="5"/>
      <c r="I612" s="5"/>
      <c r="J612" s="5"/>
      <c r="K612" s="13"/>
      <c r="L612" s="10"/>
      <c r="M612" s="5"/>
      <c r="N612" s="5"/>
      <c r="O612" s="13"/>
      <c r="P612" s="10"/>
      <c r="Q612" s="5"/>
      <c r="R612" s="5"/>
      <c r="S612" s="13"/>
      <c r="T612" s="1"/>
      <c r="U612" s="1"/>
    </row>
    <row r="613" spans="1:21" ht="15.75" customHeight="1" x14ac:dyDescent="0.2">
      <c r="C613" s="1"/>
      <c r="D613" s="1"/>
      <c r="E613" s="64" t="str">
        <f t="shared" si="9"/>
        <v>e</v>
      </c>
      <c r="F613" s="65"/>
      <c r="G613" s="66"/>
      <c r="H613" s="5"/>
      <c r="I613" s="5"/>
      <c r="J613" s="5"/>
      <c r="K613" s="13"/>
      <c r="L613" s="10"/>
      <c r="M613" s="5"/>
      <c r="N613" s="5"/>
      <c r="O613" s="13"/>
      <c r="P613" s="10"/>
      <c r="Q613" s="5"/>
      <c r="R613" s="5"/>
      <c r="S613" s="13"/>
      <c r="T613" s="1"/>
      <c r="U613" s="1"/>
    </row>
    <row r="614" spans="1:21" ht="15.75" customHeight="1" x14ac:dyDescent="0.2">
      <c r="C614" s="1"/>
      <c r="D614" s="1"/>
      <c r="E614" s="64" t="str">
        <f t="shared" si="9"/>
        <v>f</v>
      </c>
      <c r="F614" s="65"/>
      <c r="G614" s="66"/>
      <c r="H614" s="5"/>
      <c r="I614" s="5"/>
      <c r="J614" s="5"/>
      <c r="K614" s="13"/>
      <c r="L614" s="10"/>
      <c r="M614" s="5"/>
      <c r="N614" s="5"/>
      <c r="O614" s="13"/>
      <c r="P614" s="10"/>
      <c r="Q614" s="5"/>
      <c r="R614" s="5"/>
      <c r="S614" s="13"/>
      <c r="T614" s="1"/>
      <c r="U614" s="1"/>
    </row>
    <row r="615" spans="1:21" ht="15.75" customHeight="1" x14ac:dyDescent="0.2">
      <c r="C615" s="1"/>
      <c r="D615" s="1"/>
      <c r="E615" s="64" t="str">
        <f t="shared" si="9"/>
        <v>g</v>
      </c>
      <c r="F615" s="65"/>
      <c r="G615" s="66"/>
      <c r="H615" s="5"/>
      <c r="I615" s="5"/>
      <c r="J615" s="5"/>
      <c r="K615" s="13"/>
      <c r="L615" s="10"/>
      <c r="M615" s="5"/>
      <c r="N615" s="5"/>
      <c r="O615" s="13"/>
      <c r="P615" s="10"/>
      <c r="Q615" s="5"/>
      <c r="R615" s="5"/>
      <c r="S615" s="13"/>
      <c r="T615" s="1"/>
      <c r="U615" s="1"/>
    </row>
    <row r="616" spans="1:21" ht="15.75" customHeight="1" thickBot="1" x14ac:dyDescent="0.25">
      <c r="C616" s="1"/>
      <c r="D616" s="1"/>
      <c r="E616" s="64" t="str">
        <f t="shared" si="9"/>
        <v>h</v>
      </c>
      <c r="F616" s="65"/>
      <c r="G616" s="66"/>
      <c r="H616" s="6"/>
      <c r="I616" s="6"/>
      <c r="J616" s="6"/>
      <c r="K616" s="14"/>
      <c r="L616" s="11"/>
      <c r="M616" s="6"/>
      <c r="N616" s="6"/>
      <c r="O616" s="14"/>
      <c r="P616" s="11"/>
      <c r="Q616" s="6"/>
      <c r="R616" s="6"/>
      <c r="S616" s="14"/>
      <c r="T616" s="1"/>
      <c r="U616" s="1"/>
    </row>
    <row r="617" spans="1:21" ht="15.75" customHeight="1" thickTop="1" thickBot="1" x14ac:dyDescent="0.25">
      <c r="C617" s="1"/>
      <c r="D617" s="1"/>
      <c r="E617" s="67" t="s">
        <v>14</v>
      </c>
      <c r="F617" s="68"/>
      <c r="G617" s="69"/>
      <c r="H617" s="7"/>
      <c r="I617" s="7"/>
      <c r="J617" s="7"/>
      <c r="K617" s="8"/>
      <c r="L617" s="12"/>
      <c r="M617" s="7"/>
      <c r="N617" s="7"/>
      <c r="O617" s="8"/>
      <c r="P617" s="12"/>
      <c r="Q617" s="7"/>
      <c r="R617" s="7"/>
      <c r="S617" s="8"/>
      <c r="T617" s="1"/>
      <c r="U617" s="1"/>
    </row>
    <row r="618" spans="1:21" ht="15.75" customHeight="1" thickTop="1" thickBot="1" x14ac:dyDescent="0.25">
      <c r="C618" s="1"/>
      <c r="D618" s="1"/>
      <c r="E618" s="70" t="s">
        <v>15</v>
      </c>
      <c r="F618" s="71"/>
      <c r="G618" s="72"/>
      <c r="H618" s="1"/>
      <c r="I618" s="1"/>
      <c r="J618" s="1"/>
      <c r="K618" s="9"/>
      <c r="L618" s="1"/>
      <c r="M618" s="1"/>
      <c r="N618" s="1"/>
      <c r="O618" s="9"/>
      <c r="P618" s="1"/>
      <c r="Q618" s="1"/>
      <c r="R618" s="1"/>
      <c r="S618" s="9"/>
      <c r="T618" s="1"/>
      <c r="U618" s="1"/>
    </row>
    <row r="619" spans="1:21" ht="11.25" customHeight="1" x14ac:dyDescent="0.2">
      <c r="C619" s="1"/>
      <c r="D619" s="1"/>
      <c r="E619" s="1"/>
      <c r="F619" s="1"/>
      <c r="G619" s="1"/>
      <c r="H619" s="73" t="s">
        <v>34</v>
      </c>
      <c r="I619" s="73"/>
      <c r="J619" s="73"/>
      <c r="K619" s="73"/>
      <c r="L619" s="73"/>
      <c r="M619" s="73"/>
      <c r="N619" s="73"/>
      <c r="O619" s="73"/>
      <c r="P619" s="73"/>
      <c r="Q619" s="73"/>
      <c r="R619" s="73"/>
      <c r="S619" s="1"/>
      <c r="T619" s="1"/>
      <c r="U619" s="1"/>
    </row>
    <row r="620" spans="1:21" ht="11.25" customHeight="1" x14ac:dyDescent="0.2">
      <c r="C620" s="1"/>
      <c r="D620" s="1"/>
      <c r="E620" s="1"/>
      <c r="F620" s="1"/>
      <c r="G620" s="1"/>
      <c r="H620" s="73"/>
      <c r="I620" s="73"/>
      <c r="J620" s="73"/>
      <c r="K620" s="73"/>
      <c r="L620" s="73"/>
      <c r="M620" s="73"/>
      <c r="N620" s="73"/>
      <c r="O620" s="73"/>
      <c r="P620" s="73"/>
      <c r="Q620" s="73"/>
      <c r="R620" s="73"/>
      <c r="S620" s="1"/>
      <c r="T620" s="1"/>
      <c r="U620" s="1"/>
    </row>
    <row r="621" spans="1:21" ht="10.5" customHeight="1" x14ac:dyDescent="0.15">
      <c r="A621" t="s">
        <v>35</v>
      </c>
      <c r="B621">
        <v>21</v>
      </c>
      <c r="C621" s="81" t="str">
        <f>'5 tm 12 bkr Data'!$A$2</f>
        <v>Jayhawk Collegiate Challenge</v>
      </c>
      <c r="D621" s="81"/>
      <c r="E621" s="81"/>
      <c r="F621" s="81"/>
      <c r="G621" s="81"/>
      <c r="H621" s="81"/>
      <c r="I621" s="81"/>
      <c r="J621" s="81"/>
      <c r="K621" s="81"/>
      <c r="L621" s="81"/>
      <c r="M621" s="81"/>
      <c r="N621" s="81"/>
      <c r="O621" s="81"/>
      <c r="P621" s="81"/>
      <c r="Q621" s="81"/>
      <c r="R621" s="81"/>
      <c r="S621" s="81"/>
      <c r="T621" s="81"/>
      <c r="U621" s="81"/>
    </row>
    <row r="622" spans="1:21" ht="10.5" customHeight="1" x14ac:dyDescent="0.15">
      <c r="C622" s="81"/>
      <c r="D622" s="81"/>
      <c r="E622" s="81"/>
      <c r="F622" s="81"/>
      <c r="G622" s="81"/>
      <c r="H622" s="81"/>
      <c r="I622" s="81"/>
      <c r="J622" s="81"/>
      <c r="K622" s="81"/>
      <c r="L622" s="81"/>
      <c r="M622" s="81"/>
      <c r="N622" s="81"/>
      <c r="O622" s="81"/>
      <c r="P622" s="81"/>
      <c r="Q622" s="81"/>
      <c r="R622" s="81"/>
      <c r="S622" s="81"/>
      <c r="T622" s="81"/>
      <c r="U622" s="81"/>
    </row>
    <row r="623" spans="1:21" ht="10.5" customHeight="1" x14ac:dyDescent="0.15">
      <c r="C623" s="81"/>
      <c r="D623" s="81"/>
      <c r="E623" s="81"/>
      <c r="F623" s="81"/>
      <c r="G623" s="81"/>
      <c r="H623" s="81"/>
      <c r="I623" s="81"/>
      <c r="J623" s="81"/>
      <c r="K623" s="81"/>
      <c r="L623" s="81"/>
      <c r="M623" s="81"/>
      <c r="N623" s="81"/>
      <c r="O623" s="81"/>
      <c r="P623" s="81"/>
      <c r="Q623" s="81"/>
      <c r="R623" s="81"/>
      <c r="S623" s="81"/>
      <c r="T623" s="81"/>
      <c r="U623" s="81"/>
    </row>
    <row r="624" spans="1:21" ht="8.25" customHeight="1" x14ac:dyDescent="0.2"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</row>
    <row r="625" spans="1:21" ht="11.25" customHeight="1" x14ac:dyDescent="0.2">
      <c r="C625" s="1"/>
      <c r="D625" s="1"/>
      <c r="E625" s="1"/>
      <c r="F625" s="82">
        <f>INDEX('5 tm 12 bkr Data'!G:G,MATCH('5 tm 12 bkr WV'!B621,'5 tm 12 bkr Data'!F:F,0))</f>
        <v>22</v>
      </c>
      <c r="G625" s="82"/>
      <c r="H625" s="82"/>
      <c r="I625" s="82"/>
      <c r="J625" s="82"/>
      <c r="K625" s="82"/>
      <c r="L625" s="82"/>
      <c r="M625" s="82"/>
      <c r="N625" s="82"/>
      <c r="O625" s="82"/>
      <c r="P625" s="82"/>
      <c r="Q625" s="82"/>
      <c r="R625" s="82"/>
      <c r="S625" s="1"/>
      <c r="T625" s="1"/>
      <c r="U625" s="1"/>
    </row>
    <row r="626" spans="1:21" ht="11.25" customHeight="1" x14ac:dyDescent="0.2">
      <c r="C626" s="1"/>
      <c r="D626" s="1"/>
      <c r="E626" s="1"/>
      <c r="F626" s="82"/>
      <c r="G626" s="82"/>
      <c r="H626" s="82"/>
      <c r="I626" s="82"/>
      <c r="J626" s="82"/>
      <c r="K626" s="82"/>
      <c r="L626" s="82"/>
      <c r="M626" s="82"/>
      <c r="N626" s="82"/>
      <c r="O626" s="82"/>
      <c r="P626" s="82"/>
      <c r="Q626" s="82"/>
      <c r="R626" s="82"/>
      <c r="S626" s="1"/>
      <c r="T626" s="1"/>
      <c r="U626" s="1"/>
    </row>
    <row r="627" spans="1:21" ht="8.25" customHeight="1" x14ac:dyDescent="0.2"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</row>
    <row r="628" spans="1:21" ht="15.75" customHeight="1" x14ac:dyDescent="0.2">
      <c r="C628" s="1"/>
      <c r="D628" s="80" t="s">
        <v>0</v>
      </c>
      <c r="E628" s="80"/>
      <c r="F628" s="80"/>
      <c r="G628" s="80"/>
      <c r="H628" s="80"/>
      <c r="I628" s="80" t="s">
        <v>1</v>
      </c>
      <c r="J628" s="80"/>
      <c r="K628" s="80" t="s">
        <v>2</v>
      </c>
      <c r="L628" s="80"/>
      <c r="M628" s="80" t="s">
        <v>3</v>
      </c>
      <c r="N628" s="80"/>
      <c r="O628" s="80" t="s">
        <v>4</v>
      </c>
      <c r="P628" s="80"/>
      <c r="Q628" s="80" t="s">
        <v>5</v>
      </c>
      <c r="R628" s="80"/>
      <c r="S628" s="80" t="s">
        <v>6</v>
      </c>
      <c r="T628" s="80"/>
      <c r="U628" s="1"/>
    </row>
    <row r="629" spans="1:21" ht="15.75" customHeight="1" x14ac:dyDescent="0.2">
      <c r="A629" t="str">
        <f>CONCATENATE(B621,B629)</f>
        <v>21a</v>
      </c>
      <c r="B629" t="s">
        <v>26</v>
      </c>
      <c r="C629" s="1"/>
      <c r="D629" s="2" t="str">
        <f>INDEX('5 tm 12 bkr Data'!T:T,MATCH('5 tm 12 bkr WV'!A629,'5 tm 12 bkr Data'!R:R,0))</f>
        <v>a</v>
      </c>
      <c r="E629" s="3"/>
      <c r="F629" s="3"/>
      <c r="G629" s="3"/>
      <c r="H629" s="4"/>
      <c r="I629" s="80"/>
      <c r="J629" s="80"/>
      <c r="K629" s="80"/>
      <c r="L629" s="80"/>
      <c r="M629" s="80"/>
      <c r="N629" s="80"/>
      <c r="O629" s="80"/>
      <c r="P629" s="80"/>
      <c r="Q629" s="80"/>
      <c r="R629" s="80"/>
      <c r="S629" s="80"/>
      <c r="T629" s="80"/>
      <c r="U629" s="1"/>
    </row>
    <row r="630" spans="1:21" ht="15.75" customHeight="1" x14ac:dyDescent="0.2">
      <c r="A630" t="str">
        <f>CONCATENATE(B621,B630)</f>
        <v>21b</v>
      </c>
      <c r="B630" t="s">
        <v>27</v>
      </c>
      <c r="C630" s="1"/>
      <c r="D630" s="2" t="str">
        <f>INDEX('5 tm 12 bkr Data'!T:T,MATCH('5 tm 12 bkr WV'!A630,'5 tm 12 bkr Data'!R:R,0))</f>
        <v>b</v>
      </c>
      <c r="E630" s="3"/>
      <c r="F630" s="3"/>
      <c r="G630" s="3"/>
      <c r="H630" s="4"/>
      <c r="I630" s="80"/>
      <c r="J630" s="80"/>
      <c r="K630" s="80"/>
      <c r="L630" s="80"/>
      <c r="M630" s="80"/>
      <c r="N630" s="80"/>
      <c r="O630" s="80"/>
      <c r="P630" s="80"/>
      <c r="Q630" s="80"/>
      <c r="R630" s="80"/>
      <c r="S630" s="80"/>
      <c r="T630" s="80"/>
      <c r="U630" s="1"/>
    </row>
    <row r="631" spans="1:21" ht="15.75" customHeight="1" x14ac:dyDescent="0.2">
      <c r="A631" t="str">
        <f>CONCATENATE(B621,B631)</f>
        <v>21c</v>
      </c>
      <c r="B631" t="s">
        <v>28</v>
      </c>
      <c r="C631" s="1"/>
      <c r="D631" s="2" t="str">
        <f>INDEX('5 tm 12 bkr Data'!T:T,MATCH('5 tm 12 bkr WV'!A631,'5 tm 12 bkr Data'!R:R,0))</f>
        <v>c</v>
      </c>
      <c r="E631" s="3"/>
      <c r="F631" s="3"/>
      <c r="G631" s="3"/>
      <c r="H631" s="4"/>
      <c r="I631" s="80"/>
      <c r="J631" s="80"/>
      <c r="K631" s="80"/>
      <c r="L631" s="80"/>
      <c r="M631" s="80"/>
      <c r="N631" s="80"/>
      <c r="O631" s="80"/>
      <c r="P631" s="80"/>
      <c r="Q631" s="80"/>
      <c r="R631" s="80"/>
      <c r="S631" s="80"/>
      <c r="T631" s="80"/>
      <c r="U631" s="1"/>
    </row>
    <row r="632" spans="1:21" ht="15.75" customHeight="1" x14ac:dyDescent="0.2">
      <c r="A632" t="str">
        <f>CONCATENATE(B621,B632)</f>
        <v>21d</v>
      </c>
      <c r="B632" t="s">
        <v>29</v>
      </c>
      <c r="C632" s="1"/>
      <c r="D632" s="2" t="str">
        <f>INDEX('5 tm 12 bkr Data'!T:T,MATCH('5 tm 12 bkr WV'!A632,'5 tm 12 bkr Data'!R:R,0))</f>
        <v>d</v>
      </c>
      <c r="E632" s="3"/>
      <c r="F632" s="3"/>
      <c r="G632" s="3"/>
      <c r="H632" s="4"/>
      <c r="I632" s="80"/>
      <c r="J632" s="80"/>
      <c r="K632" s="80"/>
      <c r="L632" s="80"/>
      <c r="M632" s="80"/>
      <c r="N632" s="80"/>
      <c r="O632" s="80"/>
      <c r="P632" s="80"/>
      <c r="Q632" s="80"/>
      <c r="R632" s="80"/>
      <c r="S632" s="80"/>
      <c r="T632" s="80"/>
      <c r="U632" s="1"/>
    </row>
    <row r="633" spans="1:21" ht="15.75" customHeight="1" x14ac:dyDescent="0.2">
      <c r="A633" t="str">
        <f>CONCATENATE(B621,B633)</f>
        <v>21e</v>
      </c>
      <c r="B633" t="s">
        <v>30</v>
      </c>
      <c r="C633" s="1"/>
      <c r="D633" s="2" t="str">
        <f>INDEX('5 tm 12 bkr Data'!T:T,MATCH('5 tm 12 bkr WV'!A633,'5 tm 12 bkr Data'!R:R,0))</f>
        <v>e</v>
      </c>
      <c r="E633" s="3"/>
      <c r="F633" s="3"/>
      <c r="G633" s="3"/>
      <c r="H633" s="4"/>
      <c r="I633" s="80"/>
      <c r="J633" s="80"/>
      <c r="K633" s="80"/>
      <c r="L633" s="80"/>
      <c r="M633" s="80"/>
      <c r="N633" s="80"/>
      <c r="O633" s="80"/>
      <c r="P633" s="80"/>
      <c r="Q633" s="80"/>
      <c r="R633" s="80"/>
      <c r="S633" s="80"/>
      <c r="T633" s="80"/>
      <c r="U633" s="1"/>
    </row>
    <row r="634" spans="1:21" ht="15.75" customHeight="1" x14ac:dyDescent="0.2">
      <c r="A634" t="str">
        <f>CONCATENATE(B621,B634)</f>
        <v>21f</v>
      </c>
      <c r="B634" t="s">
        <v>31</v>
      </c>
      <c r="C634" s="1"/>
      <c r="D634" s="2" t="str">
        <f>INDEX('5 tm 12 bkr Data'!T:T,MATCH('5 tm 12 bkr WV'!A634,'5 tm 12 bkr Data'!R:R,0))</f>
        <v>f</v>
      </c>
      <c r="E634" s="3"/>
      <c r="F634" s="3"/>
      <c r="G634" s="3"/>
      <c r="H634" s="4"/>
      <c r="I634" s="80"/>
      <c r="J634" s="80"/>
      <c r="K634" s="80"/>
      <c r="L634" s="80"/>
      <c r="M634" s="80"/>
      <c r="N634" s="80"/>
      <c r="O634" s="80"/>
      <c r="P634" s="80"/>
      <c r="Q634" s="80"/>
      <c r="R634" s="80"/>
      <c r="S634" s="80"/>
      <c r="T634" s="80"/>
      <c r="U634" s="1"/>
    </row>
    <row r="635" spans="1:21" ht="15.75" customHeight="1" x14ac:dyDescent="0.2">
      <c r="A635" t="str">
        <f>CONCATENATE(B621,B635)</f>
        <v>21g</v>
      </c>
      <c r="B635" t="s">
        <v>32</v>
      </c>
      <c r="C635" s="1"/>
      <c r="D635" s="2" t="str">
        <f>INDEX('5 tm 12 bkr Data'!T:T,MATCH('5 tm 12 bkr WV'!A635,'5 tm 12 bkr Data'!R:R,0))</f>
        <v>g</v>
      </c>
      <c r="E635" s="3"/>
      <c r="F635" s="3"/>
      <c r="G635" s="3"/>
      <c r="H635" s="4"/>
      <c r="I635" s="80"/>
      <c r="J635" s="80"/>
      <c r="K635" s="80"/>
      <c r="L635" s="80"/>
      <c r="M635" s="80"/>
      <c r="N635" s="80"/>
      <c r="O635" s="80"/>
      <c r="P635" s="80"/>
      <c r="Q635" s="80"/>
      <c r="R635" s="80"/>
      <c r="S635" s="80"/>
      <c r="T635" s="80"/>
      <c r="U635" s="1"/>
    </row>
    <row r="636" spans="1:21" ht="15.75" customHeight="1" thickBot="1" x14ac:dyDescent="0.25">
      <c r="A636" t="str">
        <f>CONCATENATE(B621,B636)</f>
        <v>21h</v>
      </c>
      <c r="B636" t="s">
        <v>33</v>
      </c>
      <c r="C636" s="1"/>
      <c r="D636" s="2" t="str">
        <f>INDEX('5 tm 12 bkr Data'!T:T,MATCH('5 tm 12 bkr WV'!A636,'5 tm 12 bkr Data'!R:R,0))</f>
        <v>h</v>
      </c>
      <c r="E636" s="3"/>
      <c r="F636" s="3"/>
      <c r="G636" s="3"/>
      <c r="H636" s="36"/>
      <c r="I636" s="79"/>
      <c r="J636" s="79"/>
      <c r="K636" s="79"/>
      <c r="L636" s="79"/>
      <c r="M636" s="79"/>
      <c r="N636" s="79"/>
      <c r="O636" s="79"/>
      <c r="P636" s="79"/>
      <c r="Q636" s="79"/>
      <c r="R636" s="79"/>
      <c r="S636" s="79"/>
      <c r="T636" s="79"/>
      <c r="U636" s="1"/>
    </row>
    <row r="637" spans="1:21" ht="15.75" customHeight="1" thickTop="1" x14ac:dyDescent="0.2">
      <c r="C637" s="1"/>
      <c r="D637" s="1"/>
      <c r="E637" s="1"/>
      <c r="F637" s="1"/>
      <c r="G637" s="1"/>
      <c r="H637" s="37" t="s">
        <v>6</v>
      </c>
      <c r="I637" s="77"/>
      <c r="J637" s="78"/>
      <c r="K637" s="77"/>
      <c r="L637" s="78"/>
      <c r="M637" s="77"/>
      <c r="N637" s="78"/>
      <c r="O637" s="77"/>
      <c r="P637" s="78"/>
      <c r="Q637" s="77"/>
      <c r="R637" s="78"/>
      <c r="S637" s="77"/>
      <c r="T637" s="78"/>
      <c r="U637" s="1"/>
    </row>
    <row r="638" spans="1:21" ht="5.25" customHeight="1" x14ac:dyDescent="0.2">
      <c r="C638" s="1"/>
      <c r="D638" s="1"/>
      <c r="E638" s="1"/>
      <c r="F638" s="1"/>
      <c r="G638" s="1"/>
      <c r="H638" s="38"/>
      <c r="I638" s="39"/>
      <c r="J638" s="39"/>
      <c r="K638" s="39"/>
      <c r="L638" s="39"/>
      <c r="M638" s="39"/>
      <c r="N638" s="39"/>
      <c r="O638" s="39"/>
      <c r="P638" s="39"/>
      <c r="Q638" s="39"/>
      <c r="R638" s="39"/>
      <c r="S638" s="39"/>
      <c r="T638" s="40"/>
      <c r="U638" s="1"/>
    </row>
    <row r="639" spans="1:21" ht="15.75" customHeight="1" x14ac:dyDescent="0.2">
      <c r="C639" s="1"/>
      <c r="D639" s="1"/>
      <c r="E639" s="74" t="s">
        <v>0</v>
      </c>
      <c r="F639" s="75"/>
      <c r="G639" s="76"/>
      <c r="H639" s="19" t="s">
        <v>1</v>
      </c>
      <c r="I639" s="19" t="s">
        <v>2</v>
      </c>
      <c r="J639" s="19" t="s">
        <v>3</v>
      </c>
      <c r="K639" s="15" t="s">
        <v>4</v>
      </c>
      <c r="L639" s="16" t="s">
        <v>5</v>
      </c>
      <c r="M639" s="19" t="s">
        <v>7</v>
      </c>
      <c r="N639" s="19" t="s">
        <v>8</v>
      </c>
      <c r="O639" s="15" t="s">
        <v>9</v>
      </c>
      <c r="P639" s="16" t="s">
        <v>10</v>
      </c>
      <c r="Q639" s="19" t="s">
        <v>11</v>
      </c>
      <c r="R639" s="19" t="s">
        <v>12</v>
      </c>
      <c r="S639" s="15" t="s">
        <v>13</v>
      </c>
      <c r="T639" s="1"/>
      <c r="U639" s="1"/>
    </row>
    <row r="640" spans="1:21" ht="15.75" customHeight="1" x14ac:dyDescent="0.2">
      <c r="C640" s="1"/>
      <c r="D640" s="1"/>
      <c r="E640" s="64" t="str">
        <f t="shared" si="9"/>
        <v>a</v>
      </c>
      <c r="F640" s="65"/>
      <c r="G640" s="66"/>
      <c r="H640" s="5"/>
      <c r="I640" s="5"/>
      <c r="J640" s="5"/>
      <c r="K640" s="13"/>
      <c r="L640" s="10"/>
      <c r="M640" s="5"/>
      <c r="N640" s="5"/>
      <c r="O640" s="13"/>
      <c r="P640" s="10"/>
      <c r="Q640" s="5"/>
      <c r="R640" s="5"/>
      <c r="S640" s="13"/>
      <c r="T640" s="1"/>
      <c r="U640" s="1"/>
    </row>
    <row r="641" spans="1:21" ht="15.75" customHeight="1" x14ac:dyDescent="0.2">
      <c r="C641" s="1"/>
      <c r="D641" s="1"/>
      <c r="E641" s="64" t="str">
        <f t="shared" si="9"/>
        <v>b</v>
      </c>
      <c r="F641" s="65"/>
      <c r="G641" s="66"/>
      <c r="H641" s="5"/>
      <c r="I641" s="5"/>
      <c r="J641" s="5"/>
      <c r="K641" s="13"/>
      <c r="L641" s="10"/>
      <c r="M641" s="5"/>
      <c r="N641" s="5"/>
      <c r="O641" s="13"/>
      <c r="P641" s="10"/>
      <c r="Q641" s="5"/>
      <c r="R641" s="5"/>
      <c r="S641" s="13"/>
      <c r="T641" s="1"/>
      <c r="U641" s="1"/>
    </row>
    <row r="642" spans="1:21" ht="15.75" customHeight="1" x14ac:dyDescent="0.2">
      <c r="C642" s="1"/>
      <c r="D642" s="1"/>
      <c r="E642" s="64" t="str">
        <f t="shared" si="9"/>
        <v>c</v>
      </c>
      <c r="F642" s="65"/>
      <c r="G642" s="66"/>
      <c r="H642" s="5"/>
      <c r="I642" s="5"/>
      <c r="J642" s="5"/>
      <c r="K642" s="13"/>
      <c r="L642" s="10"/>
      <c r="M642" s="5"/>
      <c r="N642" s="5"/>
      <c r="O642" s="13"/>
      <c r="P642" s="10"/>
      <c r="Q642" s="5"/>
      <c r="R642" s="5"/>
      <c r="S642" s="13"/>
      <c r="T642" s="1"/>
      <c r="U642" s="1"/>
    </row>
    <row r="643" spans="1:21" ht="15.75" customHeight="1" x14ac:dyDescent="0.2">
      <c r="C643" s="1"/>
      <c r="D643" s="1"/>
      <c r="E643" s="64" t="str">
        <f t="shared" si="9"/>
        <v>d</v>
      </c>
      <c r="F643" s="65"/>
      <c r="G643" s="66"/>
      <c r="H643" s="5"/>
      <c r="I643" s="5"/>
      <c r="J643" s="5"/>
      <c r="K643" s="13"/>
      <c r="L643" s="10"/>
      <c r="M643" s="5"/>
      <c r="N643" s="5"/>
      <c r="O643" s="13"/>
      <c r="P643" s="10"/>
      <c r="Q643" s="5"/>
      <c r="R643" s="5"/>
      <c r="S643" s="13"/>
      <c r="T643" s="1"/>
      <c r="U643" s="1"/>
    </row>
    <row r="644" spans="1:21" ht="15.75" customHeight="1" x14ac:dyDescent="0.2">
      <c r="C644" s="1"/>
      <c r="D644" s="1"/>
      <c r="E644" s="64" t="str">
        <f t="shared" si="9"/>
        <v>e</v>
      </c>
      <c r="F644" s="65"/>
      <c r="G644" s="66"/>
      <c r="H644" s="5"/>
      <c r="I644" s="5"/>
      <c r="J644" s="5"/>
      <c r="K644" s="13"/>
      <c r="L644" s="10"/>
      <c r="M644" s="5"/>
      <c r="N644" s="5"/>
      <c r="O644" s="13"/>
      <c r="P644" s="10"/>
      <c r="Q644" s="5"/>
      <c r="R644" s="5"/>
      <c r="S644" s="13"/>
      <c r="T644" s="1"/>
      <c r="U644" s="1"/>
    </row>
    <row r="645" spans="1:21" ht="15.75" customHeight="1" x14ac:dyDescent="0.2">
      <c r="C645" s="1"/>
      <c r="D645" s="1"/>
      <c r="E645" s="64" t="str">
        <f t="shared" si="9"/>
        <v>f</v>
      </c>
      <c r="F645" s="65"/>
      <c r="G645" s="66"/>
      <c r="H645" s="5"/>
      <c r="I645" s="5"/>
      <c r="J645" s="5"/>
      <c r="K645" s="13"/>
      <c r="L645" s="10"/>
      <c r="M645" s="5"/>
      <c r="N645" s="5"/>
      <c r="O645" s="13"/>
      <c r="P645" s="10"/>
      <c r="Q645" s="5"/>
      <c r="R645" s="5"/>
      <c r="S645" s="13"/>
      <c r="T645" s="1"/>
      <c r="U645" s="1"/>
    </row>
    <row r="646" spans="1:21" ht="15.75" customHeight="1" x14ac:dyDescent="0.2">
      <c r="C646" s="1"/>
      <c r="D646" s="1"/>
      <c r="E646" s="64" t="str">
        <f t="shared" si="9"/>
        <v>g</v>
      </c>
      <c r="F646" s="65"/>
      <c r="G646" s="66"/>
      <c r="H646" s="5"/>
      <c r="I646" s="5"/>
      <c r="J646" s="5"/>
      <c r="K646" s="13"/>
      <c r="L646" s="10"/>
      <c r="M646" s="5"/>
      <c r="N646" s="5"/>
      <c r="O646" s="13"/>
      <c r="P646" s="10"/>
      <c r="Q646" s="5"/>
      <c r="R646" s="5"/>
      <c r="S646" s="13"/>
      <c r="T646" s="1"/>
      <c r="U646" s="1"/>
    </row>
    <row r="647" spans="1:21" ht="15.75" customHeight="1" thickBot="1" x14ac:dyDescent="0.25">
      <c r="C647" s="1"/>
      <c r="D647" s="1"/>
      <c r="E647" s="64" t="str">
        <f t="shared" si="9"/>
        <v>h</v>
      </c>
      <c r="F647" s="65"/>
      <c r="G647" s="66"/>
      <c r="H647" s="6"/>
      <c r="I647" s="6"/>
      <c r="J647" s="6"/>
      <c r="K647" s="14"/>
      <c r="L647" s="11"/>
      <c r="M647" s="6"/>
      <c r="N647" s="6"/>
      <c r="O647" s="14"/>
      <c r="P647" s="11"/>
      <c r="Q647" s="6"/>
      <c r="R647" s="6"/>
      <c r="S647" s="14"/>
      <c r="T647" s="1"/>
      <c r="U647" s="1"/>
    </row>
    <row r="648" spans="1:21" ht="15.75" customHeight="1" thickTop="1" thickBot="1" x14ac:dyDescent="0.25">
      <c r="C648" s="1"/>
      <c r="D648" s="1"/>
      <c r="E648" s="67" t="s">
        <v>14</v>
      </c>
      <c r="F648" s="68"/>
      <c r="G648" s="69"/>
      <c r="H648" s="7"/>
      <c r="I648" s="7"/>
      <c r="J648" s="7"/>
      <c r="K648" s="8"/>
      <c r="L648" s="12"/>
      <c r="M648" s="7"/>
      <c r="N648" s="7"/>
      <c r="O648" s="8"/>
      <c r="P648" s="12"/>
      <c r="Q648" s="7"/>
      <c r="R648" s="7"/>
      <c r="S648" s="8"/>
      <c r="T648" s="1"/>
      <c r="U648" s="1"/>
    </row>
    <row r="649" spans="1:21" ht="15.75" customHeight="1" thickTop="1" thickBot="1" x14ac:dyDescent="0.25">
      <c r="C649" s="1"/>
      <c r="D649" s="1"/>
      <c r="E649" s="70" t="s">
        <v>15</v>
      </c>
      <c r="F649" s="71"/>
      <c r="G649" s="72"/>
      <c r="H649" s="1"/>
      <c r="I649" s="1"/>
      <c r="J649" s="1"/>
      <c r="K649" s="9"/>
      <c r="L649" s="1"/>
      <c r="M649" s="1"/>
      <c r="N649" s="1"/>
      <c r="O649" s="9"/>
      <c r="P649" s="1"/>
      <c r="Q649" s="1"/>
      <c r="R649" s="1"/>
      <c r="S649" s="9"/>
      <c r="T649" s="1"/>
      <c r="U649" s="1"/>
    </row>
    <row r="650" spans="1:21" ht="11.25" customHeight="1" x14ac:dyDescent="0.2">
      <c r="C650" s="1"/>
      <c r="D650" s="1"/>
      <c r="E650" s="1"/>
      <c r="F650" s="1"/>
      <c r="G650" s="1"/>
      <c r="H650" s="73" t="s">
        <v>34</v>
      </c>
      <c r="I650" s="73"/>
      <c r="J650" s="73"/>
      <c r="K650" s="73"/>
      <c r="L650" s="73"/>
      <c r="M650" s="73"/>
      <c r="N650" s="73"/>
      <c r="O650" s="73"/>
      <c r="P650" s="73"/>
      <c r="Q650" s="73"/>
      <c r="R650" s="73"/>
      <c r="S650" s="1"/>
      <c r="T650" s="1"/>
      <c r="U650" s="1"/>
    </row>
    <row r="651" spans="1:21" ht="11.25" customHeight="1" x14ac:dyDescent="0.2">
      <c r="C651" s="1"/>
      <c r="D651" s="1"/>
      <c r="E651" s="1"/>
      <c r="F651" s="1"/>
      <c r="G651" s="1"/>
      <c r="H651" s="73"/>
      <c r="I651" s="73"/>
      <c r="J651" s="73"/>
      <c r="K651" s="73"/>
      <c r="L651" s="73"/>
      <c r="M651" s="73"/>
      <c r="N651" s="73"/>
      <c r="O651" s="73"/>
      <c r="P651" s="73"/>
      <c r="Q651" s="73"/>
      <c r="R651" s="73"/>
      <c r="S651" s="1"/>
      <c r="T651" s="1"/>
      <c r="U651" s="1"/>
    </row>
    <row r="652" spans="1:21" ht="10.5" customHeight="1" x14ac:dyDescent="0.15">
      <c r="A652" t="s">
        <v>35</v>
      </c>
      <c r="B652">
        <v>22</v>
      </c>
      <c r="C652" s="81" t="str">
        <f>'5 tm 12 bkr Data'!$A$2</f>
        <v>Jayhawk Collegiate Challenge</v>
      </c>
      <c r="D652" s="81"/>
      <c r="E652" s="81"/>
      <c r="F652" s="81"/>
      <c r="G652" s="81"/>
      <c r="H652" s="81"/>
      <c r="I652" s="81"/>
      <c r="J652" s="81"/>
      <c r="K652" s="81"/>
      <c r="L652" s="81"/>
      <c r="M652" s="81"/>
      <c r="N652" s="81"/>
      <c r="O652" s="81"/>
      <c r="P652" s="81"/>
      <c r="Q652" s="81"/>
      <c r="R652" s="81"/>
      <c r="S652" s="81"/>
      <c r="T652" s="81"/>
      <c r="U652" s="81"/>
    </row>
    <row r="653" spans="1:21" ht="10.5" customHeight="1" x14ac:dyDescent="0.15">
      <c r="C653" s="81"/>
      <c r="D653" s="81"/>
      <c r="E653" s="81"/>
      <c r="F653" s="81"/>
      <c r="G653" s="81"/>
      <c r="H653" s="81"/>
      <c r="I653" s="81"/>
      <c r="J653" s="81"/>
      <c r="K653" s="81"/>
      <c r="L653" s="81"/>
      <c r="M653" s="81"/>
      <c r="N653" s="81"/>
      <c r="O653" s="81"/>
      <c r="P653" s="81"/>
      <c r="Q653" s="81"/>
      <c r="R653" s="81"/>
      <c r="S653" s="81"/>
      <c r="T653" s="81"/>
      <c r="U653" s="81"/>
    </row>
    <row r="654" spans="1:21" ht="10.5" customHeight="1" x14ac:dyDescent="0.15">
      <c r="C654" s="81"/>
      <c r="D654" s="81"/>
      <c r="E654" s="81"/>
      <c r="F654" s="81"/>
      <c r="G654" s="81"/>
      <c r="H654" s="81"/>
      <c r="I654" s="81"/>
      <c r="J654" s="81"/>
      <c r="K654" s="81"/>
      <c r="L654" s="81"/>
      <c r="M654" s="81"/>
      <c r="N654" s="81"/>
      <c r="O654" s="81"/>
      <c r="P654" s="81"/>
      <c r="Q654" s="81"/>
      <c r="R654" s="81"/>
      <c r="S654" s="81"/>
      <c r="T654" s="81"/>
      <c r="U654" s="81"/>
    </row>
    <row r="655" spans="1:21" ht="8.25" customHeight="1" x14ac:dyDescent="0.2"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</row>
    <row r="656" spans="1:21" ht="11.25" customHeight="1" x14ac:dyDescent="0.2">
      <c r="C656" s="1"/>
      <c r="D656" s="1"/>
      <c r="E656" s="1"/>
      <c r="F656" s="82">
        <f>INDEX('5 tm 12 bkr Data'!G:G,MATCH('5 tm 12 bkr WV'!B652,'5 tm 12 bkr Data'!F:F,0))</f>
        <v>23</v>
      </c>
      <c r="G656" s="82"/>
      <c r="H656" s="82"/>
      <c r="I656" s="82"/>
      <c r="J656" s="82"/>
      <c r="K656" s="82"/>
      <c r="L656" s="82"/>
      <c r="M656" s="82"/>
      <c r="N656" s="82"/>
      <c r="O656" s="82"/>
      <c r="P656" s="82"/>
      <c r="Q656" s="82"/>
      <c r="R656" s="82"/>
      <c r="S656" s="1"/>
      <c r="T656" s="1"/>
      <c r="U656" s="1"/>
    </row>
    <row r="657" spans="1:21" ht="11.25" customHeight="1" x14ac:dyDescent="0.2">
      <c r="C657" s="1"/>
      <c r="D657" s="1"/>
      <c r="E657" s="1"/>
      <c r="F657" s="82"/>
      <c r="G657" s="82"/>
      <c r="H657" s="82"/>
      <c r="I657" s="82"/>
      <c r="J657" s="82"/>
      <c r="K657" s="82"/>
      <c r="L657" s="82"/>
      <c r="M657" s="82"/>
      <c r="N657" s="82"/>
      <c r="O657" s="82"/>
      <c r="P657" s="82"/>
      <c r="Q657" s="82"/>
      <c r="R657" s="82"/>
      <c r="S657" s="1"/>
      <c r="T657" s="1"/>
      <c r="U657" s="1"/>
    </row>
    <row r="658" spans="1:21" ht="8.25" customHeight="1" x14ac:dyDescent="0.2"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</row>
    <row r="659" spans="1:21" ht="15.75" customHeight="1" x14ac:dyDescent="0.2">
      <c r="C659" s="1"/>
      <c r="D659" s="80" t="s">
        <v>0</v>
      </c>
      <c r="E659" s="80"/>
      <c r="F659" s="80"/>
      <c r="G659" s="80"/>
      <c r="H659" s="80"/>
      <c r="I659" s="80" t="s">
        <v>1</v>
      </c>
      <c r="J659" s="80"/>
      <c r="K659" s="80" t="s">
        <v>2</v>
      </c>
      <c r="L659" s="80"/>
      <c r="M659" s="80" t="s">
        <v>3</v>
      </c>
      <c r="N659" s="80"/>
      <c r="O659" s="80" t="s">
        <v>4</v>
      </c>
      <c r="P659" s="80"/>
      <c r="Q659" s="80" t="s">
        <v>5</v>
      </c>
      <c r="R659" s="80"/>
      <c r="S659" s="80" t="s">
        <v>6</v>
      </c>
      <c r="T659" s="80"/>
      <c r="U659" s="1"/>
    </row>
    <row r="660" spans="1:21" ht="15.75" customHeight="1" x14ac:dyDescent="0.2">
      <c r="A660" t="str">
        <f>CONCATENATE(B652,B660)</f>
        <v>22a</v>
      </c>
      <c r="B660" t="s">
        <v>26</v>
      </c>
      <c r="C660" s="1"/>
      <c r="D660" s="2" t="str">
        <f>INDEX('5 tm 12 bkr Data'!T:T,MATCH('5 tm 12 bkr WV'!A660,'5 tm 12 bkr Data'!R:R,0))</f>
        <v>a</v>
      </c>
      <c r="E660" s="3"/>
      <c r="F660" s="3"/>
      <c r="G660" s="3"/>
      <c r="H660" s="4"/>
      <c r="I660" s="80"/>
      <c r="J660" s="80"/>
      <c r="K660" s="80"/>
      <c r="L660" s="80"/>
      <c r="M660" s="80"/>
      <c r="N660" s="80"/>
      <c r="O660" s="80"/>
      <c r="P660" s="80"/>
      <c r="Q660" s="80"/>
      <c r="R660" s="80"/>
      <c r="S660" s="80"/>
      <c r="T660" s="80"/>
      <c r="U660" s="1"/>
    </row>
    <row r="661" spans="1:21" ht="15.75" customHeight="1" x14ac:dyDescent="0.2">
      <c r="A661" t="str">
        <f>CONCATENATE(B652,B661)</f>
        <v>22b</v>
      </c>
      <c r="B661" t="s">
        <v>27</v>
      </c>
      <c r="C661" s="1"/>
      <c r="D661" s="2" t="str">
        <f>INDEX('5 tm 12 bkr Data'!T:T,MATCH('5 tm 12 bkr WV'!A661,'5 tm 12 bkr Data'!R:R,0))</f>
        <v>b</v>
      </c>
      <c r="E661" s="3"/>
      <c r="F661" s="3"/>
      <c r="G661" s="3"/>
      <c r="H661" s="4"/>
      <c r="I661" s="80"/>
      <c r="J661" s="80"/>
      <c r="K661" s="80"/>
      <c r="L661" s="80"/>
      <c r="M661" s="80"/>
      <c r="N661" s="80"/>
      <c r="O661" s="80"/>
      <c r="P661" s="80"/>
      <c r="Q661" s="80"/>
      <c r="R661" s="80"/>
      <c r="S661" s="80"/>
      <c r="T661" s="80"/>
      <c r="U661" s="1"/>
    </row>
    <row r="662" spans="1:21" ht="15.75" customHeight="1" x14ac:dyDescent="0.2">
      <c r="A662" t="str">
        <f>CONCATENATE(B652,B662)</f>
        <v>22c</v>
      </c>
      <c r="B662" t="s">
        <v>28</v>
      </c>
      <c r="C662" s="1"/>
      <c r="D662" s="2" t="str">
        <f>INDEX('5 tm 12 bkr Data'!T:T,MATCH('5 tm 12 bkr WV'!A662,'5 tm 12 bkr Data'!R:R,0))</f>
        <v>c</v>
      </c>
      <c r="E662" s="3"/>
      <c r="F662" s="3"/>
      <c r="G662" s="3"/>
      <c r="H662" s="4"/>
      <c r="I662" s="80"/>
      <c r="J662" s="80"/>
      <c r="K662" s="80"/>
      <c r="L662" s="80"/>
      <c r="M662" s="80"/>
      <c r="N662" s="80"/>
      <c r="O662" s="80"/>
      <c r="P662" s="80"/>
      <c r="Q662" s="80"/>
      <c r="R662" s="80"/>
      <c r="S662" s="80"/>
      <c r="T662" s="80"/>
      <c r="U662" s="1"/>
    </row>
    <row r="663" spans="1:21" ht="15.75" customHeight="1" x14ac:dyDescent="0.2">
      <c r="A663" t="str">
        <f>CONCATENATE(B652,B663)</f>
        <v>22d</v>
      </c>
      <c r="B663" t="s">
        <v>29</v>
      </c>
      <c r="C663" s="1"/>
      <c r="D663" s="2" t="str">
        <f>INDEX('5 tm 12 bkr Data'!T:T,MATCH('5 tm 12 bkr WV'!A663,'5 tm 12 bkr Data'!R:R,0))</f>
        <v>d</v>
      </c>
      <c r="E663" s="3"/>
      <c r="F663" s="3"/>
      <c r="G663" s="3"/>
      <c r="H663" s="4"/>
      <c r="I663" s="80"/>
      <c r="J663" s="80"/>
      <c r="K663" s="80"/>
      <c r="L663" s="80"/>
      <c r="M663" s="80"/>
      <c r="N663" s="80"/>
      <c r="O663" s="80"/>
      <c r="P663" s="80"/>
      <c r="Q663" s="80"/>
      <c r="R663" s="80"/>
      <c r="S663" s="80"/>
      <c r="T663" s="80"/>
      <c r="U663" s="1"/>
    </row>
    <row r="664" spans="1:21" ht="15.75" customHeight="1" x14ac:dyDescent="0.2">
      <c r="A664" t="str">
        <f>CONCATENATE(B652,B664)</f>
        <v>22e</v>
      </c>
      <c r="B664" t="s">
        <v>30</v>
      </c>
      <c r="C664" s="1"/>
      <c r="D664" s="2" t="str">
        <f>INDEX('5 tm 12 bkr Data'!T:T,MATCH('5 tm 12 bkr WV'!A664,'5 tm 12 bkr Data'!R:R,0))</f>
        <v>e</v>
      </c>
      <c r="E664" s="3"/>
      <c r="F664" s="3"/>
      <c r="G664" s="3"/>
      <c r="H664" s="4"/>
      <c r="I664" s="80"/>
      <c r="J664" s="80"/>
      <c r="K664" s="80"/>
      <c r="L664" s="80"/>
      <c r="M664" s="80"/>
      <c r="N664" s="80"/>
      <c r="O664" s="80"/>
      <c r="P664" s="80"/>
      <c r="Q664" s="80"/>
      <c r="R664" s="80"/>
      <c r="S664" s="80"/>
      <c r="T664" s="80"/>
      <c r="U664" s="1"/>
    </row>
    <row r="665" spans="1:21" ht="15.75" customHeight="1" x14ac:dyDescent="0.2">
      <c r="A665" t="str">
        <f>CONCATENATE(B652,B665)</f>
        <v>22f</v>
      </c>
      <c r="B665" t="s">
        <v>31</v>
      </c>
      <c r="C665" s="1"/>
      <c r="D665" s="2" t="str">
        <f>INDEX('5 tm 12 bkr Data'!T:T,MATCH('5 tm 12 bkr WV'!A665,'5 tm 12 bkr Data'!R:R,0))</f>
        <v>f</v>
      </c>
      <c r="E665" s="3"/>
      <c r="F665" s="3"/>
      <c r="G665" s="3"/>
      <c r="H665" s="4"/>
      <c r="I665" s="80"/>
      <c r="J665" s="80"/>
      <c r="K665" s="80"/>
      <c r="L665" s="80"/>
      <c r="M665" s="80"/>
      <c r="N665" s="80"/>
      <c r="O665" s="80"/>
      <c r="P665" s="80"/>
      <c r="Q665" s="80"/>
      <c r="R665" s="80"/>
      <c r="S665" s="80"/>
      <c r="T665" s="80"/>
      <c r="U665" s="1"/>
    </row>
    <row r="666" spans="1:21" ht="15.75" customHeight="1" x14ac:dyDescent="0.2">
      <c r="A666" t="str">
        <f>CONCATENATE(B652,B666)</f>
        <v>22g</v>
      </c>
      <c r="B666" t="s">
        <v>32</v>
      </c>
      <c r="C666" s="1"/>
      <c r="D666" s="2" t="str">
        <f>INDEX('5 tm 12 bkr Data'!T:T,MATCH('5 tm 12 bkr WV'!A666,'5 tm 12 bkr Data'!R:R,0))</f>
        <v>g</v>
      </c>
      <c r="E666" s="3"/>
      <c r="F666" s="3"/>
      <c r="G666" s="3"/>
      <c r="H666" s="4"/>
      <c r="I666" s="80"/>
      <c r="J666" s="80"/>
      <c r="K666" s="80"/>
      <c r="L666" s="80"/>
      <c r="M666" s="80"/>
      <c r="N666" s="80"/>
      <c r="O666" s="80"/>
      <c r="P666" s="80"/>
      <c r="Q666" s="80"/>
      <c r="R666" s="80"/>
      <c r="S666" s="80"/>
      <c r="T666" s="80"/>
      <c r="U666" s="1"/>
    </row>
    <row r="667" spans="1:21" ht="15.75" customHeight="1" thickBot="1" x14ac:dyDescent="0.25">
      <c r="A667" t="str">
        <f>CONCATENATE(B652,B667)</f>
        <v>22h</v>
      </c>
      <c r="B667" t="s">
        <v>33</v>
      </c>
      <c r="C667" s="1"/>
      <c r="D667" s="2" t="str">
        <f>INDEX('5 tm 12 bkr Data'!T:T,MATCH('5 tm 12 bkr WV'!A667,'5 tm 12 bkr Data'!R:R,0))</f>
        <v>h</v>
      </c>
      <c r="E667" s="3"/>
      <c r="F667" s="3"/>
      <c r="G667" s="3"/>
      <c r="H667" s="36"/>
      <c r="I667" s="79"/>
      <c r="J667" s="79"/>
      <c r="K667" s="79"/>
      <c r="L667" s="79"/>
      <c r="M667" s="79"/>
      <c r="N667" s="79"/>
      <c r="O667" s="79"/>
      <c r="P667" s="79"/>
      <c r="Q667" s="79"/>
      <c r="R667" s="79"/>
      <c r="S667" s="79"/>
      <c r="T667" s="79"/>
      <c r="U667" s="1"/>
    </row>
    <row r="668" spans="1:21" ht="15.75" customHeight="1" thickTop="1" x14ac:dyDescent="0.2">
      <c r="C668" s="1"/>
      <c r="D668" s="1"/>
      <c r="E668" s="1"/>
      <c r="F668" s="1"/>
      <c r="G668" s="1"/>
      <c r="H668" s="37" t="s">
        <v>6</v>
      </c>
      <c r="I668" s="77"/>
      <c r="J668" s="78"/>
      <c r="K668" s="77"/>
      <c r="L668" s="78"/>
      <c r="M668" s="77"/>
      <c r="N668" s="78"/>
      <c r="O668" s="77"/>
      <c r="P668" s="78"/>
      <c r="Q668" s="77"/>
      <c r="R668" s="78"/>
      <c r="S668" s="77"/>
      <c r="T668" s="78"/>
      <c r="U668" s="1"/>
    </row>
    <row r="669" spans="1:21" ht="5.25" customHeight="1" x14ac:dyDescent="0.2">
      <c r="C669" s="1"/>
      <c r="D669" s="1"/>
      <c r="E669" s="1"/>
      <c r="F669" s="1"/>
      <c r="G669" s="1"/>
      <c r="H669" s="38"/>
      <c r="I669" s="39"/>
      <c r="J669" s="39"/>
      <c r="K669" s="39"/>
      <c r="L669" s="39"/>
      <c r="M669" s="39"/>
      <c r="N669" s="39"/>
      <c r="O669" s="39"/>
      <c r="P669" s="39"/>
      <c r="Q669" s="39"/>
      <c r="R669" s="39"/>
      <c r="S669" s="39"/>
      <c r="T669" s="40"/>
      <c r="U669" s="1"/>
    </row>
    <row r="670" spans="1:21" ht="15.75" customHeight="1" x14ac:dyDescent="0.2">
      <c r="C670" s="1"/>
      <c r="D670" s="1"/>
      <c r="E670" s="74" t="s">
        <v>0</v>
      </c>
      <c r="F670" s="75"/>
      <c r="G670" s="76"/>
      <c r="H670" s="19" t="s">
        <v>1</v>
      </c>
      <c r="I670" s="19" t="s">
        <v>2</v>
      </c>
      <c r="J670" s="19" t="s">
        <v>3</v>
      </c>
      <c r="K670" s="15" t="s">
        <v>4</v>
      </c>
      <c r="L670" s="16" t="s">
        <v>5</v>
      </c>
      <c r="M670" s="19" t="s">
        <v>7</v>
      </c>
      <c r="N670" s="19" t="s">
        <v>8</v>
      </c>
      <c r="O670" s="15" t="s">
        <v>9</v>
      </c>
      <c r="P670" s="16" t="s">
        <v>10</v>
      </c>
      <c r="Q670" s="19" t="s">
        <v>11</v>
      </c>
      <c r="R670" s="19" t="s">
        <v>12</v>
      </c>
      <c r="S670" s="15" t="s">
        <v>13</v>
      </c>
      <c r="T670" s="1"/>
      <c r="U670" s="1"/>
    </row>
    <row r="671" spans="1:21" ht="15.75" customHeight="1" x14ac:dyDescent="0.2">
      <c r="C671" s="1"/>
      <c r="D671" s="1"/>
      <c r="E671" s="64" t="str">
        <f t="shared" si="9"/>
        <v>a</v>
      </c>
      <c r="F671" s="65"/>
      <c r="G671" s="66"/>
      <c r="H671" s="5"/>
      <c r="I671" s="5"/>
      <c r="J671" s="5"/>
      <c r="K671" s="13"/>
      <c r="L671" s="10"/>
      <c r="M671" s="5"/>
      <c r="N671" s="5"/>
      <c r="O671" s="13"/>
      <c r="P671" s="10"/>
      <c r="Q671" s="5"/>
      <c r="R671" s="5"/>
      <c r="S671" s="13"/>
      <c r="T671" s="1"/>
      <c r="U671" s="1"/>
    </row>
    <row r="672" spans="1:21" ht="15.75" customHeight="1" x14ac:dyDescent="0.2">
      <c r="C672" s="1"/>
      <c r="D672" s="1"/>
      <c r="E672" s="64" t="str">
        <f t="shared" si="9"/>
        <v>b</v>
      </c>
      <c r="F672" s="65"/>
      <c r="G672" s="66"/>
      <c r="H672" s="5"/>
      <c r="I672" s="5"/>
      <c r="J672" s="5"/>
      <c r="K672" s="13"/>
      <c r="L672" s="10"/>
      <c r="M672" s="5"/>
      <c r="N672" s="5"/>
      <c r="O672" s="13"/>
      <c r="P672" s="10"/>
      <c r="Q672" s="5"/>
      <c r="R672" s="5"/>
      <c r="S672" s="13"/>
      <c r="T672" s="1"/>
      <c r="U672" s="1"/>
    </row>
    <row r="673" spans="1:21" ht="15.75" customHeight="1" x14ac:dyDescent="0.2">
      <c r="C673" s="1"/>
      <c r="D673" s="1"/>
      <c r="E673" s="64" t="str">
        <f t="shared" ref="E673:E736" si="10">IF(D662&gt;0,D662,"")</f>
        <v>c</v>
      </c>
      <c r="F673" s="65"/>
      <c r="G673" s="66"/>
      <c r="H673" s="5"/>
      <c r="I673" s="5"/>
      <c r="J673" s="5"/>
      <c r="K673" s="13"/>
      <c r="L673" s="10"/>
      <c r="M673" s="5"/>
      <c r="N673" s="5"/>
      <c r="O673" s="13"/>
      <c r="P673" s="10"/>
      <c r="Q673" s="5"/>
      <c r="R673" s="5"/>
      <c r="S673" s="13"/>
      <c r="T673" s="1"/>
      <c r="U673" s="1"/>
    </row>
    <row r="674" spans="1:21" ht="15.75" customHeight="1" x14ac:dyDescent="0.2">
      <c r="C674" s="1"/>
      <c r="D674" s="1"/>
      <c r="E674" s="64" t="str">
        <f t="shared" si="10"/>
        <v>d</v>
      </c>
      <c r="F674" s="65"/>
      <c r="G674" s="66"/>
      <c r="H674" s="5"/>
      <c r="I674" s="5"/>
      <c r="J674" s="5"/>
      <c r="K674" s="13"/>
      <c r="L674" s="10"/>
      <c r="M674" s="5"/>
      <c r="N674" s="5"/>
      <c r="O674" s="13"/>
      <c r="P674" s="10"/>
      <c r="Q674" s="5"/>
      <c r="R674" s="5"/>
      <c r="S674" s="13"/>
      <c r="T674" s="1"/>
      <c r="U674" s="1"/>
    </row>
    <row r="675" spans="1:21" ht="15.75" customHeight="1" x14ac:dyDescent="0.2">
      <c r="C675" s="1"/>
      <c r="D675" s="1"/>
      <c r="E675" s="64" t="str">
        <f t="shared" si="10"/>
        <v>e</v>
      </c>
      <c r="F675" s="65"/>
      <c r="G675" s="66"/>
      <c r="H675" s="5"/>
      <c r="I675" s="5"/>
      <c r="J675" s="5"/>
      <c r="K675" s="13"/>
      <c r="L675" s="10"/>
      <c r="M675" s="5"/>
      <c r="N675" s="5"/>
      <c r="O675" s="13"/>
      <c r="P675" s="10"/>
      <c r="Q675" s="5"/>
      <c r="R675" s="5"/>
      <c r="S675" s="13"/>
      <c r="T675" s="1"/>
      <c r="U675" s="1"/>
    </row>
    <row r="676" spans="1:21" ht="15.75" customHeight="1" x14ac:dyDescent="0.2">
      <c r="C676" s="1"/>
      <c r="D676" s="1"/>
      <c r="E676" s="64" t="str">
        <f t="shared" si="10"/>
        <v>f</v>
      </c>
      <c r="F676" s="65"/>
      <c r="G676" s="66"/>
      <c r="H676" s="5"/>
      <c r="I676" s="5"/>
      <c r="J676" s="5"/>
      <c r="K676" s="13"/>
      <c r="L676" s="10"/>
      <c r="M676" s="5"/>
      <c r="N676" s="5"/>
      <c r="O676" s="13"/>
      <c r="P676" s="10"/>
      <c r="Q676" s="5"/>
      <c r="R676" s="5"/>
      <c r="S676" s="13"/>
      <c r="T676" s="1"/>
      <c r="U676" s="1"/>
    </row>
    <row r="677" spans="1:21" ht="15.75" customHeight="1" x14ac:dyDescent="0.2">
      <c r="C677" s="1"/>
      <c r="D677" s="1"/>
      <c r="E677" s="64" t="str">
        <f t="shared" si="10"/>
        <v>g</v>
      </c>
      <c r="F677" s="65"/>
      <c r="G677" s="66"/>
      <c r="H677" s="5"/>
      <c r="I677" s="5"/>
      <c r="J677" s="5"/>
      <c r="K677" s="13"/>
      <c r="L677" s="10"/>
      <c r="M677" s="5"/>
      <c r="N677" s="5"/>
      <c r="O677" s="13"/>
      <c r="P677" s="10"/>
      <c r="Q677" s="5"/>
      <c r="R677" s="5"/>
      <c r="S677" s="13"/>
      <c r="T677" s="1"/>
      <c r="U677" s="1"/>
    </row>
    <row r="678" spans="1:21" ht="15.75" customHeight="1" thickBot="1" x14ac:dyDescent="0.25">
      <c r="C678" s="1"/>
      <c r="D678" s="1"/>
      <c r="E678" s="64" t="str">
        <f t="shared" si="10"/>
        <v>h</v>
      </c>
      <c r="F678" s="65"/>
      <c r="G678" s="66"/>
      <c r="H678" s="6"/>
      <c r="I678" s="6"/>
      <c r="J678" s="6"/>
      <c r="K678" s="14"/>
      <c r="L678" s="11"/>
      <c r="M678" s="6"/>
      <c r="N678" s="6"/>
      <c r="O678" s="14"/>
      <c r="P678" s="11"/>
      <c r="Q678" s="6"/>
      <c r="R678" s="6"/>
      <c r="S678" s="14"/>
      <c r="T678" s="1"/>
      <c r="U678" s="1"/>
    </row>
    <row r="679" spans="1:21" ht="15.75" customHeight="1" thickTop="1" thickBot="1" x14ac:dyDescent="0.25">
      <c r="C679" s="1"/>
      <c r="D679" s="1"/>
      <c r="E679" s="67" t="s">
        <v>14</v>
      </c>
      <c r="F679" s="68"/>
      <c r="G679" s="69"/>
      <c r="H679" s="7"/>
      <c r="I679" s="7"/>
      <c r="J679" s="7"/>
      <c r="K679" s="8"/>
      <c r="L679" s="12"/>
      <c r="M679" s="7"/>
      <c r="N679" s="7"/>
      <c r="O679" s="8"/>
      <c r="P679" s="12"/>
      <c r="Q679" s="7"/>
      <c r="R679" s="7"/>
      <c r="S679" s="8"/>
      <c r="T679" s="1"/>
      <c r="U679" s="1"/>
    </row>
    <row r="680" spans="1:21" ht="15.75" customHeight="1" thickTop="1" thickBot="1" x14ac:dyDescent="0.25">
      <c r="C680" s="1"/>
      <c r="D680" s="1"/>
      <c r="E680" s="70" t="s">
        <v>15</v>
      </c>
      <c r="F680" s="71"/>
      <c r="G680" s="72"/>
      <c r="H680" s="1"/>
      <c r="I680" s="1"/>
      <c r="J680" s="1"/>
      <c r="K680" s="9"/>
      <c r="L680" s="1"/>
      <c r="M680" s="1"/>
      <c r="N680" s="1"/>
      <c r="O680" s="9"/>
      <c r="P680" s="1"/>
      <c r="Q680" s="1"/>
      <c r="R680" s="1"/>
      <c r="S680" s="9"/>
      <c r="T680" s="1"/>
      <c r="U680" s="1"/>
    </row>
    <row r="681" spans="1:21" ht="11.25" customHeight="1" x14ac:dyDescent="0.2">
      <c r="C681" s="1"/>
      <c r="D681" s="1"/>
      <c r="E681" s="1"/>
      <c r="F681" s="1"/>
      <c r="G681" s="1"/>
      <c r="H681" s="73" t="s">
        <v>34</v>
      </c>
      <c r="I681" s="73"/>
      <c r="J681" s="73"/>
      <c r="K681" s="73"/>
      <c r="L681" s="73"/>
      <c r="M681" s="73"/>
      <c r="N681" s="73"/>
      <c r="O681" s="73"/>
      <c r="P681" s="73"/>
      <c r="Q681" s="73"/>
      <c r="R681" s="73"/>
      <c r="S681" s="1"/>
      <c r="T681" s="1"/>
      <c r="U681" s="1"/>
    </row>
    <row r="682" spans="1:21" ht="11.25" customHeight="1" x14ac:dyDescent="0.2">
      <c r="C682" s="1"/>
      <c r="D682" s="1"/>
      <c r="E682" s="1"/>
      <c r="F682" s="1"/>
      <c r="G682" s="1"/>
      <c r="H682" s="73"/>
      <c r="I682" s="73"/>
      <c r="J682" s="73"/>
      <c r="K682" s="73"/>
      <c r="L682" s="73"/>
      <c r="M682" s="73"/>
      <c r="N682" s="73"/>
      <c r="O682" s="73"/>
      <c r="P682" s="73"/>
      <c r="Q682" s="73"/>
      <c r="R682" s="73"/>
      <c r="S682" s="1"/>
      <c r="T682" s="1"/>
      <c r="U682" s="1"/>
    </row>
    <row r="683" spans="1:21" ht="10.5" customHeight="1" x14ac:dyDescent="0.15">
      <c r="A683" t="s">
        <v>35</v>
      </c>
      <c r="B683">
        <v>23</v>
      </c>
      <c r="C683" s="81" t="str">
        <f>'5 tm 12 bkr Data'!$A$2</f>
        <v>Jayhawk Collegiate Challenge</v>
      </c>
      <c r="D683" s="81"/>
      <c r="E683" s="81"/>
      <c r="F683" s="81"/>
      <c r="G683" s="81"/>
      <c r="H683" s="81"/>
      <c r="I683" s="81"/>
      <c r="J683" s="81"/>
      <c r="K683" s="81"/>
      <c r="L683" s="81"/>
      <c r="M683" s="81"/>
      <c r="N683" s="81"/>
      <c r="O683" s="81"/>
      <c r="P683" s="81"/>
      <c r="Q683" s="81"/>
      <c r="R683" s="81"/>
      <c r="S683" s="81"/>
      <c r="T683" s="81"/>
      <c r="U683" s="81"/>
    </row>
    <row r="684" spans="1:21" ht="10.5" customHeight="1" x14ac:dyDescent="0.15">
      <c r="C684" s="81"/>
      <c r="D684" s="81"/>
      <c r="E684" s="81"/>
      <c r="F684" s="81"/>
      <c r="G684" s="81"/>
      <c r="H684" s="81"/>
      <c r="I684" s="81"/>
      <c r="J684" s="81"/>
      <c r="K684" s="81"/>
      <c r="L684" s="81"/>
      <c r="M684" s="81"/>
      <c r="N684" s="81"/>
      <c r="O684" s="81"/>
      <c r="P684" s="81"/>
      <c r="Q684" s="81"/>
      <c r="R684" s="81"/>
      <c r="S684" s="81"/>
      <c r="T684" s="81"/>
      <c r="U684" s="81"/>
    </row>
    <row r="685" spans="1:21" ht="10.5" customHeight="1" x14ac:dyDescent="0.15">
      <c r="C685" s="81"/>
      <c r="D685" s="81"/>
      <c r="E685" s="81"/>
      <c r="F685" s="81"/>
      <c r="G685" s="81"/>
      <c r="H685" s="81"/>
      <c r="I685" s="81"/>
      <c r="J685" s="81"/>
      <c r="K685" s="81"/>
      <c r="L685" s="81"/>
      <c r="M685" s="81"/>
      <c r="N685" s="81"/>
      <c r="O685" s="81"/>
      <c r="P685" s="81"/>
      <c r="Q685" s="81"/>
      <c r="R685" s="81"/>
      <c r="S685" s="81"/>
      <c r="T685" s="81"/>
      <c r="U685" s="81"/>
    </row>
    <row r="686" spans="1:21" ht="8.25" customHeight="1" x14ac:dyDescent="0.2"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</row>
    <row r="687" spans="1:21" ht="11.25" customHeight="1" x14ac:dyDescent="0.2">
      <c r="C687" s="1"/>
      <c r="D687" s="1"/>
      <c r="E687" s="1"/>
      <c r="F687" s="82">
        <f>INDEX('5 tm 12 bkr Data'!G:G,MATCH('5 tm 12 bkr WV'!B683,'5 tm 12 bkr Data'!F:F,0))</f>
        <v>24</v>
      </c>
      <c r="G687" s="82"/>
      <c r="H687" s="82"/>
      <c r="I687" s="82"/>
      <c r="J687" s="82"/>
      <c r="K687" s="82"/>
      <c r="L687" s="82"/>
      <c r="M687" s="82"/>
      <c r="N687" s="82"/>
      <c r="O687" s="82"/>
      <c r="P687" s="82"/>
      <c r="Q687" s="82"/>
      <c r="R687" s="82"/>
      <c r="S687" s="1"/>
      <c r="T687" s="1"/>
      <c r="U687" s="1"/>
    </row>
    <row r="688" spans="1:21" ht="11.25" customHeight="1" x14ac:dyDescent="0.2">
      <c r="C688" s="1"/>
      <c r="D688" s="1"/>
      <c r="E688" s="1"/>
      <c r="F688" s="82"/>
      <c r="G688" s="82"/>
      <c r="H688" s="82"/>
      <c r="I688" s="82"/>
      <c r="J688" s="82"/>
      <c r="K688" s="82"/>
      <c r="L688" s="82"/>
      <c r="M688" s="82"/>
      <c r="N688" s="82"/>
      <c r="O688" s="82"/>
      <c r="P688" s="82"/>
      <c r="Q688" s="82"/>
      <c r="R688" s="82"/>
      <c r="S688" s="1"/>
      <c r="T688" s="1"/>
      <c r="U688" s="1"/>
    </row>
    <row r="689" spans="1:21" ht="8.25" customHeight="1" x14ac:dyDescent="0.2"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</row>
    <row r="690" spans="1:21" ht="15.75" customHeight="1" x14ac:dyDescent="0.2">
      <c r="C690" s="1"/>
      <c r="D690" s="80" t="s">
        <v>0</v>
      </c>
      <c r="E690" s="80"/>
      <c r="F690" s="80"/>
      <c r="G690" s="80"/>
      <c r="H690" s="80"/>
      <c r="I690" s="80" t="s">
        <v>1</v>
      </c>
      <c r="J690" s="80"/>
      <c r="K690" s="80" t="s">
        <v>2</v>
      </c>
      <c r="L690" s="80"/>
      <c r="M690" s="80" t="s">
        <v>3</v>
      </c>
      <c r="N690" s="80"/>
      <c r="O690" s="80" t="s">
        <v>4</v>
      </c>
      <c r="P690" s="80"/>
      <c r="Q690" s="80" t="s">
        <v>5</v>
      </c>
      <c r="R690" s="80"/>
      <c r="S690" s="80" t="s">
        <v>6</v>
      </c>
      <c r="T690" s="80"/>
      <c r="U690" s="1"/>
    </row>
    <row r="691" spans="1:21" ht="15.75" customHeight="1" x14ac:dyDescent="0.2">
      <c r="A691" t="str">
        <f>CONCATENATE(B683,B691)</f>
        <v>23a</v>
      </c>
      <c r="B691" t="s">
        <v>26</v>
      </c>
      <c r="C691" s="1"/>
      <c r="D691" s="2" t="str">
        <f>INDEX('5 tm 12 bkr Data'!T:T,MATCH('5 tm 12 bkr WV'!A691,'5 tm 12 bkr Data'!R:R,0))</f>
        <v>a</v>
      </c>
      <c r="E691" s="3"/>
      <c r="F691" s="3"/>
      <c r="G691" s="3"/>
      <c r="H691" s="4"/>
      <c r="I691" s="80"/>
      <c r="J691" s="80"/>
      <c r="K691" s="80"/>
      <c r="L691" s="80"/>
      <c r="M691" s="80"/>
      <c r="N691" s="80"/>
      <c r="O691" s="80"/>
      <c r="P691" s="80"/>
      <c r="Q691" s="80"/>
      <c r="R691" s="80"/>
      <c r="S691" s="80"/>
      <c r="T691" s="80"/>
      <c r="U691" s="1"/>
    </row>
    <row r="692" spans="1:21" ht="15.75" customHeight="1" x14ac:dyDescent="0.2">
      <c r="A692" t="str">
        <f>CONCATENATE(B683,B692)</f>
        <v>23b</v>
      </c>
      <c r="B692" t="s">
        <v>27</v>
      </c>
      <c r="C692" s="1"/>
      <c r="D692" s="2" t="str">
        <f>INDEX('5 tm 12 bkr Data'!T:T,MATCH('5 tm 12 bkr WV'!A692,'5 tm 12 bkr Data'!R:R,0))</f>
        <v>b</v>
      </c>
      <c r="E692" s="3"/>
      <c r="F692" s="3"/>
      <c r="G692" s="3"/>
      <c r="H692" s="4"/>
      <c r="I692" s="80"/>
      <c r="J692" s="80"/>
      <c r="K692" s="80"/>
      <c r="L692" s="80"/>
      <c r="M692" s="80"/>
      <c r="N692" s="80"/>
      <c r="O692" s="80"/>
      <c r="P692" s="80"/>
      <c r="Q692" s="80"/>
      <c r="R692" s="80"/>
      <c r="S692" s="80"/>
      <c r="T692" s="80"/>
      <c r="U692" s="1"/>
    </row>
    <row r="693" spans="1:21" ht="15.75" customHeight="1" x14ac:dyDescent="0.2">
      <c r="A693" t="str">
        <f>CONCATENATE(B683,B693)</f>
        <v>23c</v>
      </c>
      <c r="B693" t="s">
        <v>28</v>
      </c>
      <c r="C693" s="1"/>
      <c r="D693" s="2" t="str">
        <f>INDEX('5 tm 12 bkr Data'!T:T,MATCH('5 tm 12 bkr WV'!A693,'5 tm 12 bkr Data'!R:R,0))</f>
        <v>c</v>
      </c>
      <c r="E693" s="3"/>
      <c r="F693" s="3"/>
      <c r="G693" s="3"/>
      <c r="H693" s="4"/>
      <c r="I693" s="80"/>
      <c r="J693" s="80"/>
      <c r="K693" s="80"/>
      <c r="L693" s="80"/>
      <c r="M693" s="80"/>
      <c r="N693" s="80"/>
      <c r="O693" s="80"/>
      <c r="P693" s="80"/>
      <c r="Q693" s="80"/>
      <c r="R693" s="80"/>
      <c r="S693" s="80"/>
      <c r="T693" s="80"/>
      <c r="U693" s="1"/>
    </row>
    <row r="694" spans="1:21" ht="15.75" customHeight="1" x14ac:dyDescent="0.2">
      <c r="A694" t="str">
        <f>CONCATENATE(B683,B694)</f>
        <v>23d</v>
      </c>
      <c r="B694" t="s">
        <v>29</v>
      </c>
      <c r="C694" s="1"/>
      <c r="D694" s="2" t="str">
        <f>INDEX('5 tm 12 bkr Data'!T:T,MATCH('5 tm 12 bkr WV'!A694,'5 tm 12 bkr Data'!R:R,0))</f>
        <v>d</v>
      </c>
      <c r="E694" s="3"/>
      <c r="F694" s="3"/>
      <c r="G694" s="3"/>
      <c r="H694" s="4"/>
      <c r="I694" s="80"/>
      <c r="J694" s="80"/>
      <c r="K694" s="80"/>
      <c r="L694" s="80"/>
      <c r="M694" s="80"/>
      <c r="N694" s="80"/>
      <c r="O694" s="80"/>
      <c r="P694" s="80"/>
      <c r="Q694" s="80"/>
      <c r="R694" s="80"/>
      <c r="S694" s="80"/>
      <c r="T694" s="80"/>
      <c r="U694" s="1"/>
    </row>
    <row r="695" spans="1:21" ht="15.75" customHeight="1" x14ac:dyDescent="0.2">
      <c r="A695" t="str">
        <f>CONCATENATE(B683,B695)</f>
        <v>23e</v>
      </c>
      <c r="B695" t="s">
        <v>30</v>
      </c>
      <c r="C695" s="1"/>
      <c r="D695" s="2" t="str">
        <f>INDEX('5 tm 12 bkr Data'!T:T,MATCH('5 tm 12 bkr WV'!A695,'5 tm 12 bkr Data'!R:R,0))</f>
        <v>e</v>
      </c>
      <c r="E695" s="3"/>
      <c r="F695" s="3"/>
      <c r="G695" s="3"/>
      <c r="H695" s="4"/>
      <c r="I695" s="80"/>
      <c r="J695" s="80"/>
      <c r="K695" s="80"/>
      <c r="L695" s="80"/>
      <c r="M695" s="80"/>
      <c r="N695" s="80"/>
      <c r="O695" s="80"/>
      <c r="P695" s="80"/>
      <c r="Q695" s="80"/>
      <c r="R695" s="80"/>
      <c r="S695" s="80"/>
      <c r="T695" s="80"/>
      <c r="U695" s="1"/>
    </row>
    <row r="696" spans="1:21" ht="15.75" customHeight="1" x14ac:dyDescent="0.2">
      <c r="A696" t="str">
        <f>CONCATENATE(B683,B696)</f>
        <v>23f</v>
      </c>
      <c r="B696" t="s">
        <v>31</v>
      </c>
      <c r="C696" s="1"/>
      <c r="D696" s="2" t="str">
        <f>INDEX('5 tm 12 bkr Data'!T:T,MATCH('5 tm 12 bkr WV'!A696,'5 tm 12 bkr Data'!R:R,0))</f>
        <v>f</v>
      </c>
      <c r="E696" s="3"/>
      <c r="F696" s="3"/>
      <c r="G696" s="3"/>
      <c r="H696" s="4"/>
      <c r="I696" s="80"/>
      <c r="J696" s="80"/>
      <c r="K696" s="80"/>
      <c r="L696" s="80"/>
      <c r="M696" s="80"/>
      <c r="N696" s="80"/>
      <c r="O696" s="80"/>
      <c r="P696" s="80"/>
      <c r="Q696" s="80"/>
      <c r="R696" s="80"/>
      <c r="S696" s="80"/>
      <c r="T696" s="80"/>
      <c r="U696" s="1"/>
    </row>
    <row r="697" spans="1:21" ht="15.75" customHeight="1" x14ac:dyDescent="0.2">
      <c r="A697" t="str">
        <f>CONCATENATE(B683,B697)</f>
        <v>23g</v>
      </c>
      <c r="B697" t="s">
        <v>32</v>
      </c>
      <c r="C697" s="1"/>
      <c r="D697" s="2" t="str">
        <f>INDEX('5 tm 12 bkr Data'!T:T,MATCH('5 tm 12 bkr WV'!A697,'5 tm 12 bkr Data'!R:R,0))</f>
        <v>g</v>
      </c>
      <c r="E697" s="3"/>
      <c r="F697" s="3"/>
      <c r="G697" s="3"/>
      <c r="H697" s="4"/>
      <c r="I697" s="80"/>
      <c r="J697" s="80"/>
      <c r="K697" s="80"/>
      <c r="L697" s="80"/>
      <c r="M697" s="80"/>
      <c r="N697" s="80"/>
      <c r="O697" s="80"/>
      <c r="P697" s="80"/>
      <c r="Q697" s="80"/>
      <c r="R697" s="80"/>
      <c r="S697" s="80"/>
      <c r="T697" s="80"/>
      <c r="U697" s="1"/>
    </row>
    <row r="698" spans="1:21" ht="15.75" customHeight="1" thickBot="1" x14ac:dyDescent="0.25">
      <c r="A698" t="str">
        <f>CONCATENATE(B683,B698)</f>
        <v>23h</v>
      </c>
      <c r="B698" t="s">
        <v>33</v>
      </c>
      <c r="C698" s="1"/>
      <c r="D698" s="2" t="str">
        <f>INDEX('5 tm 12 bkr Data'!T:T,MATCH('5 tm 12 bkr WV'!A698,'5 tm 12 bkr Data'!R:R,0))</f>
        <v>h</v>
      </c>
      <c r="E698" s="3"/>
      <c r="F698" s="3"/>
      <c r="G698" s="3"/>
      <c r="H698" s="36"/>
      <c r="I698" s="79"/>
      <c r="J698" s="79"/>
      <c r="K698" s="79"/>
      <c r="L698" s="79"/>
      <c r="M698" s="79"/>
      <c r="N698" s="79"/>
      <c r="O698" s="79"/>
      <c r="P698" s="79"/>
      <c r="Q698" s="79"/>
      <c r="R698" s="79"/>
      <c r="S698" s="79"/>
      <c r="T698" s="79"/>
      <c r="U698" s="1"/>
    </row>
    <row r="699" spans="1:21" ht="15.75" customHeight="1" thickTop="1" x14ac:dyDescent="0.2">
      <c r="C699" s="1"/>
      <c r="D699" s="1"/>
      <c r="E699" s="1"/>
      <c r="F699" s="1"/>
      <c r="G699" s="1"/>
      <c r="H699" s="37" t="s">
        <v>6</v>
      </c>
      <c r="I699" s="77"/>
      <c r="J699" s="78"/>
      <c r="K699" s="77"/>
      <c r="L699" s="78"/>
      <c r="M699" s="77"/>
      <c r="N699" s="78"/>
      <c r="O699" s="77"/>
      <c r="P699" s="78"/>
      <c r="Q699" s="77"/>
      <c r="R699" s="78"/>
      <c r="S699" s="77"/>
      <c r="T699" s="78"/>
      <c r="U699" s="1"/>
    </row>
    <row r="700" spans="1:21" ht="5.25" customHeight="1" x14ac:dyDescent="0.2">
      <c r="C700" s="1"/>
      <c r="D700" s="1"/>
      <c r="E700" s="1"/>
      <c r="F700" s="1"/>
      <c r="G700" s="1"/>
      <c r="H700" s="38"/>
      <c r="I700" s="39"/>
      <c r="J700" s="39"/>
      <c r="K700" s="39"/>
      <c r="L700" s="39"/>
      <c r="M700" s="39"/>
      <c r="N700" s="39"/>
      <c r="O700" s="39"/>
      <c r="P700" s="39"/>
      <c r="Q700" s="39"/>
      <c r="R700" s="39"/>
      <c r="S700" s="39"/>
      <c r="T700" s="40"/>
      <c r="U700" s="1"/>
    </row>
    <row r="701" spans="1:21" ht="15.75" customHeight="1" x14ac:dyDescent="0.2">
      <c r="C701" s="1"/>
      <c r="D701" s="1"/>
      <c r="E701" s="74" t="s">
        <v>0</v>
      </c>
      <c r="F701" s="75"/>
      <c r="G701" s="76"/>
      <c r="H701" s="19" t="s">
        <v>1</v>
      </c>
      <c r="I701" s="19" t="s">
        <v>2</v>
      </c>
      <c r="J701" s="19" t="s">
        <v>3</v>
      </c>
      <c r="K701" s="15" t="s">
        <v>4</v>
      </c>
      <c r="L701" s="16" t="s">
        <v>5</v>
      </c>
      <c r="M701" s="19" t="s">
        <v>7</v>
      </c>
      <c r="N701" s="19" t="s">
        <v>8</v>
      </c>
      <c r="O701" s="15" t="s">
        <v>9</v>
      </c>
      <c r="P701" s="16" t="s">
        <v>10</v>
      </c>
      <c r="Q701" s="19" t="s">
        <v>11</v>
      </c>
      <c r="R701" s="19" t="s">
        <v>12</v>
      </c>
      <c r="S701" s="15" t="s">
        <v>13</v>
      </c>
      <c r="T701" s="1"/>
      <c r="U701" s="1"/>
    </row>
    <row r="702" spans="1:21" ht="15.75" customHeight="1" x14ac:dyDescent="0.2">
      <c r="C702" s="1"/>
      <c r="D702" s="1"/>
      <c r="E702" s="64" t="str">
        <f t="shared" si="10"/>
        <v>a</v>
      </c>
      <c r="F702" s="65"/>
      <c r="G702" s="66"/>
      <c r="H702" s="5"/>
      <c r="I702" s="5"/>
      <c r="J702" s="5"/>
      <c r="K702" s="13"/>
      <c r="L702" s="10"/>
      <c r="M702" s="5"/>
      <c r="N702" s="5"/>
      <c r="O702" s="13"/>
      <c r="P702" s="10"/>
      <c r="Q702" s="5"/>
      <c r="R702" s="5"/>
      <c r="S702" s="13"/>
      <c r="T702" s="1"/>
      <c r="U702" s="1"/>
    </row>
    <row r="703" spans="1:21" ht="15.75" customHeight="1" x14ac:dyDescent="0.2">
      <c r="C703" s="1"/>
      <c r="D703" s="1"/>
      <c r="E703" s="64" t="str">
        <f t="shared" si="10"/>
        <v>b</v>
      </c>
      <c r="F703" s="65"/>
      <c r="G703" s="66"/>
      <c r="H703" s="5"/>
      <c r="I703" s="5"/>
      <c r="J703" s="5"/>
      <c r="K703" s="13"/>
      <c r="L703" s="10"/>
      <c r="M703" s="5"/>
      <c r="N703" s="5"/>
      <c r="O703" s="13"/>
      <c r="P703" s="10"/>
      <c r="Q703" s="5"/>
      <c r="R703" s="5"/>
      <c r="S703" s="13"/>
      <c r="T703" s="1"/>
      <c r="U703" s="1"/>
    </row>
    <row r="704" spans="1:21" ht="15.75" customHeight="1" x14ac:dyDescent="0.2">
      <c r="C704" s="1"/>
      <c r="D704" s="1"/>
      <c r="E704" s="64" t="str">
        <f t="shared" si="10"/>
        <v>c</v>
      </c>
      <c r="F704" s="65"/>
      <c r="G704" s="66"/>
      <c r="H704" s="5"/>
      <c r="I704" s="5"/>
      <c r="J704" s="5"/>
      <c r="K704" s="13"/>
      <c r="L704" s="10"/>
      <c r="M704" s="5"/>
      <c r="N704" s="5"/>
      <c r="O704" s="13"/>
      <c r="P704" s="10"/>
      <c r="Q704" s="5"/>
      <c r="R704" s="5"/>
      <c r="S704" s="13"/>
      <c r="T704" s="1"/>
      <c r="U704" s="1"/>
    </row>
    <row r="705" spans="1:21" ht="15.75" customHeight="1" x14ac:dyDescent="0.2">
      <c r="C705" s="1"/>
      <c r="D705" s="1"/>
      <c r="E705" s="64" t="str">
        <f t="shared" si="10"/>
        <v>d</v>
      </c>
      <c r="F705" s="65"/>
      <c r="G705" s="66"/>
      <c r="H705" s="5"/>
      <c r="I705" s="5"/>
      <c r="J705" s="5"/>
      <c r="K705" s="13"/>
      <c r="L705" s="10"/>
      <c r="M705" s="5"/>
      <c r="N705" s="5"/>
      <c r="O705" s="13"/>
      <c r="P705" s="10"/>
      <c r="Q705" s="5"/>
      <c r="R705" s="5"/>
      <c r="S705" s="13"/>
      <c r="T705" s="1"/>
      <c r="U705" s="1"/>
    </row>
    <row r="706" spans="1:21" ht="15.75" customHeight="1" x14ac:dyDescent="0.2">
      <c r="C706" s="1"/>
      <c r="D706" s="1"/>
      <c r="E706" s="64" t="str">
        <f t="shared" si="10"/>
        <v>e</v>
      </c>
      <c r="F706" s="65"/>
      <c r="G706" s="66"/>
      <c r="H706" s="5"/>
      <c r="I706" s="5"/>
      <c r="J706" s="5"/>
      <c r="K706" s="13"/>
      <c r="L706" s="10"/>
      <c r="M706" s="5"/>
      <c r="N706" s="5"/>
      <c r="O706" s="13"/>
      <c r="P706" s="10"/>
      <c r="Q706" s="5"/>
      <c r="R706" s="5"/>
      <c r="S706" s="13"/>
      <c r="T706" s="1"/>
      <c r="U706" s="1"/>
    </row>
    <row r="707" spans="1:21" ht="15.75" customHeight="1" x14ac:dyDescent="0.2">
      <c r="C707" s="1"/>
      <c r="D707" s="1"/>
      <c r="E707" s="64" t="str">
        <f t="shared" si="10"/>
        <v>f</v>
      </c>
      <c r="F707" s="65"/>
      <c r="G707" s="66"/>
      <c r="H707" s="5"/>
      <c r="I707" s="5"/>
      <c r="J707" s="5"/>
      <c r="K707" s="13"/>
      <c r="L707" s="10"/>
      <c r="M707" s="5"/>
      <c r="N707" s="5"/>
      <c r="O707" s="13"/>
      <c r="P707" s="10"/>
      <c r="Q707" s="5"/>
      <c r="R707" s="5"/>
      <c r="S707" s="13"/>
      <c r="T707" s="1"/>
      <c r="U707" s="1"/>
    </row>
    <row r="708" spans="1:21" ht="15.75" customHeight="1" x14ac:dyDescent="0.2">
      <c r="C708" s="1"/>
      <c r="D708" s="1"/>
      <c r="E708" s="64" t="str">
        <f t="shared" si="10"/>
        <v>g</v>
      </c>
      <c r="F708" s="65"/>
      <c r="G708" s="66"/>
      <c r="H708" s="5"/>
      <c r="I708" s="5"/>
      <c r="J708" s="5"/>
      <c r="K708" s="13"/>
      <c r="L708" s="10"/>
      <c r="M708" s="5"/>
      <c r="N708" s="5"/>
      <c r="O708" s="13"/>
      <c r="P708" s="10"/>
      <c r="Q708" s="5"/>
      <c r="R708" s="5"/>
      <c r="S708" s="13"/>
      <c r="T708" s="1"/>
      <c r="U708" s="1"/>
    </row>
    <row r="709" spans="1:21" ht="15.75" customHeight="1" thickBot="1" x14ac:dyDescent="0.25">
      <c r="C709" s="1"/>
      <c r="D709" s="1"/>
      <c r="E709" s="64" t="str">
        <f t="shared" si="10"/>
        <v>h</v>
      </c>
      <c r="F709" s="65"/>
      <c r="G709" s="66"/>
      <c r="H709" s="6"/>
      <c r="I709" s="6"/>
      <c r="J709" s="6"/>
      <c r="K709" s="14"/>
      <c r="L709" s="11"/>
      <c r="M709" s="6"/>
      <c r="N709" s="6"/>
      <c r="O709" s="14"/>
      <c r="P709" s="11"/>
      <c r="Q709" s="6"/>
      <c r="R709" s="6"/>
      <c r="S709" s="14"/>
      <c r="T709" s="1"/>
      <c r="U709" s="1"/>
    </row>
    <row r="710" spans="1:21" ht="15.75" customHeight="1" thickTop="1" thickBot="1" x14ac:dyDescent="0.25">
      <c r="C710" s="1"/>
      <c r="D710" s="1"/>
      <c r="E710" s="67" t="s">
        <v>14</v>
      </c>
      <c r="F710" s="68"/>
      <c r="G710" s="69"/>
      <c r="H710" s="7"/>
      <c r="I710" s="7"/>
      <c r="J710" s="7"/>
      <c r="K710" s="8"/>
      <c r="L710" s="12"/>
      <c r="M710" s="7"/>
      <c r="N710" s="7"/>
      <c r="O710" s="8"/>
      <c r="P710" s="12"/>
      <c r="Q710" s="7"/>
      <c r="R710" s="7"/>
      <c r="S710" s="8"/>
      <c r="T710" s="1"/>
      <c r="U710" s="1"/>
    </row>
    <row r="711" spans="1:21" ht="15.75" customHeight="1" thickTop="1" thickBot="1" x14ac:dyDescent="0.25">
      <c r="C711" s="1"/>
      <c r="D711" s="1"/>
      <c r="E711" s="70" t="s">
        <v>15</v>
      </c>
      <c r="F711" s="71"/>
      <c r="G711" s="72"/>
      <c r="H711" s="1"/>
      <c r="I711" s="1"/>
      <c r="J711" s="1"/>
      <c r="K711" s="9"/>
      <c r="L711" s="1"/>
      <c r="M711" s="1"/>
      <c r="N711" s="1"/>
      <c r="O711" s="9"/>
      <c r="P711" s="1"/>
      <c r="Q711" s="1"/>
      <c r="R711" s="1"/>
      <c r="S711" s="9"/>
      <c r="T711" s="1"/>
      <c r="U711" s="1"/>
    </row>
    <row r="712" spans="1:21" ht="11.25" customHeight="1" x14ac:dyDescent="0.2">
      <c r="C712" s="1"/>
      <c r="D712" s="1"/>
      <c r="E712" s="1"/>
      <c r="F712" s="1"/>
      <c r="G712" s="1"/>
      <c r="H712" s="73" t="s">
        <v>34</v>
      </c>
      <c r="I712" s="73"/>
      <c r="J712" s="73"/>
      <c r="K712" s="73"/>
      <c r="L712" s="73"/>
      <c r="M712" s="73"/>
      <c r="N712" s="73"/>
      <c r="O712" s="73"/>
      <c r="P712" s="73"/>
      <c r="Q712" s="73"/>
      <c r="R712" s="73"/>
      <c r="S712" s="1"/>
      <c r="T712" s="1"/>
      <c r="U712" s="1"/>
    </row>
    <row r="713" spans="1:21" ht="11.25" customHeight="1" x14ac:dyDescent="0.2">
      <c r="C713" s="1"/>
      <c r="D713" s="1"/>
      <c r="E713" s="1"/>
      <c r="F713" s="1"/>
      <c r="G713" s="1"/>
      <c r="H713" s="73"/>
      <c r="I713" s="73"/>
      <c r="J713" s="73"/>
      <c r="K713" s="73"/>
      <c r="L713" s="73"/>
      <c r="M713" s="73"/>
      <c r="N713" s="73"/>
      <c r="O713" s="73"/>
      <c r="P713" s="73"/>
      <c r="Q713" s="73"/>
      <c r="R713" s="73"/>
      <c r="S713" s="1"/>
      <c r="T713" s="1"/>
      <c r="U713" s="1"/>
    </row>
    <row r="714" spans="1:21" ht="10.5" customHeight="1" x14ac:dyDescent="0.15">
      <c r="A714" t="s">
        <v>35</v>
      </c>
      <c r="B714">
        <v>24</v>
      </c>
      <c r="C714" s="81" t="str">
        <f>'5 tm 12 bkr Data'!$A$2</f>
        <v>Jayhawk Collegiate Challenge</v>
      </c>
      <c r="D714" s="81"/>
      <c r="E714" s="81"/>
      <c r="F714" s="81"/>
      <c r="G714" s="81"/>
      <c r="H714" s="81"/>
      <c r="I714" s="81"/>
      <c r="J714" s="81"/>
      <c r="K714" s="81"/>
      <c r="L714" s="81"/>
      <c r="M714" s="81"/>
      <c r="N714" s="81"/>
      <c r="O714" s="81"/>
      <c r="P714" s="81"/>
      <c r="Q714" s="81"/>
      <c r="R714" s="81"/>
      <c r="S714" s="81"/>
      <c r="T714" s="81"/>
      <c r="U714" s="81"/>
    </row>
    <row r="715" spans="1:21" ht="10.5" customHeight="1" x14ac:dyDescent="0.15">
      <c r="C715" s="81"/>
      <c r="D715" s="81"/>
      <c r="E715" s="81"/>
      <c r="F715" s="81"/>
      <c r="G715" s="81"/>
      <c r="H715" s="81"/>
      <c r="I715" s="81"/>
      <c r="J715" s="81"/>
      <c r="K715" s="81"/>
      <c r="L715" s="81"/>
      <c r="M715" s="81"/>
      <c r="N715" s="81"/>
      <c r="O715" s="81"/>
      <c r="P715" s="81"/>
      <c r="Q715" s="81"/>
      <c r="R715" s="81"/>
      <c r="S715" s="81"/>
      <c r="T715" s="81"/>
      <c r="U715" s="81"/>
    </row>
    <row r="716" spans="1:21" ht="10.5" customHeight="1" x14ac:dyDescent="0.15">
      <c r="C716" s="81"/>
      <c r="D716" s="81"/>
      <c r="E716" s="81"/>
      <c r="F716" s="81"/>
      <c r="G716" s="81"/>
      <c r="H716" s="81"/>
      <c r="I716" s="81"/>
      <c r="J716" s="81"/>
      <c r="K716" s="81"/>
      <c r="L716" s="81"/>
      <c r="M716" s="81"/>
      <c r="N716" s="81"/>
      <c r="O716" s="81"/>
      <c r="P716" s="81"/>
      <c r="Q716" s="81"/>
      <c r="R716" s="81"/>
      <c r="S716" s="81"/>
      <c r="T716" s="81"/>
      <c r="U716" s="81"/>
    </row>
    <row r="717" spans="1:21" ht="8.25" customHeight="1" x14ac:dyDescent="0.2"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</row>
    <row r="718" spans="1:21" ht="11.25" customHeight="1" x14ac:dyDescent="0.2">
      <c r="C718" s="1"/>
      <c r="D718" s="1"/>
      <c r="E718" s="1"/>
      <c r="F718" s="82">
        <f>INDEX('5 tm 12 bkr Data'!G:G,MATCH('5 tm 12 bkr WV'!B714,'5 tm 12 bkr Data'!F:F,0))</f>
        <v>25</v>
      </c>
      <c r="G718" s="82"/>
      <c r="H718" s="82"/>
      <c r="I718" s="82"/>
      <c r="J718" s="82"/>
      <c r="K718" s="82"/>
      <c r="L718" s="82"/>
      <c r="M718" s="82"/>
      <c r="N718" s="82"/>
      <c r="O718" s="82"/>
      <c r="P718" s="82"/>
      <c r="Q718" s="82"/>
      <c r="R718" s="82"/>
      <c r="S718" s="1"/>
      <c r="T718" s="1"/>
      <c r="U718" s="1"/>
    </row>
    <row r="719" spans="1:21" ht="11.25" customHeight="1" x14ac:dyDescent="0.2">
      <c r="C719" s="1"/>
      <c r="D719" s="1"/>
      <c r="E719" s="1"/>
      <c r="F719" s="82"/>
      <c r="G719" s="82"/>
      <c r="H719" s="82"/>
      <c r="I719" s="82"/>
      <c r="J719" s="82"/>
      <c r="K719" s="82"/>
      <c r="L719" s="82"/>
      <c r="M719" s="82"/>
      <c r="N719" s="82"/>
      <c r="O719" s="82"/>
      <c r="P719" s="82"/>
      <c r="Q719" s="82"/>
      <c r="R719" s="82"/>
      <c r="S719" s="1"/>
      <c r="T719" s="1"/>
      <c r="U719" s="1"/>
    </row>
    <row r="720" spans="1:21" ht="8.25" customHeight="1" x14ac:dyDescent="0.2"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</row>
    <row r="721" spans="1:21" ht="15.75" customHeight="1" x14ac:dyDescent="0.2">
      <c r="C721" s="1"/>
      <c r="D721" s="80" t="s">
        <v>0</v>
      </c>
      <c r="E721" s="80"/>
      <c r="F721" s="80"/>
      <c r="G721" s="80"/>
      <c r="H721" s="80"/>
      <c r="I721" s="80" t="s">
        <v>1</v>
      </c>
      <c r="J721" s="80"/>
      <c r="K721" s="80" t="s">
        <v>2</v>
      </c>
      <c r="L721" s="80"/>
      <c r="M721" s="80" t="s">
        <v>3</v>
      </c>
      <c r="N721" s="80"/>
      <c r="O721" s="80" t="s">
        <v>4</v>
      </c>
      <c r="P721" s="80"/>
      <c r="Q721" s="80" t="s">
        <v>5</v>
      </c>
      <c r="R721" s="80"/>
      <c r="S721" s="80" t="s">
        <v>6</v>
      </c>
      <c r="T721" s="80"/>
      <c r="U721" s="1"/>
    </row>
    <row r="722" spans="1:21" ht="15.75" customHeight="1" x14ac:dyDescent="0.2">
      <c r="A722" t="str">
        <f>CONCATENATE(B714,B722)</f>
        <v>24a</v>
      </c>
      <c r="B722" t="s">
        <v>26</v>
      </c>
      <c r="C722" s="1"/>
      <c r="D722" s="2" t="str">
        <f>INDEX('5 tm 12 bkr Data'!T:T,MATCH('5 tm 12 bkr WV'!A722,'5 tm 12 bkr Data'!R:R,0))</f>
        <v>a</v>
      </c>
      <c r="E722" s="3"/>
      <c r="F722" s="3"/>
      <c r="G722" s="3"/>
      <c r="H722" s="4"/>
      <c r="I722" s="80"/>
      <c r="J722" s="80"/>
      <c r="K722" s="80"/>
      <c r="L722" s="80"/>
      <c r="M722" s="80"/>
      <c r="N722" s="80"/>
      <c r="O722" s="80"/>
      <c r="P722" s="80"/>
      <c r="Q722" s="80"/>
      <c r="R722" s="80"/>
      <c r="S722" s="80"/>
      <c r="T722" s="80"/>
      <c r="U722" s="1"/>
    </row>
    <row r="723" spans="1:21" ht="15.75" customHeight="1" x14ac:dyDescent="0.2">
      <c r="A723" t="str">
        <f>CONCATENATE(B714,B723)</f>
        <v>24b</v>
      </c>
      <c r="B723" t="s">
        <v>27</v>
      </c>
      <c r="C723" s="1"/>
      <c r="D723" s="2" t="str">
        <f>INDEX('5 tm 12 bkr Data'!T:T,MATCH('5 tm 12 bkr WV'!A723,'5 tm 12 bkr Data'!R:R,0))</f>
        <v>b</v>
      </c>
      <c r="E723" s="3"/>
      <c r="F723" s="3"/>
      <c r="G723" s="3"/>
      <c r="H723" s="4"/>
      <c r="I723" s="80"/>
      <c r="J723" s="80"/>
      <c r="K723" s="80"/>
      <c r="L723" s="80"/>
      <c r="M723" s="80"/>
      <c r="N723" s="80"/>
      <c r="O723" s="80"/>
      <c r="P723" s="80"/>
      <c r="Q723" s="80"/>
      <c r="R723" s="80"/>
      <c r="S723" s="80"/>
      <c r="T723" s="80"/>
      <c r="U723" s="1"/>
    </row>
    <row r="724" spans="1:21" ht="15.75" customHeight="1" x14ac:dyDescent="0.2">
      <c r="A724" t="str">
        <f>CONCATENATE(B714,B724)</f>
        <v>24c</v>
      </c>
      <c r="B724" t="s">
        <v>28</v>
      </c>
      <c r="C724" s="1"/>
      <c r="D724" s="2" t="str">
        <f>INDEX('5 tm 12 bkr Data'!T:T,MATCH('5 tm 12 bkr WV'!A724,'5 tm 12 bkr Data'!R:R,0))</f>
        <v>c</v>
      </c>
      <c r="E724" s="3"/>
      <c r="F724" s="3"/>
      <c r="G724" s="3"/>
      <c r="H724" s="4"/>
      <c r="I724" s="80"/>
      <c r="J724" s="80"/>
      <c r="K724" s="80"/>
      <c r="L724" s="80"/>
      <c r="M724" s="80"/>
      <c r="N724" s="80"/>
      <c r="O724" s="80"/>
      <c r="P724" s="80"/>
      <c r="Q724" s="80"/>
      <c r="R724" s="80"/>
      <c r="S724" s="80"/>
      <c r="T724" s="80"/>
      <c r="U724" s="1"/>
    </row>
    <row r="725" spans="1:21" ht="15.75" customHeight="1" x14ac:dyDescent="0.2">
      <c r="A725" t="str">
        <f>CONCATENATE(B714,B725)</f>
        <v>24d</v>
      </c>
      <c r="B725" t="s">
        <v>29</v>
      </c>
      <c r="C725" s="1"/>
      <c r="D725" s="2" t="str">
        <f>INDEX('5 tm 12 bkr Data'!T:T,MATCH('5 tm 12 bkr WV'!A725,'5 tm 12 bkr Data'!R:R,0))</f>
        <v>d</v>
      </c>
      <c r="E725" s="3"/>
      <c r="F725" s="3"/>
      <c r="G725" s="3"/>
      <c r="H725" s="4"/>
      <c r="I725" s="80"/>
      <c r="J725" s="80"/>
      <c r="K725" s="80"/>
      <c r="L725" s="80"/>
      <c r="M725" s="80"/>
      <c r="N725" s="80"/>
      <c r="O725" s="80"/>
      <c r="P725" s="80"/>
      <c r="Q725" s="80"/>
      <c r="R725" s="80"/>
      <c r="S725" s="80"/>
      <c r="T725" s="80"/>
      <c r="U725" s="1"/>
    </row>
    <row r="726" spans="1:21" ht="15.75" customHeight="1" x14ac:dyDescent="0.2">
      <c r="A726" t="str">
        <f>CONCATENATE(B714,B726)</f>
        <v>24e</v>
      </c>
      <c r="B726" t="s">
        <v>30</v>
      </c>
      <c r="C726" s="1"/>
      <c r="D726" s="2" t="str">
        <f>INDEX('5 tm 12 bkr Data'!T:T,MATCH('5 tm 12 bkr WV'!A726,'5 tm 12 bkr Data'!R:R,0))</f>
        <v>e</v>
      </c>
      <c r="E726" s="3"/>
      <c r="F726" s="3"/>
      <c r="G726" s="3"/>
      <c r="H726" s="4"/>
      <c r="I726" s="80"/>
      <c r="J726" s="80"/>
      <c r="K726" s="80"/>
      <c r="L726" s="80"/>
      <c r="M726" s="80"/>
      <c r="N726" s="80"/>
      <c r="O726" s="80"/>
      <c r="P726" s="80"/>
      <c r="Q726" s="80"/>
      <c r="R726" s="80"/>
      <c r="S726" s="80"/>
      <c r="T726" s="80"/>
      <c r="U726" s="1"/>
    </row>
    <row r="727" spans="1:21" ht="15.75" customHeight="1" x14ac:dyDescent="0.2">
      <c r="A727" t="str">
        <f>CONCATENATE(B714,B727)</f>
        <v>24f</v>
      </c>
      <c r="B727" t="s">
        <v>31</v>
      </c>
      <c r="C727" s="1"/>
      <c r="D727" s="2" t="str">
        <f>INDEX('5 tm 12 bkr Data'!T:T,MATCH('5 tm 12 bkr WV'!A727,'5 tm 12 bkr Data'!R:R,0))</f>
        <v>f</v>
      </c>
      <c r="E727" s="3"/>
      <c r="F727" s="3"/>
      <c r="G727" s="3"/>
      <c r="H727" s="4"/>
      <c r="I727" s="80"/>
      <c r="J727" s="80"/>
      <c r="K727" s="80"/>
      <c r="L727" s="80"/>
      <c r="M727" s="80"/>
      <c r="N727" s="80"/>
      <c r="O727" s="80"/>
      <c r="P727" s="80"/>
      <c r="Q727" s="80"/>
      <c r="R727" s="80"/>
      <c r="S727" s="80"/>
      <c r="T727" s="80"/>
      <c r="U727" s="1"/>
    </row>
    <row r="728" spans="1:21" ht="15.75" customHeight="1" x14ac:dyDescent="0.2">
      <c r="A728" t="str">
        <f>CONCATENATE(B714,B728)</f>
        <v>24g</v>
      </c>
      <c r="B728" t="s">
        <v>32</v>
      </c>
      <c r="C728" s="1"/>
      <c r="D728" s="2" t="str">
        <f>INDEX('5 tm 12 bkr Data'!T:T,MATCH('5 tm 12 bkr WV'!A728,'5 tm 12 bkr Data'!R:R,0))</f>
        <v>g</v>
      </c>
      <c r="E728" s="3"/>
      <c r="F728" s="3"/>
      <c r="G728" s="3"/>
      <c r="H728" s="4"/>
      <c r="I728" s="80"/>
      <c r="J728" s="80"/>
      <c r="K728" s="80"/>
      <c r="L728" s="80"/>
      <c r="M728" s="80"/>
      <c r="N728" s="80"/>
      <c r="O728" s="80"/>
      <c r="P728" s="80"/>
      <c r="Q728" s="80"/>
      <c r="R728" s="80"/>
      <c r="S728" s="80"/>
      <c r="T728" s="80"/>
      <c r="U728" s="1"/>
    </row>
    <row r="729" spans="1:21" ht="15.75" customHeight="1" thickBot="1" x14ac:dyDescent="0.25">
      <c r="A729" t="str">
        <f>CONCATENATE(B714,B729)</f>
        <v>24h</v>
      </c>
      <c r="B729" t="s">
        <v>33</v>
      </c>
      <c r="C729" s="1"/>
      <c r="D729" s="2" t="str">
        <f>INDEX('5 tm 12 bkr Data'!T:T,MATCH('5 tm 12 bkr WV'!A729,'5 tm 12 bkr Data'!R:R,0))</f>
        <v>h</v>
      </c>
      <c r="E729" s="3"/>
      <c r="F729" s="3"/>
      <c r="G729" s="3"/>
      <c r="H729" s="36"/>
      <c r="I729" s="79"/>
      <c r="J729" s="79"/>
      <c r="K729" s="79"/>
      <c r="L729" s="79"/>
      <c r="M729" s="79"/>
      <c r="N729" s="79"/>
      <c r="O729" s="79"/>
      <c r="P729" s="79"/>
      <c r="Q729" s="79"/>
      <c r="R729" s="79"/>
      <c r="S729" s="79"/>
      <c r="T729" s="79"/>
      <c r="U729" s="1"/>
    </row>
    <row r="730" spans="1:21" ht="15.75" customHeight="1" thickTop="1" x14ac:dyDescent="0.2">
      <c r="C730" s="1"/>
      <c r="D730" s="1"/>
      <c r="E730" s="1"/>
      <c r="F730" s="1"/>
      <c r="G730" s="1"/>
      <c r="H730" s="37" t="s">
        <v>6</v>
      </c>
      <c r="I730" s="77"/>
      <c r="J730" s="78"/>
      <c r="K730" s="77"/>
      <c r="L730" s="78"/>
      <c r="M730" s="77"/>
      <c r="N730" s="78"/>
      <c r="O730" s="77"/>
      <c r="P730" s="78"/>
      <c r="Q730" s="77"/>
      <c r="R730" s="78"/>
      <c r="S730" s="77"/>
      <c r="T730" s="78"/>
      <c r="U730" s="1"/>
    </row>
    <row r="731" spans="1:21" ht="5.25" customHeight="1" x14ac:dyDescent="0.2">
      <c r="C731" s="1"/>
      <c r="D731" s="1"/>
      <c r="E731" s="1"/>
      <c r="F731" s="1"/>
      <c r="G731" s="1"/>
      <c r="H731" s="38"/>
      <c r="I731" s="39"/>
      <c r="J731" s="39"/>
      <c r="K731" s="39"/>
      <c r="L731" s="39"/>
      <c r="M731" s="39"/>
      <c r="N731" s="39"/>
      <c r="O731" s="39"/>
      <c r="P731" s="39"/>
      <c r="Q731" s="39"/>
      <c r="R731" s="39"/>
      <c r="S731" s="39"/>
      <c r="T731" s="40"/>
      <c r="U731" s="1"/>
    </row>
    <row r="732" spans="1:21" ht="15.75" customHeight="1" x14ac:dyDescent="0.2">
      <c r="C732" s="1"/>
      <c r="D732" s="1"/>
      <c r="E732" s="74" t="s">
        <v>0</v>
      </c>
      <c r="F732" s="75"/>
      <c r="G732" s="76"/>
      <c r="H732" s="19" t="s">
        <v>1</v>
      </c>
      <c r="I732" s="19" t="s">
        <v>2</v>
      </c>
      <c r="J732" s="19" t="s">
        <v>3</v>
      </c>
      <c r="K732" s="15" t="s">
        <v>4</v>
      </c>
      <c r="L732" s="16" t="s">
        <v>5</v>
      </c>
      <c r="M732" s="19" t="s">
        <v>7</v>
      </c>
      <c r="N732" s="19" t="s">
        <v>8</v>
      </c>
      <c r="O732" s="15" t="s">
        <v>9</v>
      </c>
      <c r="P732" s="16" t="s">
        <v>10</v>
      </c>
      <c r="Q732" s="19" t="s">
        <v>11</v>
      </c>
      <c r="R732" s="19" t="s">
        <v>12</v>
      </c>
      <c r="S732" s="15" t="s">
        <v>13</v>
      </c>
      <c r="T732" s="1"/>
      <c r="U732" s="1"/>
    </row>
    <row r="733" spans="1:21" ht="15.75" customHeight="1" x14ac:dyDescent="0.2">
      <c r="C733" s="1"/>
      <c r="D733" s="1"/>
      <c r="E733" s="64" t="str">
        <f t="shared" si="10"/>
        <v>a</v>
      </c>
      <c r="F733" s="65"/>
      <c r="G733" s="66"/>
      <c r="H733" s="5"/>
      <c r="I733" s="5"/>
      <c r="J733" s="5"/>
      <c r="K733" s="13"/>
      <c r="L733" s="10"/>
      <c r="M733" s="5"/>
      <c r="N733" s="5"/>
      <c r="O733" s="13"/>
      <c r="P733" s="10"/>
      <c r="Q733" s="5"/>
      <c r="R733" s="5"/>
      <c r="S733" s="13"/>
      <c r="T733" s="1"/>
      <c r="U733" s="1"/>
    </row>
    <row r="734" spans="1:21" ht="15.75" customHeight="1" x14ac:dyDescent="0.2">
      <c r="C734" s="1"/>
      <c r="D734" s="1"/>
      <c r="E734" s="64" t="str">
        <f t="shared" si="10"/>
        <v>b</v>
      </c>
      <c r="F734" s="65"/>
      <c r="G734" s="66"/>
      <c r="H734" s="5"/>
      <c r="I734" s="5"/>
      <c r="J734" s="5"/>
      <c r="K734" s="13"/>
      <c r="L734" s="10"/>
      <c r="M734" s="5"/>
      <c r="N734" s="5"/>
      <c r="O734" s="13"/>
      <c r="P734" s="10"/>
      <c r="Q734" s="5"/>
      <c r="R734" s="5"/>
      <c r="S734" s="13"/>
      <c r="T734" s="1"/>
      <c r="U734" s="1"/>
    </row>
    <row r="735" spans="1:21" ht="15.75" customHeight="1" x14ac:dyDescent="0.2">
      <c r="C735" s="1"/>
      <c r="D735" s="1"/>
      <c r="E735" s="64" t="str">
        <f t="shared" si="10"/>
        <v>c</v>
      </c>
      <c r="F735" s="65"/>
      <c r="G735" s="66"/>
      <c r="H735" s="5"/>
      <c r="I735" s="5"/>
      <c r="J735" s="5"/>
      <c r="K735" s="13"/>
      <c r="L735" s="10"/>
      <c r="M735" s="5"/>
      <c r="N735" s="5"/>
      <c r="O735" s="13"/>
      <c r="P735" s="10"/>
      <c r="Q735" s="5"/>
      <c r="R735" s="5"/>
      <c r="S735" s="13"/>
      <c r="T735" s="1"/>
      <c r="U735" s="1"/>
    </row>
    <row r="736" spans="1:21" ht="15.75" customHeight="1" x14ac:dyDescent="0.2">
      <c r="C736" s="1"/>
      <c r="D736" s="1"/>
      <c r="E736" s="64" t="str">
        <f t="shared" si="10"/>
        <v>d</v>
      </c>
      <c r="F736" s="65"/>
      <c r="G736" s="66"/>
      <c r="H736" s="5"/>
      <c r="I736" s="5"/>
      <c r="J736" s="5"/>
      <c r="K736" s="13"/>
      <c r="L736" s="10"/>
      <c r="M736" s="5"/>
      <c r="N736" s="5"/>
      <c r="O736" s="13"/>
      <c r="P736" s="10"/>
      <c r="Q736" s="5"/>
      <c r="R736" s="5"/>
      <c r="S736" s="13"/>
      <c r="T736" s="1"/>
      <c r="U736" s="1"/>
    </row>
    <row r="737" spans="1:21" ht="15.75" customHeight="1" x14ac:dyDescent="0.2">
      <c r="C737" s="1"/>
      <c r="D737" s="1"/>
      <c r="E737" s="64" t="str">
        <f t="shared" ref="E737:E800" si="11">IF(D726&gt;0,D726,"")</f>
        <v>e</v>
      </c>
      <c r="F737" s="65"/>
      <c r="G737" s="66"/>
      <c r="H737" s="5"/>
      <c r="I737" s="5"/>
      <c r="J737" s="5"/>
      <c r="K737" s="13"/>
      <c r="L737" s="10"/>
      <c r="M737" s="5"/>
      <c r="N737" s="5"/>
      <c r="O737" s="13"/>
      <c r="P737" s="10"/>
      <c r="Q737" s="5"/>
      <c r="R737" s="5"/>
      <c r="S737" s="13"/>
      <c r="T737" s="1"/>
      <c r="U737" s="1"/>
    </row>
    <row r="738" spans="1:21" ht="15.75" customHeight="1" x14ac:dyDescent="0.2">
      <c r="C738" s="1"/>
      <c r="D738" s="1"/>
      <c r="E738" s="64" t="str">
        <f t="shared" si="11"/>
        <v>f</v>
      </c>
      <c r="F738" s="65"/>
      <c r="G738" s="66"/>
      <c r="H738" s="5"/>
      <c r="I738" s="5"/>
      <c r="J738" s="5"/>
      <c r="K738" s="13"/>
      <c r="L738" s="10"/>
      <c r="M738" s="5"/>
      <c r="N738" s="5"/>
      <c r="O738" s="13"/>
      <c r="P738" s="10"/>
      <c r="Q738" s="5"/>
      <c r="R738" s="5"/>
      <c r="S738" s="13"/>
      <c r="T738" s="1"/>
      <c r="U738" s="1"/>
    </row>
    <row r="739" spans="1:21" ht="15.75" customHeight="1" x14ac:dyDescent="0.2">
      <c r="C739" s="1"/>
      <c r="D739" s="1"/>
      <c r="E739" s="64" t="str">
        <f t="shared" si="11"/>
        <v>g</v>
      </c>
      <c r="F739" s="65"/>
      <c r="G739" s="66"/>
      <c r="H739" s="5"/>
      <c r="I739" s="5"/>
      <c r="J739" s="5"/>
      <c r="K739" s="13"/>
      <c r="L739" s="10"/>
      <c r="M739" s="5"/>
      <c r="N739" s="5"/>
      <c r="O739" s="13"/>
      <c r="P739" s="10"/>
      <c r="Q739" s="5"/>
      <c r="R739" s="5"/>
      <c r="S739" s="13"/>
      <c r="T739" s="1"/>
      <c r="U739" s="1"/>
    </row>
    <row r="740" spans="1:21" ht="15.75" customHeight="1" thickBot="1" x14ac:dyDescent="0.25">
      <c r="C740" s="1"/>
      <c r="D740" s="1"/>
      <c r="E740" s="64" t="str">
        <f t="shared" si="11"/>
        <v>h</v>
      </c>
      <c r="F740" s="65"/>
      <c r="G740" s="66"/>
      <c r="H740" s="6"/>
      <c r="I740" s="6"/>
      <c r="J740" s="6"/>
      <c r="K740" s="14"/>
      <c r="L740" s="11"/>
      <c r="M740" s="6"/>
      <c r="N740" s="6"/>
      <c r="O740" s="14"/>
      <c r="P740" s="11"/>
      <c r="Q740" s="6"/>
      <c r="R740" s="6"/>
      <c r="S740" s="14"/>
      <c r="T740" s="1"/>
      <c r="U740" s="1"/>
    </row>
    <row r="741" spans="1:21" ht="15.75" customHeight="1" thickTop="1" thickBot="1" x14ac:dyDescent="0.25">
      <c r="C741" s="1"/>
      <c r="D741" s="1"/>
      <c r="E741" s="67" t="s">
        <v>14</v>
      </c>
      <c r="F741" s="68"/>
      <c r="G741" s="69"/>
      <c r="H741" s="7"/>
      <c r="I741" s="7"/>
      <c r="J741" s="7"/>
      <c r="K741" s="8"/>
      <c r="L741" s="12"/>
      <c r="M741" s="7"/>
      <c r="N741" s="7"/>
      <c r="O741" s="8"/>
      <c r="P741" s="12"/>
      <c r="Q741" s="7"/>
      <c r="R741" s="7"/>
      <c r="S741" s="8"/>
      <c r="T741" s="1"/>
      <c r="U741" s="1"/>
    </row>
    <row r="742" spans="1:21" ht="15.75" customHeight="1" thickTop="1" thickBot="1" x14ac:dyDescent="0.25">
      <c r="C742" s="1"/>
      <c r="D742" s="1"/>
      <c r="E742" s="70" t="s">
        <v>15</v>
      </c>
      <c r="F742" s="71"/>
      <c r="G742" s="72"/>
      <c r="H742" s="1"/>
      <c r="I742" s="1"/>
      <c r="J742" s="1"/>
      <c r="K742" s="9"/>
      <c r="L742" s="1"/>
      <c r="M742" s="1"/>
      <c r="N742" s="1"/>
      <c r="O742" s="9"/>
      <c r="P742" s="1"/>
      <c r="Q742" s="1"/>
      <c r="R742" s="1"/>
      <c r="S742" s="9"/>
      <c r="T742" s="1"/>
      <c r="U742" s="1"/>
    </row>
    <row r="743" spans="1:21" ht="11.25" customHeight="1" x14ac:dyDescent="0.2">
      <c r="C743" s="1"/>
      <c r="D743" s="1"/>
      <c r="E743" s="1"/>
      <c r="F743" s="1"/>
      <c r="G743" s="1"/>
      <c r="H743" s="73" t="s">
        <v>34</v>
      </c>
      <c r="I743" s="73"/>
      <c r="J743" s="73"/>
      <c r="K743" s="73"/>
      <c r="L743" s="73"/>
      <c r="M743" s="73"/>
      <c r="N743" s="73"/>
      <c r="O743" s="73"/>
      <c r="P743" s="73"/>
      <c r="Q743" s="73"/>
      <c r="R743" s="73"/>
      <c r="S743" s="1"/>
      <c r="T743" s="1"/>
      <c r="U743" s="1"/>
    </row>
    <row r="744" spans="1:21" ht="11.25" customHeight="1" x14ac:dyDescent="0.2">
      <c r="C744" s="1"/>
      <c r="D744" s="1"/>
      <c r="E744" s="1"/>
      <c r="F744" s="1"/>
      <c r="G744" s="1"/>
      <c r="H744" s="73"/>
      <c r="I744" s="73"/>
      <c r="J744" s="73"/>
      <c r="K744" s="73"/>
      <c r="L744" s="73"/>
      <c r="M744" s="73"/>
      <c r="N744" s="73"/>
      <c r="O744" s="73"/>
      <c r="P744" s="73"/>
      <c r="Q744" s="73"/>
      <c r="R744" s="73"/>
      <c r="S744" s="1"/>
      <c r="T744" s="1"/>
      <c r="U744" s="1"/>
    </row>
    <row r="745" spans="1:21" ht="10.5" customHeight="1" x14ac:dyDescent="0.15">
      <c r="A745" t="s">
        <v>35</v>
      </c>
      <c r="B745">
        <v>25</v>
      </c>
      <c r="C745" s="81" t="str">
        <f>'5 tm 12 bkr Data'!$A$2</f>
        <v>Jayhawk Collegiate Challenge</v>
      </c>
      <c r="D745" s="81"/>
      <c r="E745" s="81"/>
      <c r="F745" s="81"/>
      <c r="G745" s="81"/>
      <c r="H745" s="81"/>
      <c r="I745" s="81"/>
      <c r="J745" s="81"/>
      <c r="K745" s="81"/>
      <c r="L745" s="81"/>
      <c r="M745" s="81"/>
      <c r="N745" s="81"/>
      <c r="O745" s="81"/>
      <c r="P745" s="81"/>
      <c r="Q745" s="81"/>
      <c r="R745" s="81"/>
      <c r="S745" s="81"/>
      <c r="T745" s="81"/>
      <c r="U745" s="81"/>
    </row>
    <row r="746" spans="1:21" ht="10.5" customHeight="1" x14ac:dyDescent="0.15">
      <c r="C746" s="81"/>
      <c r="D746" s="81"/>
      <c r="E746" s="81"/>
      <c r="F746" s="81"/>
      <c r="G746" s="81"/>
      <c r="H746" s="81"/>
      <c r="I746" s="81"/>
      <c r="J746" s="81"/>
      <c r="K746" s="81"/>
      <c r="L746" s="81"/>
      <c r="M746" s="81"/>
      <c r="N746" s="81"/>
      <c r="O746" s="81"/>
      <c r="P746" s="81"/>
      <c r="Q746" s="81"/>
      <c r="R746" s="81"/>
      <c r="S746" s="81"/>
      <c r="T746" s="81"/>
      <c r="U746" s="81"/>
    </row>
    <row r="747" spans="1:21" ht="10.5" customHeight="1" x14ac:dyDescent="0.15">
      <c r="C747" s="81"/>
      <c r="D747" s="81"/>
      <c r="E747" s="81"/>
      <c r="F747" s="81"/>
      <c r="G747" s="81"/>
      <c r="H747" s="81"/>
      <c r="I747" s="81"/>
      <c r="J747" s="81"/>
      <c r="K747" s="81"/>
      <c r="L747" s="81"/>
      <c r="M747" s="81"/>
      <c r="N747" s="81"/>
      <c r="O747" s="81"/>
      <c r="P747" s="81"/>
      <c r="Q747" s="81"/>
      <c r="R747" s="81"/>
      <c r="S747" s="81"/>
      <c r="T747" s="81"/>
      <c r="U747" s="81"/>
    </row>
    <row r="748" spans="1:21" ht="8.25" customHeight="1" x14ac:dyDescent="0.2"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</row>
    <row r="749" spans="1:21" ht="11.25" customHeight="1" x14ac:dyDescent="0.2">
      <c r="C749" s="1"/>
      <c r="D749" s="1"/>
      <c r="E749" s="1"/>
      <c r="F749" s="82">
        <f>INDEX('5 tm 12 bkr Data'!G:G,MATCH('5 tm 12 bkr WV'!B745,'5 tm 12 bkr Data'!F:F,0))</f>
        <v>26</v>
      </c>
      <c r="G749" s="82"/>
      <c r="H749" s="82"/>
      <c r="I749" s="82"/>
      <c r="J749" s="82"/>
      <c r="K749" s="82"/>
      <c r="L749" s="82"/>
      <c r="M749" s="82"/>
      <c r="N749" s="82"/>
      <c r="O749" s="82"/>
      <c r="P749" s="82"/>
      <c r="Q749" s="82"/>
      <c r="R749" s="82"/>
      <c r="S749" s="1"/>
      <c r="T749" s="1"/>
      <c r="U749" s="1"/>
    </row>
    <row r="750" spans="1:21" ht="11.25" customHeight="1" x14ac:dyDescent="0.2">
      <c r="C750" s="1"/>
      <c r="D750" s="1"/>
      <c r="E750" s="1"/>
      <c r="F750" s="82"/>
      <c r="G750" s="82"/>
      <c r="H750" s="82"/>
      <c r="I750" s="82"/>
      <c r="J750" s="82"/>
      <c r="K750" s="82"/>
      <c r="L750" s="82"/>
      <c r="M750" s="82"/>
      <c r="N750" s="82"/>
      <c r="O750" s="82"/>
      <c r="P750" s="82"/>
      <c r="Q750" s="82"/>
      <c r="R750" s="82"/>
      <c r="S750" s="1"/>
      <c r="T750" s="1"/>
      <c r="U750" s="1"/>
    </row>
    <row r="751" spans="1:21" ht="8.25" customHeight="1" x14ac:dyDescent="0.2"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</row>
    <row r="752" spans="1:21" ht="15.75" customHeight="1" x14ac:dyDescent="0.2">
      <c r="C752" s="1"/>
      <c r="D752" s="80" t="s">
        <v>0</v>
      </c>
      <c r="E752" s="80"/>
      <c r="F752" s="80"/>
      <c r="G752" s="80"/>
      <c r="H752" s="80"/>
      <c r="I752" s="80" t="s">
        <v>1</v>
      </c>
      <c r="J752" s="80"/>
      <c r="K752" s="80" t="s">
        <v>2</v>
      </c>
      <c r="L752" s="80"/>
      <c r="M752" s="80" t="s">
        <v>3</v>
      </c>
      <c r="N752" s="80"/>
      <c r="O752" s="80" t="s">
        <v>4</v>
      </c>
      <c r="P752" s="80"/>
      <c r="Q752" s="80" t="s">
        <v>5</v>
      </c>
      <c r="R752" s="80"/>
      <c r="S752" s="80" t="s">
        <v>6</v>
      </c>
      <c r="T752" s="80"/>
      <c r="U752" s="1"/>
    </row>
    <row r="753" spans="1:21" ht="15.75" customHeight="1" x14ac:dyDescent="0.2">
      <c r="A753" t="str">
        <f>CONCATENATE(B745,B753)</f>
        <v>25a</v>
      </c>
      <c r="B753" t="s">
        <v>26</v>
      </c>
      <c r="C753" s="1"/>
      <c r="D753" s="2" t="str">
        <f>INDEX('5 tm 12 bkr Data'!T:T,MATCH('5 tm 12 bkr WV'!A753,'5 tm 12 bkr Data'!R:R,0))</f>
        <v>a</v>
      </c>
      <c r="E753" s="3"/>
      <c r="F753" s="3"/>
      <c r="G753" s="3"/>
      <c r="H753" s="4"/>
      <c r="I753" s="80"/>
      <c r="J753" s="80"/>
      <c r="K753" s="80"/>
      <c r="L753" s="80"/>
      <c r="M753" s="80"/>
      <c r="N753" s="80"/>
      <c r="O753" s="80"/>
      <c r="P753" s="80"/>
      <c r="Q753" s="80"/>
      <c r="R753" s="80"/>
      <c r="S753" s="80"/>
      <c r="T753" s="80"/>
      <c r="U753" s="1"/>
    </row>
    <row r="754" spans="1:21" ht="15.75" customHeight="1" x14ac:dyDescent="0.2">
      <c r="A754" t="str">
        <f>CONCATENATE(B745,B754)</f>
        <v>25b</v>
      </c>
      <c r="B754" t="s">
        <v>27</v>
      </c>
      <c r="C754" s="1"/>
      <c r="D754" s="2" t="str">
        <f>INDEX('5 tm 12 bkr Data'!T:T,MATCH('5 tm 12 bkr WV'!A754,'5 tm 12 bkr Data'!R:R,0))</f>
        <v>b</v>
      </c>
      <c r="E754" s="3"/>
      <c r="F754" s="3"/>
      <c r="G754" s="3"/>
      <c r="H754" s="4"/>
      <c r="I754" s="80"/>
      <c r="J754" s="80"/>
      <c r="K754" s="80"/>
      <c r="L754" s="80"/>
      <c r="M754" s="80"/>
      <c r="N754" s="80"/>
      <c r="O754" s="80"/>
      <c r="P754" s="80"/>
      <c r="Q754" s="80"/>
      <c r="R754" s="80"/>
      <c r="S754" s="80"/>
      <c r="T754" s="80"/>
      <c r="U754" s="1"/>
    </row>
    <row r="755" spans="1:21" ht="15.75" customHeight="1" x14ac:dyDescent="0.2">
      <c r="A755" t="str">
        <f>CONCATENATE(B745,B755)</f>
        <v>25c</v>
      </c>
      <c r="B755" t="s">
        <v>28</v>
      </c>
      <c r="C755" s="1"/>
      <c r="D755" s="2" t="str">
        <f>INDEX('5 tm 12 bkr Data'!T:T,MATCH('5 tm 12 bkr WV'!A755,'5 tm 12 bkr Data'!R:R,0))</f>
        <v>c</v>
      </c>
      <c r="E755" s="3"/>
      <c r="F755" s="3"/>
      <c r="G755" s="3"/>
      <c r="H755" s="4"/>
      <c r="I755" s="80"/>
      <c r="J755" s="80"/>
      <c r="K755" s="80"/>
      <c r="L755" s="80"/>
      <c r="M755" s="80"/>
      <c r="N755" s="80"/>
      <c r="O755" s="80"/>
      <c r="P755" s="80"/>
      <c r="Q755" s="80"/>
      <c r="R755" s="80"/>
      <c r="S755" s="80"/>
      <c r="T755" s="80"/>
      <c r="U755" s="1"/>
    </row>
    <row r="756" spans="1:21" ht="15.75" customHeight="1" x14ac:dyDescent="0.2">
      <c r="A756" t="str">
        <f>CONCATENATE(B745,B756)</f>
        <v>25d</v>
      </c>
      <c r="B756" t="s">
        <v>29</v>
      </c>
      <c r="C756" s="1"/>
      <c r="D756" s="2" t="str">
        <f>INDEX('5 tm 12 bkr Data'!T:T,MATCH('5 tm 12 bkr WV'!A756,'5 tm 12 bkr Data'!R:R,0))</f>
        <v>d</v>
      </c>
      <c r="E756" s="3"/>
      <c r="F756" s="3"/>
      <c r="G756" s="3"/>
      <c r="H756" s="4"/>
      <c r="I756" s="80"/>
      <c r="J756" s="80"/>
      <c r="K756" s="80"/>
      <c r="L756" s="80"/>
      <c r="M756" s="80"/>
      <c r="N756" s="80"/>
      <c r="O756" s="80"/>
      <c r="P756" s="80"/>
      <c r="Q756" s="80"/>
      <c r="R756" s="80"/>
      <c r="S756" s="80"/>
      <c r="T756" s="80"/>
      <c r="U756" s="1"/>
    </row>
    <row r="757" spans="1:21" ht="15.75" customHeight="1" x14ac:dyDescent="0.2">
      <c r="A757" t="str">
        <f>CONCATENATE(B745,B757)</f>
        <v>25e</v>
      </c>
      <c r="B757" t="s">
        <v>30</v>
      </c>
      <c r="C757" s="1"/>
      <c r="D757" s="2" t="str">
        <f>INDEX('5 tm 12 bkr Data'!T:T,MATCH('5 tm 12 bkr WV'!A757,'5 tm 12 bkr Data'!R:R,0))</f>
        <v>e</v>
      </c>
      <c r="E757" s="3"/>
      <c r="F757" s="3"/>
      <c r="G757" s="3"/>
      <c r="H757" s="4"/>
      <c r="I757" s="80"/>
      <c r="J757" s="80"/>
      <c r="K757" s="80"/>
      <c r="L757" s="80"/>
      <c r="M757" s="80"/>
      <c r="N757" s="80"/>
      <c r="O757" s="80"/>
      <c r="P757" s="80"/>
      <c r="Q757" s="80"/>
      <c r="R757" s="80"/>
      <c r="S757" s="80"/>
      <c r="T757" s="80"/>
      <c r="U757" s="1"/>
    </row>
    <row r="758" spans="1:21" ht="15.75" customHeight="1" x14ac:dyDescent="0.2">
      <c r="A758" t="str">
        <f>CONCATENATE(B745,B758)</f>
        <v>25f</v>
      </c>
      <c r="B758" t="s">
        <v>31</v>
      </c>
      <c r="C758" s="1"/>
      <c r="D758" s="2" t="str">
        <f>INDEX('5 tm 12 bkr Data'!T:T,MATCH('5 tm 12 bkr WV'!A758,'5 tm 12 bkr Data'!R:R,0))</f>
        <v>f</v>
      </c>
      <c r="E758" s="3"/>
      <c r="F758" s="3"/>
      <c r="G758" s="3"/>
      <c r="H758" s="4"/>
      <c r="I758" s="80"/>
      <c r="J758" s="80"/>
      <c r="K758" s="80"/>
      <c r="L758" s="80"/>
      <c r="M758" s="80"/>
      <c r="N758" s="80"/>
      <c r="O758" s="80"/>
      <c r="P758" s="80"/>
      <c r="Q758" s="80"/>
      <c r="R758" s="80"/>
      <c r="S758" s="80"/>
      <c r="T758" s="80"/>
      <c r="U758" s="1"/>
    </row>
    <row r="759" spans="1:21" ht="15.75" customHeight="1" x14ac:dyDescent="0.2">
      <c r="A759" t="str">
        <f>CONCATENATE(B745,B759)</f>
        <v>25g</v>
      </c>
      <c r="B759" t="s">
        <v>32</v>
      </c>
      <c r="C759" s="1"/>
      <c r="D759" s="2" t="str">
        <f>INDEX('5 tm 12 bkr Data'!T:T,MATCH('5 tm 12 bkr WV'!A759,'5 tm 12 bkr Data'!R:R,0))</f>
        <v>g</v>
      </c>
      <c r="E759" s="3"/>
      <c r="F759" s="3"/>
      <c r="G759" s="3"/>
      <c r="H759" s="4"/>
      <c r="I759" s="80"/>
      <c r="J759" s="80"/>
      <c r="K759" s="80"/>
      <c r="L759" s="80"/>
      <c r="M759" s="80"/>
      <c r="N759" s="80"/>
      <c r="O759" s="80"/>
      <c r="P759" s="80"/>
      <c r="Q759" s="80"/>
      <c r="R759" s="80"/>
      <c r="S759" s="80"/>
      <c r="T759" s="80"/>
      <c r="U759" s="1"/>
    </row>
    <row r="760" spans="1:21" ht="15.75" customHeight="1" thickBot="1" x14ac:dyDescent="0.25">
      <c r="A760" t="str">
        <f>CONCATENATE(B745,B760)</f>
        <v>25h</v>
      </c>
      <c r="B760" t="s">
        <v>33</v>
      </c>
      <c r="C760" s="1"/>
      <c r="D760" s="2" t="str">
        <f>INDEX('5 tm 12 bkr Data'!T:T,MATCH('5 tm 12 bkr WV'!A760,'5 tm 12 bkr Data'!R:R,0))</f>
        <v>h</v>
      </c>
      <c r="E760" s="3"/>
      <c r="F760" s="3"/>
      <c r="G760" s="3"/>
      <c r="H760" s="36"/>
      <c r="I760" s="79"/>
      <c r="J760" s="79"/>
      <c r="K760" s="79"/>
      <c r="L760" s="79"/>
      <c r="M760" s="79"/>
      <c r="N760" s="79"/>
      <c r="O760" s="79"/>
      <c r="P760" s="79"/>
      <c r="Q760" s="79"/>
      <c r="R760" s="79"/>
      <c r="S760" s="79"/>
      <c r="T760" s="79"/>
      <c r="U760" s="1"/>
    </row>
    <row r="761" spans="1:21" ht="15.75" customHeight="1" thickTop="1" x14ac:dyDescent="0.2">
      <c r="C761" s="1"/>
      <c r="D761" s="1"/>
      <c r="E761" s="1"/>
      <c r="F761" s="1"/>
      <c r="G761" s="1"/>
      <c r="H761" s="37" t="s">
        <v>6</v>
      </c>
      <c r="I761" s="77"/>
      <c r="J761" s="78"/>
      <c r="K761" s="77"/>
      <c r="L761" s="78"/>
      <c r="M761" s="77"/>
      <c r="N761" s="78"/>
      <c r="O761" s="77"/>
      <c r="P761" s="78"/>
      <c r="Q761" s="77"/>
      <c r="R761" s="78"/>
      <c r="S761" s="77"/>
      <c r="T761" s="78"/>
      <c r="U761" s="1"/>
    </row>
    <row r="762" spans="1:21" ht="5.25" customHeight="1" x14ac:dyDescent="0.2">
      <c r="C762" s="1"/>
      <c r="D762" s="1"/>
      <c r="E762" s="1"/>
      <c r="F762" s="1"/>
      <c r="G762" s="1"/>
      <c r="H762" s="38"/>
      <c r="I762" s="39"/>
      <c r="J762" s="39"/>
      <c r="K762" s="39"/>
      <c r="L762" s="39"/>
      <c r="M762" s="39"/>
      <c r="N762" s="39"/>
      <c r="O762" s="39"/>
      <c r="P762" s="39"/>
      <c r="Q762" s="39"/>
      <c r="R762" s="39"/>
      <c r="S762" s="39"/>
      <c r="T762" s="40"/>
      <c r="U762" s="1"/>
    </row>
    <row r="763" spans="1:21" ht="15.75" customHeight="1" x14ac:dyDescent="0.2">
      <c r="C763" s="1"/>
      <c r="D763" s="1"/>
      <c r="E763" s="74" t="s">
        <v>0</v>
      </c>
      <c r="F763" s="75"/>
      <c r="G763" s="76"/>
      <c r="H763" s="19" t="s">
        <v>1</v>
      </c>
      <c r="I763" s="19" t="s">
        <v>2</v>
      </c>
      <c r="J763" s="19" t="s">
        <v>3</v>
      </c>
      <c r="K763" s="15" t="s">
        <v>4</v>
      </c>
      <c r="L763" s="16" t="s">
        <v>5</v>
      </c>
      <c r="M763" s="19" t="s">
        <v>7</v>
      </c>
      <c r="N763" s="19" t="s">
        <v>8</v>
      </c>
      <c r="O763" s="15" t="s">
        <v>9</v>
      </c>
      <c r="P763" s="16" t="s">
        <v>10</v>
      </c>
      <c r="Q763" s="19" t="s">
        <v>11</v>
      </c>
      <c r="R763" s="19" t="s">
        <v>12</v>
      </c>
      <c r="S763" s="15" t="s">
        <v>13</v>
      </c>
      <c r="T763" s="1"/>
      <c r="U763" s="1"/>
    </row>
    <row r="764" spans="1:21" ht="15.75" customHeight="1" x14ac:dyDescent="0.2">
      <c r="C764" s="1"/>
      <c r="D764" s="1"/>
      <c r="E764" s="64" t="str">
        <f t="shared" si="11"/>
        <v>a</v>
      </c>
      <c r="F764" s="65"/>
      <c r="G764" s="66"/>
      <c r="H764" s="5"/>
      <c r="I764" s="5"/>
      <c r="J764" s="5"/>
      <c r="K764" s="13"/>
      <c r="L764" s="10"/>
      <c r="M764" s="5"/>
      <c r="N764" s="5"/>
      <c r="O764" s="13"/>
      <c r="P764" s="10"/>
      <c r="Q764" s="5"/>
      <c r="R764" s="5"/>
      <c r="S764" s="13"/>
      <c r="T764" s="1"/>
      <c r="U764" s="1"/>
    </row>
    <row r="765" spans="1:21" ht="15.75" customHeight="1" x14ac:dyDescent="0.2">
      <c r="C765" s="1"/>
      <c r="D765" s="1"/>
      <c r="E765" s="64" t="str">
        <f t="shared" si="11"/>
        <v>b</v>
      </c>
      <c r="F765" s="65"/>
      <c r="G765" s="66"/>
      <c r="H765" s="5"/>
      <c r="I765" s="5"/>
      <c r="J765" s="5"/>
      <c r="K765" s="13"/>
      <c r="L765" s="10"/>
      <c r="M765" s="5"/>
      <c r="N765" s="5"/>
      <c r="O765" s="13"/>
      <c r="P765" s="10"/>
      <c r="Q765" s="5"/>
      <c r="R765" s="5"/>
      <c r="S765" s="13"/>
      <c r="T765" s="1"/>
      <c r="U765" s="1"/>
    </row>
    <row r="766" spans="1:21" ht="15.75" customHeight="1" x14ac:dyDescent="0.2">
      <c r="C766" s="1"/>
      <c r="D766" s="1"/>
      <c r="E766" s="64" t="str">
        <f t="shared" si="11"/>
        <v>c</v>
      </c>
      <c r="F766" s="65"/>
      <c r="G766" s="66"/>
      <c r="H766" s="5"/>
      <c r="I766" s="5"/>
      <c r="J766" s="5"/>
      <c r="K766" s="13"/>
      <c r="L766" s="10"/>
      <c r="M766" s="5"/>
      <c r="N766" s="5"/>
      <c r="O766" s="13"/>
      <c r="P766" s="10"/>
      <c r="Q766" s="5"/>
      <c r="R766" s="5"/>
      <c r="S766" s="13"/>
      <c r="T766" s="1"/>
      <c r="U766" s="1"/>
    </row>
    <row r="767" spans="1:21" ht="15.75" customHeight="1" x14ac:dyDescent="0.2">
      <c r="C767" s="1"/>
      <c r="D767" s="1"/>
      <c r="E767" s="64" t="str">
        <f t="shared" si="11"/>
        <v>d</v>
      </c>
      <c r="F767" s="65"/>
      <c r="G767" s="66"/>
      <c r="H767" s="5"/>
      <c r="I767" s="5"/>
      <c r="J767" s="5"/>
      <c r="K767" s="13"/>
      <c r="L767" s="10"/>
      <c r="M767" s="5"/>
      <c r="N767" s="5"/>
      <c r="O767" s="13"/>
      <c r="P767" s="10"/>
      <c r="Q767" s="5"/>
      <c r="R767" s="5"/>
      <c r="S767" s="13"/>
      <c r="T767" s="1"/>
      <c r="U767" s="1"/>
    </row>
    <row r="768" spans="1:21" ht="15.75" customHeight="1" x14ac:dyDescent="0.2">
      <c r="C768" s="1"/>
      <c r="D768" s="1"/>
      <c r="E768" s="64" t="str">
        <f t="shared" si="11"/>
        <v>e</v>
      </c>
      <c r="F768" s="65"/>
      <c r="G768" s="66"/>
      <c r="H768" s="5"/>
      <c r="I768" s="5"/>
      <c r="J768" s="5"/>
      <c r="K768" s="13"/>
      <c r="L768" s="10"/>
      <c r="M768" s="5"/>
      <c r="N768" s="5"/>
      <c r="O768" s="13"/>
      <c r="P768" s="10"/>
      <c r="Q768" s="5"/>
      <c r="R768" s="5"/>
      <c r="S768" s="13"/>
      <c r="T768" s="1"/>
      <c r="U768" s="1"/>
    </row>
    <row r="769" spans="1:21" ht="15.75" customHeight="1" x14ac:dyDescent="0.2">
      <c r="C769" s="1"/>
      <c r="D769" s="1"/>
      <c r="E769" s="64" t="str">
        <f t="shared" si="11"/>
        <v>f</v>
      </c>
      <c r="F769" s="65"/>
      <c r="G769" s="66"/>
      <c r="H769" s="5"/>
      <c r="I769" s="5"/>
      <c r="J769" s="5"/>
      <c r="K769" s="13"/>
      <c r="L769" s="10"/>
      <c r="M769" s="5"/>
      <c r="N769" s="5"/>
      <c r="O769" s="13"/>
      <c r="P769" s="10"/>
      <c r="Q769" s="5"/>
      <c r="R769" s="5"/>
      <c r="S769" s="13"/>
      <c r="T769" s="1"/>
      <c r="U769" s="1"/>
    </row>
    <row r="770" spans="1:21" ht="15.75" customHeight="1" x14ac:dyDescent="0.2">
      <c r="C770" s="1"/>
      <c r="D770" s="1"/>
      <c r="E770" s="64" t="str">
        <f t="shared" si="11"/>
        <v>g</v>
      </c>
      <c r="F770" s="65"/>
      <c r="G770" s="66"/>
      <c r="H770" s="5"/>
      <c r="I770" s="5"/>
      <c r="J770" s="5"/>
      <c r="K770" s="13"/>
      <c r="L770" s="10"/>
      <c r="M770" s="5"/>
      <c r="N770" s="5"/>
      <c r="O770" s="13"/>
      <c r="P770" s="10"/>
      <c r="Q770" s="5"/>
      <c r="R770" s="5"/>
      <c r="S770" s="13"/>
      <c r="T770" s="1"/>
      <c r="U770" s="1"/>
    </row>
    <row r="771" spans="1:21" ht="15.75" customHeight="1" thickBot="1" x14ac:dyDescent="0.25">
      <c r="C771" s="1"/>
      <c r="D771" s="1"/>
      <c r="E771" s="64" t="str">
        <f t="shared" si="11"/>
        <v>h</v>
      </c>
      <c r="F771" s="65"/>
      <c r="G771" s="66"/>
      <c r="H771" s="6"/>
      <c r="I771" s="6"/>
      <c r="J771" s="6"/>
      <c r="K771" s="14"/>
      <c r="L771" s="11"/>
      <c r="M771" s="6"/>
      <c r="N771" s="6"/>
      <c r="O771" s="14"/>
      <c r="P771" s="11"/>
      <c r="Q771" s="6"/>
      <c r="R771" s="6"/>
      <c r="S771" s="14"/>
      <c r="T771" s="1"/>
      <c r="U771" s="1"/>
    </row>
    <row r="772" spans="1:21" ht="15.75" customHeight="1" thickTop="1" thickBot="1" x14ac:dyDescent="0.25">
      <c r="C772" s="1"/>
      <c r="D772" s="1"/>
      <c r="E772" s="67" t="s">
        <v>14</v>
      </c>
      <c r="F772" s="68"/>
      <c r="G772" s="69"/>
      <c r="H772" s="7"/>
      <c r="I772" s="7"/>
      <c r="J772" s="7"/>
      <c r="K772" s="8"/>
      <c r="L772" s="12"/>
      <c r="M772" s="7"/>
      <c r="N772" s="7"/>
      <c r="O772" s="8"/>
      <c r="P772" s="12"/>
      <c r="Q772" s="7"/>
      <c r="R772" s="7"/>
      <c r="S772" s="8"/>
      <c r="T772" s="1"/>
      <c r="U772" s="1"/>
    </row>
    <row r="773" spans="1:21" ht="15.75" customHeight="1" thickTop="1" thickBot="1" x14ac:dyDescent="0.25">
      <c r="C773" s="1"/>
      <c r="D773" s="1"/>
      <c r="E773" s="70" t="s">
        <v>15</v>
      </c>
      <c r="F773" s="71"/>
      <c r="G773" s="72"/>
      <c r="H773" s="1"/>
      <c r="I773" s="1"/>
      <c r="J773" s="1"/>
      <c r="K773" s="9"/>
      <c r="L773" s="1"/>
      <c r="M773" s="1"/>
      <c r="N773" s="1"/>
      <c r="O773" s="9"/>
      <c r="P773" s="1"/>
      <c r="Q773" s="1"/>
      <c r="R773" s="1"/>
      <c r="S773" s="9"/>
      <c r="T773" s="1"/>
      <c r="U773" s="1"/>
    </row>
    <row r="774" spans="1:21" ht="11.25" customHeight="1" x14ac:dyDescent="0.2">
      <c r="C774" s="1"/>
      <c r="D774" s="1"/>
      <c r="E774" s="1"/>
      <c r="F774" s="1"/>
      <c r="G774" s="1"/>
      <c r="H774" s="73" t="s">
        <v>34</v>
      </c>
      <c r="I774" s="73"/>
      <c r="J774" s="73"/>
      <c r="K774" s="73"/>
      <c r="L774" s="73"/>
      <c r="M774" s="73"/>
      <c r="N774" s="73"/>
      <c r="O774" s="73"/>
      <c r="P774" s="73"/>
      <c r="Q774" s="73"/>
      <c r="R774" s="73"/>
      <c r="S774" s="1"/>
      <c r="T774" s="1"/>
      <c r="U774" s="1"/>
    </row>
    <row r="775" spans="1:21" ht="11.25" customHeight="1" x14ac:dyDescent="0.2">
      <c r="C775" s="1"/>
      <c r="D775" s="1"/>
      <c r="E775" s="1"/>
      <c r="F775" s="1"/>
      <c r="G775" s="1"/>
      <c r="H775" s="73"/>
      <c r="I775" s="73"/>
      <c r="J775" s="73"/>
      <c r="K775" s="73"/>
      <c r="L775" s="73"/>
      <c r="M775" s="73"/>
      <c r="N775" s="73"/>
      <c r="O775" s="73"/>
      <c r="P775" s="73"/>
      <c r="Q775" s="73"/>
      <c r="R775" s="73"/>
      <c r="S775" s="1"/>
      <c r="T775" s="1"/>
      <c r="U775" s="1"/>
    </row>
    <row r="776" spans="1:21" ht="10.5" customHeight="1" x14ac:dyDescent="0.15">
      <c r="A776" t="s">
        <v>35</v>
      </c>
      <c r="B776">
        <v>26</v>
      </c>
      <c r="C776" s="81" t="str">
        <f>'5 tm 12 bkr Data'!$A$2</f>
        <v>Jayhawk Collegiate Challenge</v>
      </c>
      <c r="D776" s="81"/>
      <c r="E776" s="81"/>
      <c r="F776" s="81"/>
      <c r="G776" s="81"/>
      <c r="H776" s="81"/>
      <c r="I776" s="81"/>
      <c r="J776" s="81"/>
      <c r="K776" s="81"/>
      <c r="L776" s="81"/>
      <c r="M776" s="81"/>
      <c r="N776" s="81"/>
      <c r="O776" s="81"/>
      <c r="P776" s="81"/>
      <c r="Q776" s="81"/>
      <c r="R776" s="81"/>
      <c r="S776" s="81"/>
      <c r="T776" s="81"/>
      <c r="U776" s="81"/>
    </row>
    <row r="777" spans="1:21" ht="10.5" customHeight="1" x14ac:dyDescent="0.15">
      <c r="C777" s="81"/>
      <c r="D777" s="81"/>
      <c r="E777" s="81"/>
      <c r="F777" s="81"/>
      <c r="G777" s="81"/>
      <c r="H777" s="81"/>
      <c r="I777" s="81"/>
      <c r="J777" s="81"/>
      <c r="K777" s="81"/>
      <c r="L777" s="81"/>
      <c r="M777" s="81"/>
      <c r="N777" s="81"/>
      <c r="O777" s="81"/>
      <c r="P777" s="81"/>
      <c r="Q777" s="81"/>
      <c r="R777" s="81"/>
      <c r="S777" s="81"/>
      <c r="T777" s="81"/>
      <c r="U777" s="81"/>
    </row>
    <row r="778" spans="1:21" ht="10.5" customHeight="1" x14ac:dyDescent="0.15">
      <c r="C778" s="81"/>
      <c r="D778" s="81"/>
      <c r="E778" s="81"/>
      <c r="F778" s="81"/>
      <c r="G778" s="81"/>
      <c r="H778" s="81"/>
      <c r="I778" s="81"/>
      <c r="J778" s="81"/>
      <c r="K778" s="81"/>
      <c r="L778" s="81"/>
      <c r="M778" s="81"/>
      <c r="N778" s="81"/>
      <c r="O778" s="81"/>
      <c r="P778" s="81"/>
      <c r="Q778" s="81"/>
      <c r="R778" s="81"/>
      <c r="S778" s="81"/>
      <c r="T778" s="81"/>
      <c r="U778" s="81"/>
    </row>
    <row r="779" spans="1:21" ht="8.25" customHeight="1" x14ac:dyDescent="0.2"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</row>
    <row r="780" spans="1:21" ht="11.25" customHeight="1" x14ac:dyDescent="0.2">
      <c r="C780" s="1"/>
      <c r="D780" s="1"/>
      <c r="E780" s="1"/>
      <c r="F780" s="82">
        <f>INDEX('5 tm 12 bkr Data'!G:G,MATCH('5 tm 12 bkr WV'!B776,'5 tm 12 bkr Data'!F:F,0))</f>
        <v>27</v>
      </c>
      <c r="G780" s="82"/>
      <c r="H780" s="82"/>
      <c r="I780" s="82"/>
      <c r="J780" s="82"/>
      <c r="K780" s="82"/>
      <c r="L780" s="82"/>
      <c r="M780" s="82"/>
      <c r="N780" s="82"/>
      <c r="O780" s="82"/>
      <c r="P780" s="82"/>
      <c r="Q780" s="82"/>
      <c r="R780" s="82"/>
      <c r="S780" s="1"/>
      <c r="T780" s="1"/>
      <c r="U780" s="1"/>
    </row>
    <row r="781" spans="1:21" ht="11.25" customHeight="1" x14ac:dyDescent="0.2">
      <c r="C781" s="1"/>
      <c r="D781" s="1"/>
      <c r="E781" s="1"/>
      <c r="F781" s="82"/>
      <c r="G781" s="82"/>
      <c r="H781" s="82"/>
      <c r="I781" s="82"/>
      <c r="J781" s="82"/>
      <c r="K781" s="82"/>
      <c r="L781" s="82"/>
      <c r="M781" s="82"/>
      <c r="N781" s="82"/>
      <c r="O781" s="82"/>
      <c r="P781" s="82"/>
      <c r="Q781" s="82"/>
      <c r="R781" s="82"/>
      <c r="S781" s="1"/>
      <c r="T781" s="1"/>
      <c r="U781" s="1"/>
    </row>
    <row r="782" spans="1:21" ht="8.25" customHeight="1" x14ac:dyDescent="0.2"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</row>
    <row r="783" spans="1:21" ht="15.75" customHeight="1" x14ac:dyDescent="0.2">
      <c r="C783" s="1"/>
      <c r="D783" s="80" t="s">
        <v>0</v>
      </c>
      <c r="E783" s="80"/>
      <c r="F783" s="80"/>
      <c r="G783" s="80"/>
      <c r="H783" s="80"/>
      <c r="I783" s="80" t="s">
        <v>1</v>
      </c>
      <c r="J783" s="80"/>
      <c r="K783" s="80" t="s">
        <v>2</v>
      </c>
      <c r="L783" s="80"/>
      <c r="M783" s="80" t="s">
        <v>3</v>
      </c>
      <c r="N783" s="80"/>
      <c r="O783" s="80" t="s">
        <v>4</v>
      </c>
      <c r="P783" s="80"/>
      <c r="Q783" s="80" t="s">
        <v>5</v>
      </c>
      <c r="R783" s="80"/>
      <c r="S783" s="80" t="s">
        <v>6</v>
      </c>
      <c r="T783" s="80"/>
      <c r="U783" s="1"/>
    </row>
    <row r="784" spans="1:21" ht="15.75" customHeight="1" x14ac:dyDescent="0.2">
      <c r="A784" t="str">
        <f>CONCATENATE(B776,B784)</f>
        <v>26a</v>
      </c>
      <c r="B784" t="s">
        <v>26</v>
      </c>
      <c r="C784" s="1"/>
      <c r="D784" s="2" t="str">
        <f>INDEX('5 tm 12 bkr Data'!T:T,MATCH('5 tm 12 bkr WV'!A784,'5 tm 12 bkr Data'!R:R,0))</f>
        <v>a</v>
      </c>
      <c r="E784" s="3"/>
      <c r="F784" s="3"/>
      <c r="G784" s="3"/>
      <c r="H784" s="4"/>
      <c r="I784" s="80"/>
      <c r="J784" s="80"/>
      <c r="K784" s="80"/>
      <c r="L784" s="80"/>
      <c r="M784" s="80"/>
      <c r="N784" s="80"/>
      <c r="O784" s="80"/>
      <c r="P784" s="80"/>
      <c r="Q784" s="80"/>
      <c r="R784" s="80"/>
      <c r="S784" s="80"/>
      <c r="T784" s="80"/>
      <c r="U784" s="1"/>
    </row>
    <row r="785" spans="1:21" ht="15.75" customHeight="1" x14ac:dyDescent="0.2">
      <c r="A785" t="str">
        <f>CONCATENATE(B776,B785)</f>
        <v>26b</v>
      </c>
      <c r="B785" t="s">
        <v>27</v>
      </c>
      <c r="C785" s="1"/>
      <c r="D785" s="2" t="str">
        <f>INDEX('5 tm 12 bkr Data'!T:T,MATCH('5 tm 12 bkr WV'!A785,'5 tm 12 bkr Data'!R:R,0))</f>
        <v>b</v>
      </c>
      <c r="E785" s="3"/>
      <c r="F785" s="3"/>
      <c r="G785" s="3"/>
      <c r="H785" s="4"/>
      <c r="I785" s="80"/>
      <c r="J785" s="80"/>
      <c r="K785" s="80"/>
      <c r="L785" s="80"/>
      <c r="M785" s="80"/>
      <c r="N785" s="80"/>
      <c r="O785" s="80"/>
      <c r="P785" s="80"/>
      <c r="Q785" s="80"/>
      <c r="R785" s="80"/>
      <c r="S785" s="80"/>
      <c r="T785" s="80"/>
      <c r="U785" s="1"/>
    </row>
    <row r="786" spans="1:21" ht="15.75" customHeight="1" x14ac:dyDescent="0.2">
      <c r="A786" t="str">
        <f>CONCATENATE(B776,B786)</f>
        <v>26c</v>
      </c>
      <c r="B786" t="s">
        <v>28</v>
      </c>
      <c r="C786" s="1"/>
      <c r="D786" s="2" t="str">
        <f>INDEX('5 tm 12 bkr Data'!T:T,MATCH('5 tm 12 bkr WV'!A786,'5 tm 12 bkr Data'!R:R,0))</f>
        <v>c</v>
      </c>
      <c r="E786" s="3"/>
      <c r="F786" s="3"/>
      <c r="G786" s="3"/>
      <c r="H786" s="4"/>
      <c r="I786" s="80"/>
      <c r="J786" s="80"/>
      <c r="K786" s="80"/>
      <c r="L786" s="80"/>
      <c r="M786" s="80"/>
      <c r="N786" s="80"/>
      <c r="O786" s="80"/>
      <c r="P786" s="80"/>
      <c r="Q786" s="80"/>
      <c r="R786" s="80"/>
      <c r="S786" s="80"/>
      <c r="T786" s="80"/>
      <c r="U786" s="1"/>
    </row>
    <row r="787" spans="1:21" ht="15.75" customHeight="1" x14ac:dyDescent="0.2">
      <c r="A787" t="str">
        <f>CONCATENATE(B776,B787)</f>
        <v>26d</v>
      </c>
      <c r="B787" t="s">
        <v>29</v>
      </c>
      <c r="C787" s="1"/>
      <c r="D787" s="2" t="str">
        <f>INDEX('5 tm 12 bkr Data'!T:T,MATCH('5 tm 12 bkr WV'!A787,'5 tm 12 bkr Data'!R:R,0))</f>
        <v>d</v>
      </c>
      <c r="E787" s="3"/>
      <c r="F787" s="3"/>
      <c r="G787" s="3"/>
      <c r="H787" s="4"/>
      <c r="I787" s="80"/>
      <c r="J787" s="80"/>
      <c r="K787" s="80"/>
      <c r="L787" s="80"/>
      <c r="M787" s="80"/>
      <c r="N787" s="80"/>
      <c r="O787" s="80"/>
      <c r="P787" s="80"/>
      <c r="Q787" s="80"/>
      <c r="R787" s="80"/>
      <c r="S787" s="80"/>
      <c r="T787" s="80"/>
      <c r="U787" s="1"/>
    </row>
    <row r="788" spans="1:21" ht="15.75" customHeight="1" x14ac:dyDescent="0.2">
      <c r="A788" t="str">
        <f>CONCATENATE(B776,B788)</f>
        <v>26e</v>
      </c>
      <c r="B788" t="s">
        <v>30</v>
      </c>
      <c r="C788" s="1"/>
      <c r="D788" s="2" t="str">
        <f>INDEX('5 tm 12 bkr Data'!T:T,MATCH('5 tm 12 bkr WV'!A788,'5 tm 12 bkr Data'!R:R,0))</f>
        <v>e</v>
      </c>
      <c r="E788" s="3"/>
      <c r="F788" s="3"/>
      <c r="G788" s="3"/>
      <c r="H788" s="4"/>
      <c r="I788" s="80"/>
      <c r="J788" s="80"/>
      <c r="K788" s="80"/>
      <c r="L788" s="80"/>
      <c r="M788" s="80"/>
      <c r="N788" s="80"/>
      <c r="O788" s="80"/>
      <c r="P788" s="80"/>
      <c r="Q788" s="80"/>
      <c r="R788" s="80"/>
      <c r="S788" s="80"/>
      <c r="T788" s="80"/>
      <c r="U788" s="1"/>
    </row>
    <row r="789" spans="1:21" ht="15.75" customHeight="1" x14ac:dyDescent="0.2">
      <c r="A789" t="str">
        <f>CONCATENATE(B776,B789)</f>
        <v>26f</v>
      </c>
      <c r="B789" t="s">
        <v>31</v>
      </c>
      <c r="C789" s="1"/>
      <c r="D789" s="2" t="str">
        <f>INDEX('5 tm 12 bkr Data'!T:T,MATCH('5 tm 12 bkr WV'!A789,'5 tm 12 bkr Data'!R:R,0))</f>
        <v>f</v>
      </c>
      <c r="E789" s="3"/>
      <c r="F789" s="3"/>
      <c r="G789" s="3"/>
      <c r="H789" s="4"/>
      <c r="I789" s="80"/>
      <c r="J789" s="80"/>
      <c r="K789" s="80"/>
      <c r="L789" s="80"/>
      <c r="M789" s="80"/>
      <c r="N789" s="80"/>
      <c r="O789" s="80"/>
      <c r="P789" s="80"/>
      <c r="Q789" s="80"/>
      <c r="R789" s="80"/>
      <c r="S789" s="80"/>
      <c r="T789" s="80"/>
      <c r="U789" s="1"/>
    </row>
    <row r="790" spans="1:21" ht="15.75" customHeight="1" x14ac:dyDescent="0.2">
      <c r="A790" t="str">
        <f>CONCATENATE(B776,B790)</f>
        <v>26g</v>
      </c>
      <c r="B790" t="s">
        <v>32</v>
      </c>
      <c r="C790" s="1"/>
      <c r="D790" s="2" t="str">
        <f>INDEX('5 tm 12 bkr Data'!T:T,MATCH('5 tm 12 bkr WV'!A790,'5 tm 12 bkr Data'!R:R,0))</f>
        <v>g</v>
      </c>
      <c r="E790" s="3"/>
      <c r="F790" s="3"/>
      <c r="G790" s="3"/>
      <c r="H790" s="4"/>
      <c r="I790" s="80"/>
      <c r="J790" s="80"/>
      <c r="K790" s="80"/>
      <c r="L790" s="80"/>
      <c r="M790" s="80"/>
      <c r="N790" s="80"/>
      <c r="O790" s="80"/>
      <c r="P790" s="80"/>
      <c r="Q790" s="80"/>
      <c r="R790" s="80"/>
      <c r="S790" s="80"/>
      <c r="T790" s="80"/>
      <c r="U790" s="1"/>
    </row>
    <row r="791" spans="1:21" ht="15.75" customHeight="1" thickBot="1" x14ac:dyDescent="0.25">
      <c r="A791" t="str">
        <f>CONCATENATE(B776,B791)</f>
        <v>26h</v>
      </c>
      <c r="B791" t="s">
        <v>33</v>
      </c>
      <c r="C791" s="1"/>
      <c r="D791" s="2" t="str">
        <f>INDEX('5 tm 12 bkr Data'!T:T,MATCH('5 tm 12 bkr WV'!A791,'5 tm 12 bkr Data'!R:R,0))</f>
        <v>h</v>
      </c>
      <c r="E791" s="3"/>
      <c r="F791" s="3"/>
      <c r="G791" s="3"/>
      <c r="H791" s="36"/>
      <c r="I791" s="79"/>
      <c r="J791" s="79"/>
      <c r="K791" s="79"/>
      <c r="L791" s="79"/>
      <c r="M791" s="79"/>
      <c r="N791" s="79"/>
      <c r="O791" s="79"/>
      <c r="P791" s="79"/>
      <c r="Q791" s="79"/>
      <c r="R791" s="79"/>
      <c r="S791" s="79"/>
      <c r="T791" s="79"/>
      <c r="U791" s="1"/>
    </row>
    <row r="792" spans="1:21" ht="15.75" customHeight="1" thickTop="1" x14ac:dyDescent="0.2">
      <c r="C792" s="1"/>
      <c r="D792" s="1"/>
      <c r="E792" s="1"/>
      <c r="F792" s="1"/>
      <c r="G792" s="1"/>
      <c r="H792" s="37" t="s">
        <v>6</v>
      </c>
      <c r="I792" s="77"/>
      <c r="J792" s="78"/>
      <c r="K792" s="77"/>
      <c r="L792" s="78"/>
      <c r="M792" s="77"/>
      <c r="N792" s="78"/>
      <c r="O792" s="77"/>
      <c r="P792" s="78"/>
      <c r="Q792" s="77"/>
      <c r="R792" s="78"/>
      <c r="S792" s="77"/>
      <c r="T792" s="78"/>
      <c r="U792" s="1"/>
    </row>
    <row r="793" spans="1:21" ht="5.25" customHeight="1" x14ac:dyDescent="0.2">
      <c r="C793" s="1"/>
      <c r="D793" s="1"/>
      <c r="E793" s="1"/>
      <c r="F793" s="1"/>
      <c r="G793" s="1"/>
      <c r="H793" s="38"/>
      <c r="I793" s="39"/>
      <c r="J793" s="39"/>
      <c r="K793" s="39"/>
      <c r="L793" s="39"/>
      <c r="M793" s="39"/>
      <c r="N793" s="39"/>
      <c r="O793" s="39"/>
      <c r="P793" s="39"/>
      <c r="Q793" s="39"/>
      <c r="R793" s="39"/>
      <c r="S793" s="39"/>
      <c r="T793" s="40"/>
      <c r="U793" s="1"/>
    </row>
    <row r="794" spans="1:21" ht="15.75" customHeight="1" x14ac:dyDescent="0.2">
      <c r="C794" s="1"/>
      <c r="D794" s="1"/>
      <c r="E794" s="74" t="s">
        <v>0</v>
      </c>
      <c r="F794" s="75"/>
      <c r="G794" s="76"/>
      <c r="H794" s="19" t="s">
        <v>1</v>
      </c>
      <c r="I794" s="19" t="s">
        <v>2</v>
      </c>
      <c r="J794" s="19" t="s">
        <v>3</v>
      </c>
      <c r="K794" s="15" t="s">
        <v>4</v>
      </c>
      <c r="L794" s="16" t="s">
        <v>5</v>
      </c>
      <c r="M794" s="19" t="s">
        <v>7</v>
      </c>
      <c r="N794" s="19" t="s">
        <v>8</v>
      </c>
      <c r="O794" s="15" t="s">
        <v>9</v>
      </c>
      <c r="P794" s="16" t="s">
        <v>10</v>
      </c>
      <c r="Q794" s="19" t="s">
        <v>11</v>
      </c>
      <c r="R794" s="19" t="s">
        <v>12</v>
      </c>
      <c r="S794" s="15" t="s">
        <v>13</v>
      </c>
      <c r="T794" s="1"/>
      <c r="U794" s="1"/>
    </row>
    <row r="795" spans="1:21" ht="15.75" customHeight="1" x14ac:dyDescent="0.2">
      <c r="C795" s="1"/>
      <c r="D795" s="1"/>
      <c r="E795" s="64" t="str">
        <f t="shared" si="11"/>
        <v>a</v>
      </c>
      <c r="F795" s="65"/>
      <c r="G795" s="66"/>
      <c r="H795" s="5"/>
      <c r="I795" s="5"/>
      <c r="J795" s="5"/>
      <c r="K795" s="13"/>
      <c r="L795" s="10"/>
      <c r="M795" s="5"/>
      <c r="N795" s="5"/>
      <c r="O795" s="13"/>
      <c r="P795" s="10"/>
      <c r="Q795" s="5"/>
      <c r="R795" s="5"/>
      <c r="S795" s="13"/>
      <c r="T795" s="1"/>
      <c r="U795" s="1"/>
    </row>
    <row r="796" spans="1:21" ht="15.75" customHeight="1" x14ac:dyDescent="0.2">
      <c r="C796" s="1"/>
      <c r="D796" s="1"/>
      <c r="E796" s="64" t="str">
        <f t="shared" si="11"/>
        <v>b</v>
      </c>
      <c r="F796" s="65"/>
      <c r="G796" s="66"/>
      <c r="H796" s="5"/>
      <c r="I796" s="5"/>
      <c r="J796" s="5"/>
      <c r="K796" s="13"/>
      <c r="L796" s="10"/>
      <c r="M796" s="5"/>
      <c r="N796" s="5"/>
      <c r="O796" s="13"/>
      <c r="P796" s="10"/>
      <c r="Q796" s="5"/>
      <c r="R796" s="5"/>
      <c r="S796" s="13"/>
      <c r="T796" s="1"/>
      <c r="U796" s="1"/>
    </row>
    <row r="797" spans="1:21" ht="15.75" customHeight="1" x14ac:dyDescent="0.2">
      <c r="C797" s="1"/>
      <c r="D797" s="1"/>
      <c r="E797" s="64" t="str">
        <f t="shared" si="11"/>
        <v>c</v>
      </c>
      <c r="F797" s="65"/>
      <c r="G797" s="66"/>
      <c r="H797" s="5"/>
      <c r="I797" s="5"/>
      <c r="J797" s="5"/>
      <c r="K797" s="13"/>
      <c r="L797" s="10"/>
      <c r="M797" s="5"/>
      <c r="N797" s="5"/>
      <c r="O797" s="13"/>
      <c r="P797" s="10"/>
      <c r="Q797" s="5"/>
      <c r="R797" s="5"/>
      <c r="S797" s="13"/>
      <c r="T797" s="1"/>
      <c r="U797" s="1"/>
    </row>
    <row r="798" spans="1:21" ht="15.75" customHeight="1" x14ac:dyDescent="0.2">
      <c r="C798" s="1"/>
      <c r="D798" s="1"/>
      <c r="E798" s="64" t="str">
        <f t="shared" si="11"/>
        <v>d</v>
      </c>
      <c r="F798" s="65"/>
      <c r="G798" s="66"/>
      <c r="H798" s="5"/>
      <c r="I798" s="5"/>
      <c r="J798" s="5"/>
      <c r="K798" s="13"/>
      <c r="L798" s="10"/>
      <c r="M798" s="5"/>
      <c r="N798" s="5"/>
      <c r="O798" s="13"/>
      <c r="P798" s="10"/>
      <c r="Q798" s="5"/>
      <c r="R798" s="5"/>
      <c r="S798" s="13"/>
      <c r="T798" s="1"/>
      <c r="U798" s="1"/>
    </row>
    <row r="799" spans="1:21" ht="15.75" customHeight="1" x14ac:dyDescent="0.2">
      <c r="C799" s="1"/>
      <c r="D799" s="1"/>
      <c r="E799" s="64" t="str">
        <f t="shared" si="11"/>
        <v>e</v>
      </c>
      <c r="F799" s="65"/>
      <c r="G799" s="66"/>
      <c r="H799" s="5"/>
      <c r="I799" s="5"/>
      <c r="J799" s="5"/>
      <c r="K799" s="13"/>
      <c r="L799" s="10"/>
      <c r="M799" s="5"/>
      <c r="N799" s="5"/>
      <c r="O799" s="13"/>
      <c r="P799" s="10"/>
      <c r="Q799" s="5"/>
      <c r="R799" s="5"/>
      <c r="S799" s="13"/>
      <c r="T799" s="1"/>
      <c r="U799" s="1"/>
    </row>
    <row r="800" spans="1:21" ht="15.75" customHeight="1" x14ac:dyDescent="0.2">
      <c r="C800" s="1"/>
      <c r="D800" s="1"/>
      <c r="E800" s="64" t="str">
        <f t="shared" si="11"/>
        <v>f</v>
      </c>
      <c r="F800" s="65"/>
      <c r="G800" s="66"/>
      <c r="H800" s="5"/>
      <c r="I800" s="5"/>
      <c r="J800" s="5"/>
      <c r="K800" s="13"/>
      <c r="L800" s="10"/>
      <c r="M800" s="5"/>
      <c r="N800" s="5"/>
      <c r="O800" s="13"/>
      <c r="P800" s="10"/>
      <c r="Q800" s="5"/>
      <c r="R800" s="5"/>
      <c r="S800" s="13"/>
      <c r="T800" s="1"/>
      <c r="U800" s="1"/>
    </row>
    <row r="801" spans="1:21" ht="15.75" customHeight="1" x14ac:dyDescent="0.2">
      <c r="C801" s="1"/>
      <c r="D801" s="1"/>
      <c r="E801" s="64" t="str">
        <f t="shared" ref="E801:E864" si="12">IF(D790&gt;0,D790,"")</f>
        <v>g</v>
      </c>
      <c r="F801" s="65"/>
      <c r="G801" s="66"/>
      <c r="H801" s="5"/>
      <c r="I801" s="5"/>
      <c r="J801" s="5"/>
      <c r="K801" s="13"/>
      <c r="L801" s="10"/>
      <c r="M801" s="5"/>
      <c r="N801" s="5"/>
      <c r="O801" s="13"/>
      <c r="P801" s="10"/>
      <c r="Q801" s="5"/>
      <c r="R801" s="5"/>
      <c r="S801" s="13"/>
      <c r="T801" s="1"/>
      <c r="U801" s="1"/>
    </row>
    <row r="802" spans="1:21" ht="15.75" customHeight="1" thickBot="1" x14ac:dyDescent="0.25">
      <c r="C802" s="1"/>
      <c r="D802" s="1"/>
      <c r="E802" s="64" t="str">
        <f t="shared" si="12"/>
        <v>h</v>
      </c>
      <c r="F802" s="65"/>
      <c r="G802" s="66"/>
      <c r="H802" s="6"/>
      <c r="I802" s="6"/>
      <c r="J802" s="6"/>
      <c r="K802" s="14"/>
      <c r="L802" s="11"/>
      <c r="M802" s="6"/>
      <c r="N802" s="6"/>
      <c r="O802" s="14"/>
      <c r="P802" s="11"/>
      <c r="Q802" s="6"/>
      <c r="R802" s="6"/>
      <c r="S802" s="14"/>
      <c r="T802" s="1"/>
      <c r="U802" s="1"/>
    </row>
    <row r="803" spans="1:21" ht="15.75" customHeight="1" thickTop="1" thickBot="1" x14ac:dyDescent="0.25">
      <c r="C803" s="1"/>
      <c r="D803" s="1"/>
      <c r="E803" s="67" t="s">
        <v>14</v>
      </c>
      <c r="F803" s="68"/>
      <c r="G803" s="69"/>
      <c r="H803" s="7"/>
      <c r="I803" s="7"/>
      <c r="J803" s="7"/>
      <c r="K803" s="8"/>
      <c r="L803" s="12"/>
      <c r="M803" s="7"/>
      <c r="N803" s="7"/>
      <c r="O803" s="8"/>
      <c r="P803" s="12"/>
      <c r="Q803" s="7"/>
      <c r="R803" s="7"/>
      <c r="S803" s="8"/>
      <c r="T803" s="1"/>
      <c r="U803" s="1"/>
    </row>
    <row r="804" spans="1:21" ht="15.75" customHeight="1" thickTop="1" thickBot="1" x14ac:dyDescent="0.25">
      <c r="C804" s="1"/>
      <c r="D804" s="1"/>
      <c r="E804" s="70" t="s">
        <v>15</v>
      </c>
      <c r="F804" s="71"/>
      <c r="G804" s="72"/>
      <c r="H804" s="1"/>
      <c r="I804" s="1"/>
      <c r="J804" s="1"/>
      <c r="K804" s="9"/>
      <c r="L804" s="1"/>
      <c r="M804" s="1"/>
      <c r="N804" s="1"/>
      <c r="O804" s="9"/>
      <c r="P804" s="1"/>
      <c r="Q804" s="1"/>
      <c r="R804" s="1"/>
      <c r="S804" s="9"/>
      <c r="T804" s="1"/>
      <c r="U804" s="1"/>
    </row>
    <row r="805" spans="1:21" ht="11.25" customHeight="1" x14ac:dyDescent="0.2">
      <c r="C805" s="1"/>
      <c r="D805" s="1"/>
      <c r="E805" s="1"/>
      <c r="F805" s="1"/>
      <c r="G805" s="1"/>
      <c r="H805" s="73" t="s">
        <v>34</v>
      </c>
      <c r="I805" s="73"/>
      <c r="J805" s="73"/>
      <c r="K805" s="73"/>
      <c r="L805" s="73"/>
      <c r="M805" s="73"/>
      <c r="N805" s="73"/>
      <c r="O805" s="73"/>
      <c r="P805" s="73"/>
      <c r="Q805" s="73"/>
      <c r="R805" s="73"/>
      <c r="S805" s="1"/>
      <c r="T805" s="1"/>
      <c r="U805" s="1"/>
    </row>
    <row r="806" spans="1:21" ht="11.25" customHeight="1" x14ac:dyDescent="0.2">
      <c r="C806" s="1"/>
      <c r="D806" s="1"/>
      <c r="E806" s="1"/>
      <c r="F806" s="1"/>
      <c r="G806" s="1"/>
      <c r="H806" s="73"/>
      <c r="I806" s="73"/>
      <c r="J806" s="73"/>
      <c r="K806" s="73"/>
      <c r="L806" s="73"/>
      <c r="M806" s="73"/>
      <c r="N806" s="73"/>
      <c r="O806" s="73"/>
      <c r="P806" s="73"/>
      <c r="Q806" s="73"/>
      <c r="R806" s="73"/>
      <c r="S806" s="1"/>
      <c r="T806" s="1"/>
      <c r="U806" s="1"/>
    </row>
    <row r="807" spans="1:21" ht="10.5" customHeight="1" x14ac:dyDescent="0.15">
      <c r="A807" t="s">
        <v>35</v>
      </c>
      <c r="B807">
        <v>27</v>
      </c>
      <c r="C807" s="81" t="str">
        <f>'5 tm 12 bkr Data'!$A$2</f>
        <v>Jayhawk Collegiate Challenge</v>
      </c>
      <c r="D807" s="81"/>
      <c r="E807" s="81"/>
      <c r="F807" s="81"/>
      <c r="G807" s="81"/>
      <c r="H807" s="81"/>
      <c r="I807" s="81"/>
      <c r="J807" s="81"/>
      <c r="K807" s="81"/>
      <c r="L807" s="81"/>
      <c r="M807" s="81"/>
      <c r="N807" s="81"/>
      <c r="O807" s="81"/>
      <c r="P807" s="81"/>
      <c r="Q807" s="81"/>
      <c r="R807" s="81"/>
      <c r="S807" s="81"/>
      <c r="T807" s="81"/>
      <c r="U807" s="81"/>
    </row>
    <row r="808" spans="1:21" ht="10.5" customHeight="1" x14ac:dyDescent="0.15">
      <c r="C808" s="81"/>
      <c r="D808" s="81"/>
      <c r="E808" s="81"/>
      <c r="F808" s="81"/>
      <c r="G808" s="81"/>
      <c r="H808" s="81"/>
      <c r="I808" s="81"/>
      <c r="J808" s="81"/>
      <c r="K808" s="81"/>
      <c r="L808" s="81"/>
      <c r="M808" s="81"/>
      <c r="N808" s="81"/>
      <c r="O808" s="81"/>
      <c r="P808" s="81"/>
      <c r="Q808" s="81"/>
      <c r="R808" s="81"/>
      <c r="S808" s="81"/>
      <c r="T808" s="81"/>
      <c r="U808" s="81"/>
    </row>
    <row r="809" spans="1:21" ht="10.5" customHeight="1" x14ac:dyDescent="0.15">
      <c r="C809" s="81"/>
      <c r="D809" s="81"/>
      <c r="E809" s="81"/>
      <c r="F809" s="81"/>
      <c r="G809" s="81"/>
      <c r="H809" s="81"/>
      <c r="I809" s="81"/>
      <c r="J809" s="81"/>
      <c r="K809" s="81"/>
      <c r="L809" s="81"/>
      <c r="M809" s="81"/>
      <c r="N809" s="81"/>
      <c r="O809" s="81"/>
      <c r="P809" s="81"/>
      <c r="Q809" s="81"/>
      <c r="R809" s="81"/>
      <c r="S809" s="81"/>
      <c r="T809" s="81"/>
      <c r="U809" s="81"/>
    </row>
    <row r="810" spans="1:21" ht="8.25" customHeight="1" x14ac:dyDescent="0.2"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</row>
    <row r="811" spans="1:21" ht="11.25" customHeight="1" x14ac:dyDescent="0.2">
      <c r="C811" s="1"/>
      <c r="D811" s="1"/>
      <c r="E811" s="1"/>
      <c r="F811" s="82">
        <f>INDEX('5 tm 12 bkr Data'!G:G,MATCH('5 tm 12 bkr WV'!B807,'5 tm 12 bkr Data'!F:F,0))</f>
        <v>28</v>
      </c>
      <c r="G811" s="82"/>
      <c r="H811" s="82"/>
      <c r="I811" s="82"/>
      <c r="J811" s="82"/>
      <c r="K811" s="82"/>
      <c r="L811" s="82"/>
      <c r="M811" s="82"/>
      <c r="N811" s="82"/>
      <c r="O811" s="82"/>
      <c r="P811" s="82"/>
      <c r="Q811" s="82"/>
      <c r="R811" s="82"/>
      <c r="S811" s="1"/>
      <c r="T811" s="1"/>
      <c r="U811" s="1"/>
    </row>
    <row r="812" spans="1:21" ht="11.25" customHeight="1" x14ac:dyDescent="0.2">
      <c r="C812" s="1"/>
      <c r="D812" s="1"/>
      <c r="E812" s="1"/>
      <c r="F812" s="82"/>
      <c r="G812" s="82"/>
      <c r="H812" s="82"/>
      <c r="I812" s="82"/>
      <c r="J812" s="82"/>
      <c r="K812" s="82"/>
      <c r="L812" s="82"/>
      <c r="M812" s="82"/>
      <c r="N812" s="82"/>
      <c r="O812" s="82"/>
      <c r="P812" s="82"/>
      <c r="Q812" s="82"/>
      <c r="R812" s="82"/>
      <c r="S812" s="1"/>
      <c r="T812" s="1"/>
      <c r="U812" s="1"/>
    </row>
    <row r="813" spans="1:21" ht="8.25" customHeight="1" x14ac:dyDescent="0.2"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</row>
    <row r="814" spans="1:21" ht="15.75" customHeight="1" x14ac:dyDescent="0.2">
      <c r="C814" s="1"/>
      <c r="D814" s="80" t="s">
        <v>0</v>
      </c>
      <c r="E814" s="80"/>
      <c r="F814" s="80"/>
      <c r="G814" s="80"/>
      <c r="H814" s="80"/>
      <c r="I814" s="80" t="s">
        <v>1</v>
      </c>
      <c r="J814" s="80"/>
      <c r="K814" s="80" t="s">
        <v>2</v>
      </c>
      <c r="L814" s="80"/>
      <c r="M814" s="80" t="s">
        <v>3</v>
      </c>
      <c r="N814" s="80"/>
      <c r="O814" s="80" t="s">
        <v>4</v>
      </c>
      <c r="P814" s="80"/>
      <c r="Q814" s="80" t="s">
        <v>5</v>
      </c>
      <c r="R814" s="80"/>
      <c r="S814" s="80" t="s">
        <v>6</v>
      </c>
      <c r="T814" s="80"/>
      <c r="U814" s="1"/>
    </row>
    <row r="815" spans="1:21" ht="15.75" customHeight="1" x14ac:dyDescent="0.2">
      <c r="A815" t="str">
        <f>CONCATENATE(B807,B815)</f>
        <v>27a</v>
      </c>
      <c r="B815" t="s">
        <v>26</v>
      </c>
      <c r="C815" s="1"/>
      <c r="D815" s="2" t="str">
        <f>INDEX('5 tm 12 bkr Data'!T:T,MATCH('5 tm 12 bkr WV'!A815,'5 tm 12 bkr Data'!R:R,0))</f>
        <v>a</v>
      </c>
      <c r="E815" s="3"/>
      <c r="F815" s="3"/>
      <c r="G815" s="3"/>
      <c r="H815" s="4"/>
      <c r="I815" s="80"/>
      <c r="J815" s="80"/>
      <c r="K815" s="80"/>
      <c r="L815" s="80"/>
      <c r="M815" s="80"/>
      <c r="N815" s="80"/>
      <c r="O815" s="80"/>
      <c r="P815" s="80"/>
      <c r="Q815" s="80"/>
      <c r="R815" s="80"/>
      <c r="S815" s="80"/>
      <c r="T815" s="80"/>
      <c r="U815" s="1"/>
    </row>
    <row r="816" spans="1:21" ht="15.75" customHeight="1" x14ac:dyDescent="0.2">
      <c r="A816" t="str">
        <f>CONCATENATE(B807,B816)</f>
        <v>27b</v>
      </c>
      <c r="B816" t="s">
        <v>27</v>
      </c>
      <c r="C816" s="1"/>
      <c r="D816" s="2" t="str">
        <f>INDEX('5 tm 12 bkr Data'!T:T,MATCH('5 tm 12 bkr WV'!A816,'5 tm 12 bkr Data'!R:R,0))</f>
        <v>b</v>
      </c>
      <c r="E816" s="3"/>
      <c r="F816" s="3"/>
      <c r="G816" s="3"/>
      <c r="H816" s="4"/>
      <c r="I816" s="80"/>
      <c r="J816" s="80"/>
      <c r="K816" s="80"/>
      <c r="L816" s="80"/>
      <c r="M816" s="80"/>
      <c r="N816" s="80"/>
      <c r="O816" s="80"/>
      <c r="P816" s="80"/>
      <c r="Q816" s="80"/>
      <c r="R816" s="80"/>
      <c r="S816" s="80"/>
      <c r="T816" s="80"/>
      <c r="U816" s="1"/>
    </row>
    <row r="817" spans="1:21" ht="15.75" customHeight="1" x14ac:dyDescent="0.2">
      <c r="A817" t="str">
        <f>CONCATENATE(B807,B817)</f>
        <v>27c</v>
      </c>
      <c r="B817" t="s">
        <v>28</v>
      </c>
      <c r="C817" s="1"/>
      <c r="D817" s="2" t="str">
        <f>INDEX('5 tm 12 bkr Data'!T:T,MATCH('5 tm 12 bkr WV'!A817,'5 tm 12 bkr Data'!R:R,0))</f>
        <v>c</v>
      </c>
      <c r="E817" s="3"/>
      <c r="F817" s="3"/>
      <c r="G817" s="3"/>
      <c r="H817" s="4"/>
      <c r="I817" s="80"/>
      <c r="J817" s="80"/>
      <c r="K817" s="80"/>
      <c r="L817" s="80"/>
      <c r="M817" s="80"/>
      <c r="N817" s="80"/>
      <c r="O817" s="80"/>
      <c r="P817" s="80"/>
      <c r="Q817" s="80"/>
      <c r="R817" s="80"/>
      <c r="S817" s="80"/>
      <c r="T817" s="80"/>
      <c r="U817" s="1"/>
    </row>
    <row r="818" spans="1:21" ht="15.75" customHeight="1" x14ac:dyDescent="0.2">
      <c r="A818" t="str">
        <f>CONCATENATE(B807,B818)</f>
        <v>27d</v>
      </c>
      <c r="B818" t="s">
        <v>29</v>
      </c>
      <c r="C818" s="1"/>
      <c r="D818" s="2" t="str">
        <f>INDEX('5 tm 12 bkr Data'!T:T,MATCH('5 tm 12 bkr WV'!A818,'5 tm 12 bkr Data'!R:R,0))</f>
        <v>d</v>
      </c>
      <c r="E818" s="3"/>
      <c r="F818" s="3"/>
      <c r="G818" s="3"/>
      <c r="H818" s="4"/>
      <c r="I818" s="80"/>
      <c r="J818" s="80"/>
      <c r="K818" s="80"/>
      <c r="L818" s="80"/>
      <c r="M818" s="80"/>
      <c r="N818" s="80"/>
      <c r="O818" s="80"/>
      <c r="P818" s="80"/>
      <c r="Q818" s="80"/>
      <c r="R818" s="80"/>
      <c r="S818" s="80"/>
      <c r="T818" s="80"/>
      <c r="U818" s="1"/>
    </row>
    <row r="819" spans="1:21" ht="15.75" customHeight="1" x14ac:dyDescent="0.2">
      <c r="A819" t="str">
        <f>CONCATENATE(B807,B819)</f>
        <v>27e</v>
      </c>
      <c r="B819" t="s">
        <v>30</v>
      </c>
      <c r="C819" s="1"/>
      <c r="D819" s="2" t="str">
        <f>INDEX('5 tm 12 bkr Data'!T:T,MATCH('5 tm 12 bkr WV'!A819,'5 tm 12 bkr Data'!R:R,0))</f>
        <v>e</v>
      </c>
      <c r="E819" s="3"/>
      <c r="F819" s="3"/>
      <c r="G819" s="3"/>
      <c r="H819" s="4"/>
      <c r="I819" s="80"/>
      <c r="J819" s="80"/>
      <c r="K819" s="80"/>
      <c r="L819" s="80"/>
      <c r="M819" s="80"/>
      <c r="N819" s="80"/>
      <c r="O819" s="80"/>
      <c r="P819" s="80"/>
      <c r="Q819" s="80"/>
      <c r="R819" s="80"/>
      <c r="S819" s="80"/>
      <c r="T819" s="80"/>
      <c r="U819" s="1"/>
    </row>
    <row r="820" spans="1:21" ht="15.75" customHeight="1" x14ac:dyDescent="0.2">
      <c r="A820" t="str">
        <f>CONCATENATE(B807,B820)</f>
        <v>27f</v>
      </c>
      <c r="B820" t="s">
        <v>31</v>
      </c>
      <c r="C820" s="1"/>
      <c r="D820" s="2" t="str">
        <f>INDEX('5 tm 12 bkr Data'!T:T,MATCH('5 tm 12 bkr WV'!A820,'5 tm 12 bkr Data'!R:R,0))</f>
        <v>f</v>
      </c>
      <c r="E820" s="3"/>
      <c r="F820" s="3"/>
      <c r="G820" s="3"/>
      <c r="H820" s="4"/>
      <c r="I820" s="80"/>
      <c r="J820" s="80"/>
      <c r="K820" s="80"/>
      <c r="L820" s="80"/>
      <c r="M820" s="80"/>
      <c r="N820" s="80"/>
      <c r="O820" s="80"/>
      <c r="P820" s="80"/>
      <c r="Q820" s="80"/>
      <c r="R820" s="80"/>
      <c r="S820" s="80"/>
      <c r="T820" s="80"/>
      <c r="U820" s="1"/>
    </row>
    <row r="821" spans="1:21" ht="15.75" customHeight="1" x14ac:dyDescent="0.2">
      <c r="A821" t="str">
        <f>CONCATENATE(B807,B821)</f>
        <v>27g</v>
      </c>
      <c r="B821" t="s">
        <v>32</v>
      </c>
      <c r="C821" s="1"/>
      <c r="D821" s="2" t="str">
        <f>INDEX('5 tm 12 bkr Data'!T:T,MATCH('5 tm 12 bkr WV'!A821,'5 tm 12 bkr Data'!R:R,0))</f>
        <v>g</v>
      </c>
      <c r="E821" s="3"/>
      <c r="F821" s="3"/>
      <c r="G821" s="3"/>
      <c r="H821" s="4"/>
      <c r="I821" s="80"/>
      <c r="J821" s="80"/>
      <c r="K821" s="80"/>
      <c r="L821" s="80"/>
      <c r="M821" s="80"/>
      <c r="N821" s="80"/>
      <c r="O821" s="80"/>
      <c r="P821" s="80"/>
      <c r="Q821" s="80"/>
      <c r="R821" s="80"/>
      <c r="S821" s="80"/>
      <c r="T821" s="80"/>
      <c r="U821" s="1"/>
    </row>
    <row r="822" spans="1:21" ht="15.75" customHeight="1" thickBot="1" x14ac:dyDescent="0.25">
      <c r="A822" t="str">
        <f>CONCATENATE(B807,B822)</f>
        <v>27h</v>
      </c>
      <c r="B822" t="s">
        <v>33</v>
      </c>
      <c r="C822" s="1"/>
      <c r="D822" s="2" t="str">
        <f>INDEX('5 tm 12 bkr Data'!T:T,MATCH('5 tm 12 bkr WV'!A822,'5 tm 12 bkr Data'!R:R,0))</f>
        <v>h</v>
      </c>
      <c r="E822" s="3"/>
      <c r="F822" s="3"/>
      <c r="G822" s="3"/>
      <c r="H822" s="36"/>
      <c r="I822" s="79"/>
      <c r="J822" s="79"/>
      <c r="K822" s="79"/>
      <c r="L822" s="79"/>
      <c r="M822" s="79"/>
      <c r="N822" s="79"/>
      <c r="O822" s="79"/>
      <c r="P822" s="79"/>
      <c r="Q822" s="79"/>
      <c r="R822" s="79"/>
      <c r="S822" s="79"/>
      <c r="T822" s="79"/>
      <c r="U822" s="1"/>
    </row>
    <row r="823" spans="1:21" ht="15.75" customHeight="1" thickTop="1" x14ac:dyDescent="0.2">
      <c r="C823" s="1"/>
      <c r="D823" s="1"/>
      <c r="E823" s="1"/>
      <c r="F823" s="1"/>
      <c r="G823" s="1"/>
      <c r="H823" s="37" t="s">
        <v>6</v>
      </c>
      <c r="I823" s="77"/>
      <c r="J823" s="78"/>
      <c r="K823" s="77"/>
      <c r="L823" s="78"/>
      <c r="M823" s="77"/>
      <c r="N823" s="78"/>
      <c r="O823" s="77"/>
      <c r="P823" s="78"/>
      <c r="Q823" s="77"/>
      <c r="R823" s="78"/>
      <c r="S823" s="77"/>
      <c r="T823" s="78"/>
      <c r="U823" s="1"/>
    </row>
    <row r="824" spans="1:21" ht="5.25" customHeight="1" x14ac:dyDescent="0.2">
      <c r="C824" s="1"/>
      <c r="D824" s="1"/>
      <c r="E824" s="1"/>
      <c r="F824" s="1"/>
      <c r="G824" s="1"/>
      <c r="H824" s="38"/>
      <c r="I824" s="39"/>
      <c r="J824" s="39"/>
      <c r="K824" s="39"/>
      <c r="L824" s="39"/>
      <c r="M824" s="39"/>
      <c r="N824" s="39"/>
      <c r="O824" s="39"/>
      <c r="P824" s="39"/>
      <c r="Q824" s="39"/>
      <c r="R824" s="39"/>
      <c r="S824" s="39"/>
      <c r="T824" s="40"/>
      <c r="U824" s="1"/>
    </row>
    <row r="825" spans="1:21" ht="15.75" customHeight="1" x14ac:dyDescent="0.2">
      <c r="C825" s="1"/>
      <c r="D825" s="1"/>
      <c r="E825" s="74" t="s">
        <v>0</v>
      </c>
      <c r="F825" s="75"/>
      <c r="G825" s="76"/>
      <c r="H825" s="19" t="s">
        <v>1</v>
      </c>
      <c r="I825" s="19" t="s">
        <v>2</v>
      </c>
      <c r="J825" s="19" t="s">
        <v>3</v>
      </c>
      <c r="K825" s="15" t="s">
        <v>4</v>
      </c>
      <c r="L825" s="16" t="s">
        <v>5</v>
      </c>
      <c r="M825" s="19" t="s">
        <v>7</v>
      </c>
      <c r="N825" s="19" t="s">
        <v>8</v>
      </c>
      <c r="O825" s="15" t="s">
        <v>9</v>
      </c>
      <c r="P825" s="16" t="s">
        <v>10</v>
      </c>
      <c r="Q825" s="19" t="s">
        <v>11</v>
      </c>
      <c r="R825" s="19" t="s">
        <v>12</v>
      </c>
      <c r="S825" s="15" t="s">
        <v>13</v>
      </c>
      <c r="T825" s="1"/>
      <c r="U825" s="1"/>
    </row>
    <row r="826" spans="1:21" ht="15.75" customHeight="1" x14ac:dyDescent="0.2">
      <c r="C826" s="1"/>
      <c r="D826" s="1"/>
      <c r="E826" s="64" t="str">
        <f t="shared" si="12"/>
        <v>a</v>
      </c>
      <c r="F826" s="65"/>
      <c r="G826" s="66"/>
      <c r="H826" s="5"/>
      <c r="I826" s="5"/>
      <c r="J826" s="5"/>
      <c r="K826" s="13"/>
      <c r="L826" s="10"/>
      <c r="M826" s="5"/>
      <c r="N826" s="5"/>
      <c r="O826" s="13"/>
      <c r="P826" s="10"/>
      <c r="Q826" s="5"/>
      <c r="R826" s="5"/>
      <c r="S826" s="13"/>
      <c r="T826" s="1"/>
      <c r="U826" s="1"/>
    </row>
    <row r="827" spans="1:21" ht="15.75" customHeight="1" x14ac:dyDescent="0.2">
      <c r="C827" s="1"/>
      <c r="D827" s="1"/>
      <c r="E827" s="64" t="str">
        <f t="shared" si="12"/>
        <v>b</v>
      </c>
      <c r="F827" s="65"/>
      <c r="G827" s="66"/>
      <c r="H827" s="5"/>
      <c r="I827" s="5"/>
      <c r="J827" s="5"/>
      <c r="K827" s="13"/>
      <c r="L827" s="10"/>
      <c r="M827" s="5"/>
      <c r="N827" s="5"/>
      <c r="O827" s="13"/>
      <c r="P827" s="10"/>
      <c r="Q827" s="5"/>
      <c r="R827" s="5"/>
      <c r="S827" s="13"/>
      <c r="T827" s="1"/>
      <c r="U827" s="1"/>
    </row>
    <row r="828" spans="1:21" ht="15.75" customHeight="1" x14ac:dyDescent="0.2">
      <c r="C828" s="1"/>
      <c r="D828" s="1"/>
      <c r="E828" s="64" t="str">
        <f t="shared" si="12"/>
        <v>c</v>
      </c>
      <c r="F828" s="65"/>
      <c r="G828" s="66"/>
      <c r="H828" s="5"/>
      <c r="I828" s="5"/>
      <c r="J828" s="5"/>
      <c r="K828" s="13"/>
      <c r="L828" s="10"/>
      <c r="M828" s="5"/>
      <c r="N828" s="5"/>
      <c r="O828" s="13"/>
      <c r="P828" s="10"/>
      <c r="Q828" s="5"/>
      <c r="R828" s="5"/>
      <c r="S828" s="13"/>
      <c r="T828" s="1"/>
      <c r="U828" s="1"/>
    </row>
    <row r="829" spans="1:21" ht="15.75" customHeight="1" x14ac:dyDescent="0.2">
      <c r="C829" s="1"/>
      <c r="D829" s="1"/>
      <c r="E829" s="64" t="str">
        <f t="shared" si="12"/>
        <v>d</v>
      </c>
      <c r="F829" s="65"/>
      <c r="G829" s="66"/>
      <c r="H829" s="5"/>
      <c r="I829" s="5"/>
      <c r="J829" s="5"/>
      <c r="K829" s="13"/>
      <c r="L829" s="10"/>
      <c r="M829" s="5"/>
      <c r="N829" s="5"/>
      <c r="O829" s="13"/>
      <c r="P829" s="10"/>
      <c r="Q829" s="5"/>
      <c r="R829" s="5"/>
      <c r="S829" s="13"/>
      <c r="T829" s="1"/>
      <c r="U829" s="1"/>
    </row>
    <row r="830" spans="1:21" ht="15.75" customHeight="1" x14ac:dyDescent="0.2">
      <c r="C830" s="1"/>
      <c r="D830" s="1"/>
      <c r="E830" s="64" t="str">
        <f t="shared" si="12"/>
        <v>e</v>
      </c>
      <c r="F830" s="65"/>
      <c r="G830" s="66"/>
      <c r="H830" s="5"/>
      <c r="I830" s="5"/>
      <c r="J830" s="5"/>
      <c r="K830" s="13"/>
      <c r="L830" s="10"/>
      <c r="M830" s="5"/>
      <c r="N830" s="5"/>
      <c r="O830" s="13"/>
      <c r="P830" s="10"/>
      <c r="Q830" s="5"/>
      <c r="R830" s="5"/>
      <c r="S830" s="13"/>
      <c r="T830" s="1"/>
      <c r="U830" s="1"/>
    </row>
    <row r="831" spans="1:21" ht="15.75" customHeight="1" x14ac:dyDescent="0.2">
      <c r="C831" s="1"/>
      <c r="D831" s="1"/>
      <c r="E831" s="64" t="str">
        <f t="shared" si="12"/>
        <v>f</v>
      </c>
      <c r="F831" s="65"/>
      <c r="G831" s="66"/>
      <c r="H831" s="5"/>
      <c r="I831" s="5"/>
      <c r="J831" s="5"/>
      <c r="K831" s="13"/>
      <c r="L831" s="10"/>
      <c r="M831" s="5"/>
      <c r="N831" s="5"/>
      <c r="O831" s="13"/>
      <c r="P831" s="10"/>
      <c r="Q831" s="5"/>
      <c r="R831" s="5"/>
      <c r="S831" s="13"/>
      <c r="T831" s="1"/>
      <c r="U831" s="1"/>
    </row>
    <row r="832" spans="1:21" ht="15.75" customHeight="1" x14ac:dyDescent="0.2">
      <c r="C832" s="1"/>
      <c r="D832" s="1"/>
      <c r="E832" s="64" t="str">
        <f t="shared" si="12"/>
        <v>g</v>
      </c>
      <c r="F832" s="65"/>
      <c r="G832" s="66"/>
      <c r="H832" s="5"/>
      <c r="I832" s="5"/>
      <c r="J832" s="5"/>
      <c r="K832" s="13"/>
      <c r="L832" s="10"/>
      <c r="M832" s="5"/>
      <c r="N832" s="5"/>
      <c r="O832" s="13"/>
      <c r="P832" s="10"/>
      <c r="Q832" s="5"/>
      <c r="R832" s="5"/>
      <c r="S832" s="13"/>
      <c r="T832" s="1"/>
      <c r="U832" s="1"/>
    </row>
    <row r="833" spans="1:21" ht="15.75" customHeight="1" thickBot="1" x14ac:dyDescent="0.25">
      <c r="C833" s="1"/>
      <c r="D833" s="1"/>
      <c r="E833" s="64" t="str">
        <f t="shared" si="12"/>
        <v>h</v>
      </c>
      <c r="F833" s="65"/>
      <c r="G833" s="66"/>
      <c r="H833" s="6"/>
      <c r="I833" s="6"/>
      <c r="J833" s="6"/>
      <c r="K833" s="14"/>
      <c r="L833" s="11"/>
      <c r="M833" s="6"/>
      <c r="N833" s="6"/>
      <c r="O833" s="14"/>
      <c r="P833" s="11"/>
      <c r="Q833" s="6"/>
      <c r="R833" s="6"/>
      <c r="S833" s="14"/>
      <c r="T833" s="1"/>
      <c r="U833" s="1"/>
    </row>
    <row r="834" spans="1:21" ht="15.75" customHeight="1" thickTop="1" thickBot="1" x14ac:dyDescent="0.25">
      <c r="C834" s="1"/>
      <c r="D834" s="1"/>
      <c r="E834" s="67" t="s">
        <v>14</v>
      </c>
      <c r="F834" s="68"/>
      <c r="G834" s="69"/>
      <c r="H834" s="7"/>
      <c r="I834" s="7"/>
      <c r="J834" s="7"/>
      <c r="K834" s="8"/>
      <c r="L834" s="12"/>
      <c r="M834" s="7"/>
      <c r="N834" s="7"/>
      <c r="O834" s="8"/>
      <c r="P834" s="12"/>
      <c r="Q834" s="7"/>
      <c r="R834" s="7"/>
      <c r="S834" s="8"/>
      <c r="T834" s="1"/>
      <c r="U834" s="1"/>
    </row>
    <row r="835" spans="1:21" ht="15.75" customHeight="1" thickTop="1" thickBot="1" x14ac:dyDescent="0.25">
      <c r="C835" s="1"/>
      <c r="D835" s="1"/>
      <c r="E835" s="70" t="s">
        <v>15</v>
      </c>
      <c r="F835" s="71"/>
      <c r="G835" s="72"/>
      <c r="H835" s="1"/>
      <c r="I835" s="1"/>
      <c r="J835" s="1"/>
      <c r="K835" s="9"/>
      <c r="L835" s="1"/>
      <c r="M835" s="1"/>
      <c r="N835" s="1"/>
      <c r="O835" s="9"/>
      <c r="P835" s="1"/>
      <c r="Q835" s="1"/>
      <c r="R835" s="1"/>
      <c r="S835" s="9"/>
      <c r="T835" s="1"/>
      <c r="U835" s="1"/>
    </row>
    <row r="836" spans="1:21" ht="11.25" customHeight="1" x14ac:dyDescent="0.2">
      <c r="C836" s="1"/>
      <c r="D836" s="1"/>
      <c r="E836" s="1"/>
      <c r="F836" s="1"/>
      <c r="G836" s="1"/>
      <c r="H836" s="73" t="s">
        <v>34</v>
      </c>
      <c r="I836" s="73"/>
      <c r="J836" s="73"/>
      <c r="K836" s="73"/>
      <c r="L836" s="73"/>
      <c r="M836" s="73"/>
      <c r="N836" s="73"/>
      <c r="O836" s="73"/>
      <c r="P836" s="73"/>
      <c r="Q836" s="73"/>
      <c r="R836" s="73"/>
      <c r="S836" s="1"/>
      <c r="T836" s="1"/>
      <c r="U836" s="1"/>
    </row>
    <row r="837" spans="1:21" ht="11.25" customHeight="1" x14ac:dyDescent="0.2">
      <c r="C837" s="1"/>
      <c r="D837" s="1"/>
      <c r="E837" s="1"/>
      <c r="F837" s="1"/>
      <c r="G837" s="1"/>
      <c r="H837" s="73"/>
      <c r="I837" s="73"/>
      <c r="J837" s="73"/>
      <c r="K837" s="73"/>
      <c r="L837" s="73"/>
      <c r="M837" s="73"/>
      <c r="N837" s="73"/>
      <c r="O837" s="73"/>
      <c r="P837" s="73"/>
      <c r="Q837" s="73"/>
      <c r="R837" s="73"/>
      <c r="S837" s="1"/>
      <c r="T837" s="1"/>
      <c r="U837" s="1"/>
    </row>
    <row r="838" spans="1:21" ht="10.5" customHeight="1" x14ac:dyDescent="0.15">
      <c r="A838" t="s">
        <v>35</v>
      </c>
      <c r="B838">
        <v>28</v>
      </c>
      <c r="C838" s="81" t="str">
        <f>'5 tm 12 bkr Data'!$A$2</f>
        <v>Jayhawk Collegiate Challenge</v>
      </c>
      <c r="D838" s="81"/>
      <c r="E838" s="81"/>
      <c r="F838" s="81"/>
      <c r="G838" s="81"/>
      <c r="H838" s="81"/>
      <c r="I838" s="81"/>
      <c r="J838" s="81"/>
      <c r="K838" s="81"/>
      <c r="L838" s="81"/>
      <c r="M838" s="81"/>
      <c r="N838" s="81"/>
      <c r="O838" s="81"/>
      <c r="P838" s="81"/>
      <c r="Q838" s="81"/>
      <c r="R838" s="81"/>
      <c r="S838" s="81"/>
      <c r="T838" s="81"/>
      <c r="U838" s="81"/>
    </row>
    <row r="839" spans="1:21" ht="10.5" customHeight="1" x14ac:dyDescent="0.15">
      <c r="C839" s="81"/>
      <c r="D839" s="81"/>
      <c r="E839" s="81"/>
      <c r="F839" s="81"/>
      <c r="G839" s="81"/>
      <c r="H839" s="81"/>
      <c r="I839" s="81"/>
      <c r="J839" s="81"/>
      <c r="K839" s="81"/>
      <c r="L839" s="81"/>
      <c r="M839" s="81"/>
      <c r="N839" s="81"/>
      <c r="O839" s="81"/>
      <c r="P839" s="81"/>
      <c r="Q839" s="81"/>
      <c r="R839" s="81"/>
      <c r="S839" s="81"/>
      <c r="T839" s="81"/>
      <c r="U839" s="81"/>
    </row>
    <row r="840" spans="1:21" ht="10.5" customHeight="1" x14ac:dyDescent="0.15">
      <c r="C840" s="81"/>
      <c r="D840" s="81"/>
      <c r="E840" s="81"/>
      <c r="F840" s="81"/>
      <c r="G840" s="81"/>
      <c r="H840" s="81"/>
      <c r="I840" s="81"/>
      <c r="J840" s="81"/>
      <c r="K840" s="81"/>
      <c r="L840" s="81"/>
      <c r="M840" s="81"/>
      <c r="N840" s="81"/>
      <c r="O840" s="81"/>
      <c r="P840" s="81"/>
      <c r="Q840" s="81"/>
      <c r="R840" s="81"/>
      <c r="S840" s="81"/>
      <c r="T840" s="81"/>
      <c r="U840" s="81"/>
    </row>
    <row r="841" spans="1:21" ht="8.25" customHeight="1" x14ac:dyDescent="0.2"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</row>
    <row r="842" spans="1:21" ht="11.25" customHeight="1" x14ac:dyDescent="0.2">
      <c r="C842" s="1"/>
      <c r="D842" s="1"/>
      <c r="E842" s="1"/>
      <c r="F842" s="82">
        <f>INDEX('5 tm 12 bkr Data'!G:G,MATCH('5 tm 12 bkr WV'!B838,'5 tm 12 bkr Data'!F:F,0))</f>
        <v>29</v>
      </c>
      <c r="G842" s="82"/>
      <c r="H842" s="82"/>
      <c r="I842" s="82"/>
      <c r="J842" s="82"/>
      <c r="K842" s="82"/>
      <c r="L842" s="82"/>
      <c r="M842" s="82"/>
      <c r="N842" s="82"/>
      <c r="O842" s="82"/>
      <c r="P842" s="82"/>
      <c r="Q842" s="82"/>
      <c r="R842" s="82"/>
      <c r="S842" s="1"/>
      <c r="T842" s="1"/>
      <c r="U842" s="1"/>
    </row>
    <row r="843" spans="1:21" ht="11.25" customHeight="1" x14ac:dyDescent="0.2">
      <c r="C843" s="1"/>
      <c r="D843" s="1"/>
      <c r="E843" s="1"/>
      <c r="F843" s="82"/>
      <c r="G843" s="82"/>
      <c r="H843" s="82"/>
      <c r="I843" s="82"/>
      <c r="J843" s="82"/>
      <c r="K843" s="82"/>
      <c r="L843" s="82"/>
      <c r="M843" s="82"/>
      <c r="N843" s="82"/>
      <c r="O843" s="82"/>
      <c r="P843" s="82"/>
      <c r="Q843" s="82"/>
      <c r="R843" s="82"/>
      <c r="S843" s="1"/>
      <c r="T843" s="1"/>
      <c r="U843" s="1"/>
    </row>
    <row r="844" spans="1:21" ht="8.25" customHeight="1" x14ac:dyDescent="0.2"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</row>
    <row r="845" spans="1:21" ht="15.75" customHeight="1" x14ac:dyDescent="0.2">
      <c r="C845" s="1"/>
      <c r="D845" s="80" t="s">
        <v>0</v>
      </c>
      <c r="E845" s="80"/>
      <c r="F845" s="80"/>
      <c r="G845" s="80"/>
      <c r="H845" s="80"/>
      <c r="I845" s="80" t="s">
        <v>1</v>
      </c>
      <c r="J845" s="80"/>
      <c r="K845" s="80" t="s">
        <v>2</v>
      </c>
      <c r="L845" s="80"/>
      <c r="M845" s="80" t="s">
        <v>3</v>
      </c>
      <c r="N845" s="80"/>
      <c r="O845" s="80" t="s">
        <v>4</v>
      </c>
      <c r="P845" s="80"/>
      <c r="Q845" s="80" t="s">
        <v>5</v>
      </c>
      <c r="R845" s="80"/>
      <c r="S845" s="80" t="s">
        <v>6</v>
      </c>
      <c r="T845" s="80"/>
      <c r="U845" s="1"/>
    </row>
    <row r="846" spans="1:21" ht="15.75" customHeight="1" x14ac:dyDescent="0.2">
      <c r="A846" t="str">
        <f>CONCATENATE(B838,B846)</f>
        <v>28a</v>
      </c>
      <c r="B846" t="s">
        <v>26</v>
      </c>
      <c r="C846" s="1"/>
      <c r="D846" s="2" t="str">
        <f>INDEX('5 tm 12 bkr Data'!T:T,MATCH('5 tm 12 bkr WV'!A846,'5 tm 12 bkr Data'!R:R,0))</f>
        <v>a</v>
      </c>
      <c r="E846" s="3"/>
      <c r="F846" s="3"/>
      <c r="G846" s="3"/>
      <c r="H846" s="4"/>
      <c r="I846" s="80"/>
      <c r="J846" s="80"/>
      <c r="K846" s="80"/>
      <c r="L846" s="80"/>
      <c r="M846" s="80"/>
      <c r="N846" s="80"/>
      <c r="O846" s="80"/>
      <c r="P846" s="80"/>
      <c r="Q846" s="80"/>
      <c r="R846" s="80"/>
      <c r="S846" s="80"/>
      <c r="T846" s="80"/>
      <c r="U846" s="1"/>
    </row>
    <row r="847" spans="1:21" ht="15.75" customHeight="1" x14ac:dyDescent="0.2">
      <c r="A847" t="str">
        <f>CONCATENATE(B838,B847)</f>
        <v>28b</v>
      </c>
      <c r="B847" t="s">
        <v>27</v>
      </c>
      <c r="C847" s="1"/>
      <c r="D847" s="2" t="str">
        <f>INDEX('5 tm 12 bkr Data'!T:T,MATCH('5 tm 12 bkr WV'!A847,'5 tm 12 bkr Data'!R:R,0))</f>
        <v>b</v>
      </c>
      <c r="E847" s="3"/>
      <c r="F847" s="3"/>
      <c r="G847" s="3"/>
      <c r="H847" s="4"/>
      <c r="I847" s="80"/>
      <c r="J847" s="80"/>
      <c r="K847" s="80"/>
      <c r="L847" s="80"/>
      <c r="M847" s="80"/>
      <c r="N847" s="80"/>
      <c r="O847" s="80"/>
      <c r="P847" s="80"/>
      <c r="Q847" s="80"/>
      <c r="R847" s="80"/>
      <c r="S847" s="80"/>
      <c r="T847" s="80"/>
      <c r="U847" s="1"/>
    </row>
    <row r="848" spans="1:21" ht="15.75" customHeight="1" x14ac:dyDescent="0.2">
      <c r="A848" t="str">
        <f>CONCATENATE(B838,B848)</f>
        <v>28c</v>
      </c>
      <c r="B848" t="s">
        <v>28</v>
      </c>
      <c r="C848" s="1"/>
      <c r="D848" s="2" t="str">
        <f>INDEX('5 tm 12 bkr Data'!T:T,MATCH('5 tm 12 bkr WV'!A848,'5 tm 12 bkr Data'!R:R,0))</f>
        <v>c</v>
      </c>
      <c r="E848" s="3"/>
      <c r="F848" s="3"/>
      <c r="G848" s="3"/>
      <c r="H848" s="4"/>
      <c r="I848" s="80"/>
      <c r="J848" s="80"/>
      <c r="K848" s="80"/>
      <c r="L848" s="80"/>
      <c r="M848" s="80"/>
      <c r="N848" s="80"/>
      <c r="O848" s="80"/>
      <c r="P848" s="80"/>
      <c r="Q848" s="80"/>
      <c r="R848" s="80"/>
      <c r="S848" s="80"/>
      <c r="T848" s="80"/>
      <c r="U848" s="1"/>
    </row>
    <row r="849" spans="1:21" ht="15.75" customHeight="1" x14ac:dyDescent="0.2">
      <c r="A849" t="str">
        <f>CONCATENATE(B838,B849)</f>
        <v>28d</v>
      </c>
      <c r="B849" t="s">
        <v>29</v>
      </c>
      <c r="C849" s="1"/>
      <c r="D849" s="2" t="str">
        <f>INDEX('5 tm 12 bkr Data'!T:T,MATCH('5 tm 12 bkr WV'!A849,'5 tm 12 bkr Data'!R:R,0))</f>
        <v>d</v>
      </c>
      <c r="E849" s="3"/>
      <c r="F849" s="3"/>
      <c r="G849" s="3"/>
      <c r="H849" s="4"/>
      <c r="I849" s="80"/>
      <c r="J849" s="80"/>
      <c r="K849" s="80"/>
      <c r="L849" s="80"/>
      <c r="M849" s="80"/>
      <c r="N849" s="80"/>
      <c r="O849" s="80"/>
      <c r="P849" s="80"/>
      <c r="Q849" s="80"/>
      <c r="R849" s="80"/>
      <c r="S849" s="80"/>
      <c r="T849" s="80"/>
      <c r="U849" s="1"/>
    </row>
    <row r="850" spans="1:21" ht="15.75" customHeight="1" x14ac:dyDescent="0.2">
      <c r="A850" t="str">
        <f>CONCATENATE(B838,B850)</f>
        <v>28e</v>
      </c>
      <c r="B850" t="s">
        <v>30</v>
      </c>
      <c r="C850" s="1"/>
      <c r="D850" s="2" t="str">
        <f>INDEX('5 tm 12 bkr Data'!T:T,MATCH('5 tm 12 bkr WV'!A850,'5 tm 12 bkr Data'!R:R,0))</f>
        <v>e</v>
      </c>
      <c r="E850" s="3"/>
      <c r="F850" s="3"/>
      <c r="G850" s="3"/>
      <c r="H850" s="4"/>
      <c r="I850" s="80"/>
      <c r="J850" s="80"/>
      <c r="K850" s="80"/>
      <c r="L850" s="80"/>
      <c r="M850" s="80"/>
      <c r="N850" s="80"/>
      <c r="O850" s="80"/>
      <c r="P850" s="80"/>
      <c r="Q850" s="80"/>
      <c r="R850" s="80"/>
      <c r="S850" s="80"/>
      <c r="T850" s="80"/>
      <c r="U850" s="1"/>
    </row>
    <row r="851" spans="1:21" ht="15.75" customHeight="1" x14ac:dyDescent="0.2">
      <c r="A851" t="str">
        <f>CONCATENATE(B838,B851)</f>
        <v>28f</v>
      </c>
      <c r="B851" t="s">
        <v>31</v>
      </c>
      <c r="C851" s="1"/>
      <c r="D851" s="2" t="str">
        <f>INDEX('5 tm 12 bkr Data'!T:T,MATCH('5 tm 12 bkr WV'!A851,'5 tm 12 bkr Data'!R:R,0))</f>
        <v>f</v>
      </c>
      <c r="E851" s="3"/>
      <c r="F851" s="3"/>
      <c r="G851" s="3"/>
      <c r="H851" s="4"/>
      <c r="I851" s="80"/>
      <c r="J851" s="80"/>
      <c r="K851" s="80"/>
      <c r="L851" s="80"/>
      <c r="M851" s="80"/>
      <c r="N851" s="80"/>
      <c r="O851" s="80"/>
      <c r="P851" s="80"/>
      <c r="Q851" s="80"/>
      <c r="R851" s="80"/>
      <c r="S851" s="80"/>
      <c r="T851" s="80"/>
      <c r="U851" s="1"/>
    </row>
    <row r="852" spans="1:21" ht="15.75" customHeight="1" x14ac:dyDescent="0.2">
      <c r="A852" t="str">
        <f>CONCATENATE(B838,B852)</f>
        <v>28g</v>
      </c>
      <c r="B852" t="s">
        <v>32</v>
      </c>
      <c r="C852" s="1"/>
      <c r="D852" s="2" t="str">
        <f>INDEX('5 tm 12 bkr Data'!T:T,MATCH('5 tm 12 bkr WV'!A852,'5 tm 12 bkr Data'!R:R,0))</f>
        <v>g</v>
      </c>
      <c r="E852" s="3"/>
      <c r="F852" s="3"/>
      <c r="G852" s="3"/>
      <c r="H852" s="4"/>
      <c r="I852" s="80"/>
      <c r="J852" s="80"/>
      <c r="K852" s="80"/>
      <c r="L852" s="80"/>
      <c r="M852" s="80"/>
      <c r="N852" s="80"/>
      <c r="O852" s="80"/>
      <c r="P852" s="80"/>
      <c r="Q852" s="80"/>
      <c r="R852" s="80"/>
      <c r="S852" s="80"/>
      <c r="T852" s="80"/>
      <c r="U852" s="1"/>
    </row>
    <row r="853" spans="1:21" ht="15.75" customHeight="1" thickBot="1" x14ac:dyDescent="0.25">
      <c r="A853" t="str">
        <f>CONCATENATE(B838,B853)</f>
        <v>28h</v>
      </c>
      <c r="B853" t="s">
        <v>33</v>
      </c>
      <c r="C853" s="1"/>
      <c r="D853" s="2" t="str">
        <f>INDEX('5 tm 12 bkr Data'!T:T,MATCH('5 tm 12 bkr WV'!A853,'5 tm 12 bkr Data'!R:R,0))</f>
        <v>h</v>
      </c>
      <c r="E853" s="3"/>
      <c r="F853" s="3"/>
      <c r="G853" s="3"/>
      <c r="H853" s="36"/>
      <c r="I853" s="79"/>
      <c r="J853" s="79"/>
      <c r="K853" s="79"/>
      <c r="L853" s="79"/>
      <c r="M853" s="79"/>
      <c r="N853" s="79"/>
      <c r="O853" s="79"/>
      <c r="P853" s="79"/>
      <c r="Q853" s="79"/>
      <c r="R853" s="79"/>
      <c r="S853" s="79"/>
      <c r="T853" s="79"/>
      <c r="U853" s="1"/>
    </row>
    <row r="854" spans="1:21" ht="15.75" customHeight="1" thickTop="1" x14ac:dyDescent="0.2">
      <c r="C854" s="1"/>
      <c r="D854" s="1"/>
      <c r="E854" s="1"/>
      <c r="F854" s="1"/>
      <c r="G854" s="1"/>
      <c r="H854" s="37" t="s">
        <v>6</v>
      </c>
      <c r="I854" s="77"/>
      <c r="J854" s="78"/>
      <c r="K854" s="77"/>
      <c r="L854" s="78"/>
      <c r="M854" s="77"/>
      <c r="N854" s="78"/>
      <c r="O854" s="77"/>
      <c r="P854" s="78"/>
      <c r="Q854" s="77"/>
      <c r="R854" s="78"/>
      <c r="S854" s="77"/>
      <c r="T854" s="78"/>
      <c r="U854" s="1"/>
    </row>
    <row r="855" spans="1:21" ht="5.25" customHeight="1" x14ac:dyDescent="0.2">
      <c r="C855" s="1"/>
      <c r="D855" s="1"/>
      <c r="E855" s="1"/>
      <c r="F855" s="1"/>
      <c r="G855" s="1"/>
      <c r="H855" s="38"/>
      <c r="I855" s="39"/>
      <c r="J855" s="39"/>
      <c r="K855" s="39"/>
      <c r="L855" s="39"/>
      <c r="M855" s="39"/>
      <c r="N855" s="39"/>
      <c r="O855" s="39"/>
      <c r="P855" s="39"/>
      <c r="Q855" s="39"/>
      <c r="R855" s="39"/>
      <c r="S855" s="39"/>
      <c r="T855" s="40"/>
      <c r="U855" s="1"/>
    </row>
    <row r="856" spans="1:21" ht="15.75" customHeight="1" x14ac:dyDescent="0.2">
      <c r="C856" s="1"/>
      <c r="D856" s="1"/>
      <c r="E856" s="74" t="s">
        <v>0</v>
      </c>
      <c r="F856" s="75"/>
      <c r="G856" s="76"/>
      <c r="H856" s="19" t="s">
        <v>1</v>
      </c>
      <c r="I856" s="19" t="s">
        <v>2</v>
      </c>
      <c r="J856" s="19" t="s">
        <v>3</v>
      </c>
      <c r="K856" s="15" t="s">
        <v>4</v>
      </c>
      <c r="L856" s="16" t="s">
        <v>5</v>
      </c>
      <c r="M856" s="19" t="s">
        <v>7</v>
      </c>
      <c r="N856" s="19" t="s">
        <v>8</v>
      </c>
      <c r="O856" s="15" t="s">
        <v>9</v>
      </c>
      <c r="P856" s="16" t="s">
        <v>10</v>
      </c>
      <c r="Q856" s="19" t="s">
        <v>11</v>
      </c>
      <c r="R856" s="19" t="s">
        <v>12</v>
      </c>
      <c r="S856" s="15" t="s">
        <v>13</v>
      </c>
      <c r="T856" s="1"/>
      <c r="U856" s="1"/>
    </row>
    <row r="857" spans="1:21" ht="15.75" customHeight="1" x14ac:dyDescent="0.2">
      <c r="C857" s="1"/>
      <c r="D857" s="1"/>
      <c r="E857" s="64" t="str">
        <f t="shared" si="12"/>
        <v>a</v>
      </c>
      <c r="F857" s="65"/>
      <c r="G857" s="66"/>
      <c r="H857" s="5"/>
      <c r="I857" s="5"/>
      <c r="J857" s="5"/>
      <c r="K857" s="13"/>
      <c r="L857" s="10"/>
      <c r="M857" s="5"/>
      <c r="N857" s="5"/>
      <c r="O857" s="13"/>
      <c r="P857" s="10"/>
      <c r="Q857" s="5"/>
      <c r="R857" s="5"/>
      <c r="S857" s="13"/>
      <c r="T857" s="1"/>
      <c r="U857" s="1"/>
    </row>
    <row r="858" spans="1:21" ht="15.75" customHeight="1" x14ac:dyDescent="0.2">
      <c r="C858" s="1"/>
      <c r="D858" s="1"/>
      <c r="E858" s="64" t="str">
        <f t="shared" si="12"/>
        <v>b</v>
      </c>
      <c r="F858" s="65"/>
      <c r="G858" s="66"/>
      <c r="H858" s="5"/>
      <c r="I858" s="5"/>
      <c r="J858" s="5"/>
      <c r="K858" s="13"/>
      <c r="L858" s="10"/>
      <c r="M858" s="5"/>
      <c r="N858" s="5"/>
      <c r="O858" s="13"/>
      <c r="P858" s="10"/>
      <c r="Q858" s="5"/>
      <c r="R858" s="5"/>
      <c r="S858" s="13"/>
      <c r="T858" s="1"/>
      <c r="U858" s="1"/>
    </row>
    <row r="859" spans="1:21" ht="15.75" customHeight="1" x14ac:dyDescent="0.2">
      <c r="C859" s="1"/>
      <c r="D859" s="1"/>
      <c r="E859" s="64" t="str">
        <f t="shared" si="12"/>
        <v>c</v>
      </c>
      <c r="F859" s="65"/>
      <c r="G859" s="66"/>
      <c r="H859" s="5"/>
      <c r="I859" s="5"/>
      <c r="J859" s="5"/>
      <c r="K859" s="13"/>
      <c r="L859" s="10"/>
      <c r="M859" s="5"/>
      <c r="N859" s="5"/>
      <c r="O859" s="13"/>
      <c r="P859" s="10"/>
      <c r="Q859" s="5"/>
      <c r="R859" s="5"/>
      <c r="S859" s="13"/>
      <c r="T859" s="1"/>
      <c r="U859" s="1"/>
    </row>
    <row r="860" spans="1:21" ht="15.75" customHeight="1" x14ac:dyDescent="0.2">
      <c r="C860" s="1"/>
      <c r="D860" s="1"/>
      <c r="E860" s="64" t="str">
        <f t="shared" si="12"/>
        <v>d</v>
      </c>
      <c r="F860" s="65"/>
      <c r="G860" s="66"/>
      <c r="H860" s="5"/>
      <c r="I860" s="5"/>
      <c r="J860" s="5"/>
      <c r="K860" s="13"/>
      <c r="L860" s="10"/>
      <c r="M860" s="5"/>
      <c r="N860" s="5"/>
      <c r="O860" s="13"/>
      <c r="P860" s="10"/>
      <c r="Q860" s="5"/>
      <c r="R860" s="5"/>
      <c r="S860" s="13"/>
      <c r="T860" s="1"/>
      <c r="U860" s="1"/>
    </row>
    <row r="861" spans="1:21" ht="15.75" customHeight="1" x14ac:dyDescent="0.2">
      <c r="C861" s="1"/>
      <c r="D861" s="1"/>
      <c r="E861" s="64" t="str">
        <f t="shared" si="12"/>
        <v>e</v>
      </c>
      <c r="F861" s="65"/>
      <c r="G861" s="66"/>
      <c r="H861" s="5"/>
      <c r="I861" s="5"/>
      <c r="J861" s="5"/>
      <c r="K861" s="13"/>
      <c r="L861" s="10"/>
      <c r="M861" s="5"/>
      <c r="N861" s="5"/>
      <c r="O861" s="13"/>
      <c r="P861" s="10"/>
      <c r="Q861" s="5"/>
      <c r="R861" s="5"/>
      <c r="S861" s="13"/>
      <c r="T861" s="1"/>
      <c r="U861" s="1"/>
    </row>
    <row r="862" spans="1:21" ht="15.75" customHeight="1" x14ac:dyDescent="0.2">
      <c r="C862" s="1"/>
      <c r="D862" s="1"/>
      <c r="E862" s="64" t="str">
        <f t="shared" si="12"/>
        <v>f</v>
      </c>
      <c r="F862" s="65"/>
      <c r="G862" s="66"/>
      <c r="H862" s="5"/>
      <c r="I862" s="5"/>
      <c r="J862" s="5"/>
      <c r="K862" s="13"/>
      <c r="L862" s="10"/>
      <c r="M862" s="5"/>
      <c r="N862" s="5"/>
      <c r="O862" s="13"/>
      <c r="P862" s="10"/>
      <c r="Q862" s="5"/>
      <c r="R862" s="5"/>
      <c r="S862" s="13"/>
      <c r="T862" s="1"/>
      <c r="U862" s="1"/>
    </row>
    <row r="863" spans="1:21" ht="15.75" customHeight="1" x14ac:dyDescent="0.2">
      <c r="C863" s="1"/>
      <c r="D863" s="1"/>
      <c r="E863" s="64" t="str">
        <f t="shared" si="12"/>
        <v>g</v>
      </c>
      <c r="F863" s="65"/>
      <c r="G863" s="66"/>
      <c r="H863" s="5"/>
      <c r="I863" s="5"/>
      <c r="J863" s="5"/>
      <c r="K863" s="13"/>
      <c r="L863" s="10"/>
      <c r="M863" s="5"/>
      <c r="N863" s="5"/>
      <c r="O863" s="13"/>
      <c r="P863" s="10"/>
      <c r="Q863" s="5"/>
      <c r="R863" s="5"/>
      <c r="S863" s="13"/>
      <c r="T863" s="1"/>
      <c r="U863" s="1"/>
    </row>
    <row r="864" spans="1:21" ht="15.75" customHeight="1" thickBot="1" x14ac:dyDescent="0.25">
      <c r="C864" s="1"/>
      <c r="D864" s="1"/>
      <c r="E864" s="64" t="str">
        <f t="shared" si="12"/>
        <v>h</v>
      </c>
      <c r="F864" s="65"/>
      <c r="G864" s="66"/>
      <c r="H864" s="6"/>
      <c r="I864" s="6"/>
      <c r="J864" s="6"/>
      <c r="K864" s="14"/>
      <c r="L864" s="11"/>
      <c r="M864" s="6"/>
      <c r="N864" s="6"/>
      <c r="O864" s="14"/>
      <c r="P864" s="11"/>
      <c r="Q864" s="6"/>
      <c r="R864" s="6"/>
      <c r="S864" s="14"/>
      <c r="T864" s="1"/>
      <c r="U864" s="1"/>
    </row>
    <row r="865" spans="1:21" ht="15.75" customHeight="1" thickTop="1" thickBot="1" x14ac:dyDescent="0.25">
      <c r="C865" s="1"/>
      <c r="D865" s="1"/>
      <c r="E865" s="67" t="s">
        <v>14</v>
      </c>
      <c r="F865" s="68"/>
      <c r="G865" s="69"/>
      <c r="H865" s="7"/>
      <c r="I865" s="7"/>
      <c r="J865" s="7"/>
      <c r="K865" s="8"/>
      <c r="L865" s="12"/>
      <c r="M865" s="7"/>
      <c r="N865" s="7"/>
      <c r="O865" s="8"/>
      <c r="P865" s="12"/>
      <c r="Q865" s="7"/>
      <c r="R865" s="7"/>
      <c r="S865" s="8"/>
      <c r="T865" s="1"/>
      <c r="U865" s="1"/>
    </row>
    <row r="866" spans="1:21" ht="15.75" customHeight="1" thickTop="1" thickBot="1" x14ac:dyDescent="0.25">
      <c r="C866" s="1"/>
      <c r="D866" s="1"/>
      <c r="E866" s="70" t="s">
        <v>15</v>
      </c>
      <c r="F866" s="71"/>
      <c r="G866" s="72"/>
      <c r="H866" s="1"/>
      <c r="I866" s="1"/>
      <c r="J866" s="1"/>
      <c r="K866" s="9"/>
      <c r="L866" s="1"/>
      <c r="M866" s="1"/>
      <c r="N866" s="1"/>
      <c r="O866" s="9"/>
      <c r="P866" s="1"/>
      <c r="Q866" s="1"/>
      <c r="R866" s="1"/>
      <c r="S866" s="9"/>
      <c r="T866" s="1"/>
      <c r="U866" s="1"/>
    </row>
    <row r="867" spans="1:21" ht="11.25" customHeight="1" x14ac:dyDescent="0.2">
      <c r="C867" s="1"/>
      <c r="D867" s="1"/>
      <c r="E867" s="1"/>
      <c r="F867" s="1"/>
      <c r="G867" s="1"/>
      <c r="H867" s="73" t="s">
        <v>34</v>
      </c>
      <c r="I867" s="73"/>
      <c r="J867" s="73"/>
      <c r="K867" s="73"/>
      <c r="L867" s="73"/>
      <c r="M867" s="73"/>
      <c r="N867" s="73"/>
      <c r="O867" s="73"/>
      <c r="P867" s="73"/>
      <c r="Q867" s="73"/>
      <c r="R867" s="73"/>
      <c r="S867" s="1"/>
      <c r="T867" s="1"/>
      <c r="U867" s="1"/>
    </row>
    <row r="868" spans="1:21" ht="11.25" customHeight="1" x14ac:dyDescent="0.2">
      <c r="C868" s="1"/>
      <c r="D868" s="1"/>
      <c r="E868" s="1"/>
      <c r="F868" s="1"/>
      <c r="G868" s="1"/>
      <c r="H868" s="73"/>
      <c r="I868" s="73"/>
      <c r="J868" s="73"/>
      <c r="K868" s="73"/>
      <c r="L868" s="73"/>
      <c r="M868" s="73"/>
      <c r="N868" s="73"/>
      <c r="O868" s="73"/>
      <c r="P868" s="73"/>
      <c r="Q868" s="73"/>
      <c r="R868" s="73"/>
      <c r="S868" s="1"/>
      <c r="T868" s="1"/>
      <c r="U868" s="1"/>
    </row>
    <row r="869" spans="1:21" ht="10.5" customHeight="1" x14ac:dyDescent="0.15">
      <c r="A869" t="s">
        <v>35</v>
      </c>
      <c r="B869">
        <v>29</v>
      </c>
      <c r="C869" s="81" t="str">
        <f>'5 tm 12 bkr Data'!$A$2</f>
        <v>Jayhawk Collegiate Challenge</v>
      </c>
      <c r="D869" s="81"/>
      <c r="E869" s="81"/>
      <c r="F869" s="81"/>
      <c r="G869" s="81"/>
      <c r="H869" s="81"/>
      <c r="I869" s="81"/>
      <c r="J869" s="81"/>
      <c r="K869" s="81"/>
      <c r="L869" s="81"/>
      <c r="M869" s="81"/>
      <c r="N869" s="81"/>
      <c r="O869" s="81"/>
      <c r="P869" s="81"/>
      <c r="Q869" s="81"/>
      <c r="R869" s="81"/>
      <c r="S869" s="81"/>
      <c r="T869" s="81"/>
      <c r="U869" s="81"/>
    </row>
    <row r="870" spans="1:21" ht="10.5" customHeight="1" x14ac:dyDescent="0.15">
      <c r="C870" s="81"/>
      <c r="D870" s="81"/>
      <c r="E870" s="81"/>
      <c r="F870" s="81"/>
      <c r="G870" s="81"/>
      <c r="H870" s="81"/>
      <c r="I870" s="81"/>
      <c r="J870" s="81"/>
      <c r="K870" s="81"/>
      <c r="L870" s="81"/>
      <c r="M870" s="81"/>
      <c r="N870" s="81"/>
      <c r="O870" s="81"/>
      <c r="P870" s="81"/>
      <c r="Q870" s="81"/>
      <c r="R870" s="81"/>
      <c r="S870" s="81"/>
      <c r="T870" s="81"/>
      <c r="U870" s="81"/>
    </row>
    <row r="871" spans="1:21" ht="10.5" customHeight="1" x14ac:dyDescent="0.15">
      <c r="C871" s="81"/>
      <c r="D871" s="81"/>
      <c r="E871" s="81"/>
      <c r="F871" s="81"/>
      <c r="G871" s="81"/>
      <c r="H871" s="81"/>
      <c r="I871" s="81"/>
      <c r="J871" s="81"/>
      <c r="K871" s="81"/>
      <c r="L871" s="81"/>
      <c r="M871" s="81"/>
      <c r="N871" s="81"/>
      <c r="O871" s="81"/>
      <c r="P871" s="81"/>
      <c r="Q871" s="81"/>
      <c r="R871" s="81"/>
      <c r="S871" s="81"/>
      <c r="T871" s="81"/>
      <c r="U871" s="81"/>
    </row>
    <row r="872" spans="1:21" ht="8.25" customHeight="1" x14ac:dyDescent="0.2"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</row>
    <row r="873" spans="1:21" ht="11.25" customHeight="1" x14ac:dyDescent="0.2">
      <c r="C873" s="1"/>
      <c r="D873" s="1"/>
      <c r="E873" s="1"/>
      <c r="F873" s="82">
        <f>INDEX('5 tm 12 bkr Data'!G:G,MATCH('5 tm 12 bkr WV'!B869,'5 tm 12 bkr Data'!F:F,0))</f>
        <v>30</v>
      </c>
      <c r="G873" s="82"/>
      <c r="H873" s="82"/>
      <c r="I873" s="82"/>
      <c r="J873" s="82"/>
      <c r="K873" s="82"/>
      <c r="L873" s="82"/>
      <c r="M873" s="82"/>
      <c r="N873" s="82"/>
      <c r="O873" s="82"/>
      <c r="P873" s="82"/>
      <c r="Q873" s="82"/>
      <c r="R873" s="82"/>
      <c r="S873" s="1"/>
      <c r="T873" s="1"/>
      <c r="U873" s="1"/>
    </row>
    <row r="874" spans="1:21" ht="11.25" customHeight="1" x14ac:dyDescent="0.2">
      <c r="C874" s="1"/>
      <c r="D874" s="1"/>
      <c r="E874" s="1"/>
      <c r="F874" s="82"/>
      <c r="G874" s="82"/>
      <c r="H874" s="82"/>
      <c r="I874" s="82"/>
      <c r="J874" s="82"/>
      <c r="K874" s="82"/>
      <c r="L874" s="82"/>
      <c r="M874" s="82"/>
      <c r="N874" s="82"/>
      <c r="O874" s="82"/>
      <c r="P874" s="82"/>
      <c r="Q874" s="82"/>
      <c r="R874" s="82"/>
      <c r="S874" s="1"/>
      <c r="T874" s="1"/>
      <c r="U874" s="1"/>
    </row>
    <row r="875" spans="1:21" ht="8.25" customHeight="1" x14ac:dyDescent="0.2"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</row>
    <row r="876" spans="1:21" ht="15.75" customHeight="1" x14ac:dyDescent="0.2">
      <c r="C876" s="1"/>
      <c r="D876" s="80" t="s">
        <v>0</v>
      </c>
      <c r="E876" s="80"/>
      <c r="F876" s="80"/>
      <c r="G876" s="80"/>
      <c r="H876" s="80"/>
      <c r="I876" s="80" t="s">
        <v>1</v>
      </c>
      <c r="J876" s="80"/>
      <c r="K876" s="80" t="s">
        <v>2</v>
      </c>
      <c r="L876" s="80"/>
      <c r="M876" s="80" t="s">
        <v>3</v>
      </c>
      <c r="N876" s="80"/>
      <c r="O876" s="80" t="s">
        <v>4</v>
      </c>
      <c r="P876" s="80"/>
      <c r="Q876" s="80" t="s">
        <v>5</v>
      </c>
      <c r="R876" s="80"/>
      <c r="S876" s="80" t="s">
        <v>6</v>
      </c>
      <c r="T876" s="80"/>
      <c r="U876" s="1"/>
    </row>
    <row r="877" spans="1:21" ht="15.75" customHeight="1" x14ac:dyDescent="0.2">
      <c r="A877" t="str">
        <f>CONCATENATE(B869,B877)</f>
        <v>29a</v>
      </c>
      <c r="B877" t="s">
        <v>26</v>
      </c>
      <c r="C877" s="1"/>
      <c r="D877" s="2" t="str">
        <f>INDEX('5 tm 12 bkr Data'!T:T,MATCH('5 tm 12 bkr WV'!A877,'5 tm 12 bkr Data'!R:R,0))</f>
        <v>a</v>
      </c>
      <c r="E877" s="3"/>
      <c r="F877" s="3"/>
      <c r="G877" s="3"/>
      <c r="H877" s="4"/>
      <c r="I877" s="80"/>
      <c r="J877" s="80"/>
      <c r="K877" s="80"/>
      <c r="L877" s="80"/>
      <c r="M877" s="80"/>
      <c r="N877" s="80"/>
      <c r="O877" s="80"/>
      <c r="P877" s="80"/>
      <c r="Q877" s="80"/>
      <c r="R877" s="80"/>
      <c r="S877" s="80"/>
      <c r="T877" s="80"/>
      <c r="U877" s="1"/>
    </row>
    <row r="878" spans="1:21" ht="15.75" customHeight="1" x14ac:dyDescent="0.2">
      <c r="A878" t="str">
        <f>CONCATENATE(B869,B878)</f>
        <v>29b</v>
      </c>
      <c r="B878" t="s">
        <v>27</v>
      </c>
      <c r="C878" s="1"/>
      <c r="D878" s="2" t="str">
        <f>INDEX('5 tm 12 bkr Data'!T:T,MATCH('5 tm 12 bkr WV'!A878,'5 tm 12 bkr Data'!R:R,0))</f>
        <v>b</v>
      </c>
      <c r="E878" s="3"/>
      <c r="F878" s="3"/>
      <c r="G878" s="3"/>
      <c r="H878" s="4"/>
      <c r="I878" s="80"/>
      <c r="J878" s="80"/>
      <c r="K878" s="80"/>
      <c r="L878" s="80"/>
      <c r="M878" s="80"/>
      <c r="N878" s="80"/>
      <c r="O878" s="80"/>
      <c r="P878" s="80"/>
      <c r="Q878" s="80"/>
      <c r="R878" s="80"/>
      <c r="S878" s="80"/>
      <c r="T878" s="80"/>
      <c r="U878" s="1"/>
    </row>
    <row r="879" spans="1:21" ht="15.75" customHeight="1" x14ac:dyDescent="0.2">
      <c r="A879" t="str">
        <f>CONCATENATE(B869,B879)</f>
        <v>29c</v>
      </c>
      <c r="B879" t="s">
        <v>28</v>
      </c>
      <c r="C879" s="1"/>
      <c r="D879" s="2" t="str">
        <f>INDEX('5 tm 12 bkr Data'!T:T,MATCH('5 tm 12 bkr WV'!A879,'5 tm 12 bkr Data'!R:R,0))</f>
        <v>c</v>
      </c>
      <c r="E879" s="3"/>
      <c r="F879" s="3"/>
      <c r="G879" s="3"/>
      <c r="H879" s="4"/>
      <c r="I879" s="80"/>
      <c r="J879" s="80"/>
      <c r="K879" s="80"/>
      <c r="L879" s="80"/>
      <c r="M879" s="80"/>
      <c r="N879" s="80"/>
      <c r="O879" s="80"/>
      <c r="P879" s="80"/>
      <c r="Q879" s="80"/>
      <c r="R879" s="80"/>
      <c r="S879" s="80"/>
      <c r="T879" s="80"/>
      <c r="U879" s="1"/>
    </row>
    <row r="880" spans="1:21" ht="15.75" customHeight="1" x14ac:dyDescent="0.2">
      <c r="A880" t="str">
        <f>CONCATENATE(B869,B880)</f>
        <v>29d</v>
      </c>
      <c r="B880" t="s">
        <v>29</v>
      </c>
      <c r="C880" s="1"/>
      <c r="D880" s="2" t="str">
        <f>INDEX('5 tm 12 bkr Data'!T:T,MATCH('5 tm 12 bkr WV'!A880,'5 tm 12 bkr Data'!R:R,0))</f>
        <v>d</v>
      </c>
      <c r="E880" s="3"/>
      <c r="F880" s="3"/>
      <c r="G880" s="3"/>
      <c r="H880" s="4"/>
      <c r="I880" s="80"/>
      <c r="J880" s="80"/>
      <c r="K880" s="80"/>
      <c r="L880" s="80"/>
      <c r="M880" s="80"/>
      <c r="N880" s="80"/>
      <c r="O880" s="80"/>
      <c r="P880" s="80"/>
      <c r="Q880" s="80"/>
      <c r="R880" s="80"/>
      <c r="S880" s="80"/>
      <c r="T880" s="80"/>
      <c r="U880" s="1"/>
    </row>
    <row r="881" spans="1:21" ht="15.75" customHeight="1" x14ac:dyDescent="0.2">
      <c r="A881" t="str">
        <f>CONCATENATE(B869,B881)</f>
        <v>29e</v>
      </c>
      <c r="B881" t="s">
        <v>30</v>
      </c>
      <c r="C881" s="1"/>
      <c r="D881" s="2" t="str">
        <f>INDEX('5 tm 12 bkr Data'!T:T,MATCH('5 tm 12 bkr WV'!A881,'5 tm 12 bkr Data'!R:R,0))</f>
        <v>e</v>
      </c>
      <c r="E881" s="3"/>
      <c r="F881" s="3"/>
      <c r="G881" s="3"/>
      <c r="H881" s="4"/>
      <c r="I881" s="80"/>
      <c r="J881" s="80"/>
      <c r="K881" s="80"/>
      <c r="L881" s="80"/>
      <c r="M881" s="80"/>
      <c r="N881" s="80"/>
      <c r="O881" s="80"/>
      <c r="P881" s="80"/>
      <c r="Q881" s="80"/>
      <c r="R881" s="80"/>
      <c r="S881" s="80"/>
      <c r="T881" s="80"/>
      <c r="U881" s="1"/>
    </row>
    <row r="882" spans="1:21" ht="15.75" customHeight="1" x14ac:dyDescent="0.2">
      <c r="A882" t="str">
        <f>CONCATENATE(B869,B882)</f>
        <v>29f</v>
      </c>
      <c r="B882" t="s">
        <v>31</v>
      </c>
      <c r="C882" s="1"/>
      <c r="D882" s="2" t="str">
        <f>INDEX('5 tm 12 bkr Data'!T:T,MATCH('5 tm 12 bkr WV'!A882,'5 tm 12 bkr Data'!R:R,0))</f>
        <v>f</v>
      </c>
      <c r="E882" s="3"/>
      <c r="F882" s="3"/>
      <c r="G882" s="3"/>
      <c r="H882" s="4"/>
      <c r="I882" s="80"/>
      <c r="J882" s="80"/>
      <c r="K882" s="80"/>
      <c r="L882" s="80"/>
      <c r="M882" s="80"/>
      <c r="N882" s="80"/>
      <c r="O882" s="80"/>
      <c r="P882" s="80"/>
      <c r="Q882" s="80"/>
      <c r="R882" s="80"/>
      <c r="S882" s="80"/>
      <c r="T882" s="80"/>
      <c r="U882" s="1"/>
    </row>
    <row r="883" spans="1:21" ht="15.75" customHeight="1" x14ac:dyDescent="0.2">
      <c r="A883" t="str">
        <f>CONCATENATE(B869,B883)</f>
        <v>29g</v>
      </c>
      <c r="B883" t="s">
        <v>32</v>
      </c>
      <c r="C883" s="1"/>
      <c r="D883" s="2" t="str">
        <f>INDEX('5 tm 12 bkr Data'!T:T,MATCH('5 tm 12 bkr WV'!A883,'5 tm 12 bkr Data'!R:R,0))</f>
        <v>g</v>
      </c>
      <c r="E883" s="3"/>
      <c r="F883" s="3"/>
      <c r="G883" s="3"/>
      <c r="H883" s="4"/>
      <c r="I883" s="80"/>
      <c r="J883" s="80"/>
      <c r="K883" s="80"/>
      <c r="L883" s="80"/>
      <c r="M883" s="80"/>
      <c r="N883" s="80"/>
      <c r="O883" s="80"/>
      <c r="P883" s="80"/>
      <c r="Q883" s="80"/>
      <c r="R883" s="80"/>
      <c r="S883" s="80"/>
      <c r="T883" s="80"/>
      <c r="U883" s="1"/>
    </row>
    <row r="884" spans="1:21" ht="15.75" customHeight="1" thickBot="1" x14ac:dyDescent="0.25">
      <c r="A884" t="str">
        <f>CONCATENATE(B869,B884)</f>
        <v>29h</v>
      </c>
      <c r="B884" t="s">
        <v>33</v>
      </c>
      <c r="C884" s="1"/>
      <c r="D884" s="2" t="str">
        <f>INDEX('5 tm 12 bkr Data'!T:T,MATCH('5 tm 12 bkr WV'!A884,'5 tm 12 bkr Data'!R:R,0))</f>
        <v>h</v>
      </c>
      <c r="E884" s="3"/>
      <c r="F884" s="3"/>
      <c r="G884" s="3"/>
      <c r="H884" s="36"/>
      <c r="I884" s="79"/>
      <c r="J884" s="79"/>
      <c r="K884" s="79"/>
      <c r="L884" s="79"/>
      <c r="M884" s="79"/>
      <c r="N884" s="79"/>
      <c r="O884" s="79"/>
      <c r="P884" s="79"/>
      <c r="Q884" s="79"/>
      <c r="R884" s="79"/>
      <c r="S884" s="79"/>
      <c r="T884" s="79"/>
      <c r="U884" s="1"/>
    </row>
    <row r="885" spans="1:21" ht="15.75" customHeight="1" thickTop="1" x14ac:dyDescent="0.2">
      <c r="C885" s="1"/>
      <c r="D885" s="1"/>
      <c r="E885" s="1"/>
      <c r="F885" s="1"/>
      <c r="G885" s="1"/>
      <c r="H885" s="37" t="s">
        <v>6</v>
      </c>
      <c r="I885" s="77"/>
      <c r="J885" s="78"/>
      <c r="K885" s="77"/>
      <c r="L885" s="78"/>
      <c r="M885" s="77"/>
      <c r="N885" s="78"/>
      <c r="O885" s="77"/>
      <c r="P885" s="78"/>
      <c r="Q885" s="77"/>
      <c r="R885" s="78"/>
      <c r="S885" s="77"/>
      <c r="T885" s="78"/>
      <c r="U885" s="1"/>
    </row>
    <row r="886" spans="1:21" ht="5.25" customHeight="1" x14ac:dyDescent="0.2">
      <c r="C886" s="1"/>
      <c r="D886" s="1"/>
      <c r="E886" s="1"/>
      <c r="F886" s="1"/>
      <c r="G886" s="1"/>
      <c r="H886" s="38"/>
      <c r="I886" s="39"/>
      <c r="J886" s="39"/>
      <c r="K886" s="39"/>
      <c r="L886" s="39"/>
      <c r="M886" s="39"/>
      <c r="N886" s="39"/>
      <c r="O886" s="39"/>
      <c r="P886" s="39"/>
      <c r="Q886" s="39"/>
      <c r="R886" s="39"/>
      <c r="S886" s="39"/>
      <c r="T886" s="40"/>
      <c r="U886" s="1"/>
    </row>
    <row r="887" spans="1:21" ht="15.75" customHeight="1" x14ac:dyDescent="0.2">
      <c r="C887" s="1"/>
      <c r="D887" s="1"/>
      <c r="E887" s="74" t="s">
        <v>0</v>
      </c>
      <c r="F887" s="75"/>
      <c r="G887" s="76"/>
      <c r="H887" s="19" t="s">
        <v>1</v>
      </c>
      <c r="I887" s="19" t="s">
        <v>2</v>
      </c>
      <c r="J887" s="19" t="s">
        <v>3</v>
      </c>
      <c r="K887" s="15" t="s">
        <v>4</v>
      </c>
      <c r="L887" s="16" t="s">
        <v>5</v>
      </c>
      <c r="M887" s="19" t="s">
        <v>7</v>
      </c>
      <c r="N887" s="19" t="s">
        <v>8</v>
      </c>
      <c r="O887" s="15" t="s">
        <v>9</v>
      </c>
      <c r="P887" s="16" t="s">
        <v>10</v>
      </c>
      <c r="Q887" s="19" t="s">
        <v>11</v>
      </c>
      <c r="R887" s="19" t="s">
        <v>12</v>
      </c>
      <c r="S887" s="15" t="s">
        <v>13</v>
      </c>
      <c r="T887" s="1"/>
      <c r="U887" s="1"/>
    </row>
    <row r="888" spans="1:21" ht="15.75" customHeight="1" x14ac:dyDescent="0.2">
      <c r="C888" s="1"/>
      <c r="D888" s="1"/>
      <c r="E888" s="64" t="str">
        <f t="shared" ref="E888:E951" si="13">IF(D877&gt;0,D877,"")</f>
        <v>a</v>
      </c>
      <c r="F888" s="65"/>
      <c r="G888" s="66"/>
      <c r="H888" s="5"/>
      <c r="I888" s="5"/>
      <c r="J888" s="5"/>
      <c r="K888" s="13"/>
      <c r="L888" s="10"/>
      <c r="M888" s="5"/>
      <c r="N888" s="5"/>
      <c r="O888" s="13"/>
      <c r="P888" s="10"/>
      <c r="Q888" s="5"/>
      <c r="R888" s="5"/>
      <c r="S888" s="13"/>
      <c r="T888" s="1"/>
      <c r="U888" s="1"/>
    </row>
    <row r="889" spans="1:21" ht="15.75" customHeight="1" x14ac:dyDescent="0.2">
      <c r="C889" s="1"/>
      <c r="D889" s="1"/>
      <c r="E889" s="64" t="str">
        <f t="shared" si="13"/>
        <v>b</v>
      </c>
      <c r="F889" s="65"/>
      <c r="G889" s="66"/>
      <c r="H889" s="5"/>
      <c r="I889" s="5"/>
      <c r="J889" s="5"/>
      <c r="K889" s="13"/>
      <c r="L889" s="10"/>
      <c r="M889" s="5"/>
      <c r="N889" s="5"/>
      <c r="O889" s="13"/>
      <c r="P889" s="10"/>
      <c r="Q889" s="5"/>
      <c r="R889" s="5"/>
      <c r="S889" s="13"/>
      <c r="T889" s="1"/>
      <c r="U889" s="1"/>
    </row>
    <row r="890" spans="1:21" ht="15.75" customHeight="1" x14ac:dyDescent="0.2">
      <c r="C890" s="1"/>
      <c r="D890" s="1"/>
      <c r="E890" s="64" t="str">
        <f t="shared" si="13"/>
        <v>c</v>
      </c>
      <c r="F890" s="65"/>
      <c r="G890" s="66"/>
      <c r="H890" s="5"/>
      <c r="I890" s="5"/>
      <c r="J890" s="5"/>
      <c r="K890" s="13"/>
      <c r="L890" s="10"/>
      <c r="M890" s="5"/>
      <c r="N890" s="5"/>
      <c r="O890" s="13"/>
      <c r="P890" s="10"/>
      <c r="Q890" s="5"/>
      <c r="R890" s="5"/>
      <c r="S890" s="13"/>
      <c r="T890" s="1"/>
      <c r="U890" s="1"/>
    </row>
    <row r="891" spans="1:21" ht="15.75" customHeight="1" x14ac:dyDescent="0.2">
      <c r="C891" s="1"/>
      <c r="D891" s="1"/>
      <c r="E891" s="64" t="str">
        <f t="shared" si="13"/>
        <v>d</v>
      </c>
      <c r="F891" s="65"/>
      <c r="G891" s="66"/>
      <c r="H891" s="5"/>
      <c r="I891" s="5"/>
      <c r="J891" s="5"/>
      <c r="K891" s="13"/>
      <c r="L891" s="10"/>
      <c r="M891" s="5"/>
      <c r="N891" s="5"/>
      <c r="O891" s="13"/>
      <c r="P891" s="10"/>
      <c r="Q891" s="5"/>
      <c r="R891" s="5"/>
      <c r="S891" s="13"/>
      <c r="T891" s="1"/>
      <c r="U891" s="1"/>
    </row>
    <row r="892" spans="1:21" ht="15.75" customHeight="1" x14ac:dyDescent="0.2">
      <c r="C892" s="1"/>
      <c r="D892" s="1"/>
      <c r="E892" s="64" t="str">
        <f t="shared" si="13"/>
        <v>e</v>
      </c>
      <c r="F892" s="65"/>
      <c r="G892" s="66"/>
      <c r="H892" s="5"/>
      <c r="I892" s="5"/>
      <c r="J892" s="5"/>
      <c r="K892" s="13"/>
      <c r="L892" s="10"/>
      <c r="M892" s="5"/>
      <c r="N892" s="5"/>
      <c r="O892" s="13"/>
      <c r="P892" s="10"/>
      <c r="Q892" s="5"/>
      <c r="R892" s="5"/>
      <c r="S892" s="13"/>
      <c r="T892" s="1"/>
      <c r="U892" s="1"/>
    </row>
    <row r="893" spans="1:21" ht="15.75" customHeight="1" x14ac:dyDescent="0.2">
      <c r="C893" s="1"/>
      <c r="D893" s="1"/>
      <c r="E893" s="64" t="str">
        <f t="shared" si="13"/>
        <v>f</v>
      </c>
      <c r="F893" s="65"/>
      <c r="G893" s="66"/>
      <c r="H893" s="5"/>
      <c r="I893" s="5"/>
      <c r="J893" s="5"/>
      <c r="K893" s="13"/>
      <c r="L893" s="10"/>
      <c r="M893" s="5"/>
      <c r="N893" s="5"/>
      <c r="O893" s="13"/>
      <c r="P893" s="10"/>
      <c r="Q893" s="5"/>
      <c r="R893" s="5"/>
      <c r="S893" s="13"/>
      <c r="T893" s="1"/>
      <c r="U893" s="1"/>
    </row>
    <row r="894" spans="1:21" ht="15.75" customHeight="1" x14ac:dyDescent="0.2">
      <c r="C894" s="1"/>
      <c r="D894" s="1"/>
      <c r="E894" s="64" t="str">
        <f t="shared" si="13"/>
        <v>g</v>
      </c>
      <c r="F894" s="65"/>
      <c r="G894" s="66"/>
      <c r="H894" s="5"/>
      <c r="I894" s="5"/>
      <c r="J894" s="5"/>
      <c r="K894" s="13"/>
      <c r="L894" s="10"/>
      <c r="M894" s="5"/>
      <c r="N894" s="5"/>
      <c r="O894" s="13"/>
      <c r="P894" s="10"/>
      <c r="Q894" s="5"/>
      <c r="R894" s="5"/>
      <c r="S894" s="13"/>
      <c r="T894" s="1"/>
      <c r="U894" s="1"/>
    </row>
    <row r="895" spans="1:21" ht="15.75" customHeight="1" thickBot="1" x14ac:dyDescent="0.25">
      <c r="C895" s="1"/>
      <c r="D895" s="1"/>
      <c r="E895" s="64" t="str">
        <f t="shared" si="13"/>
        <v>h</v>
      </c>
      <c r="F895" s="65"/>
      <c r="G895" s="66"/>
      <c r="H895" s="6"/>
      <c r="I895" s="6"/>
      <c r="J895" s="6"/>
      <c r="K895" s="14"/>
      <c r="L895" s="11"/>
      <c r="M895" s="6"/>
      <c r="N895" s="6"/>
      <c r="O895" s="14"/>
      <c r="P895" s="11"/>
      <c r="Q895" s="6"/>
      <c r="R895" s="6"/>
      <c r="S895" s="14"/>
      <c r="T895" s="1"/>
      <c r="U895" s="1"/>
    </row>
    <row r="896" spans="1:21" ht="15.75" customHeight="1" thickTop="1" thickBot="1" x14ac:dyDescent="0.25">
      <c r="C896" s="1"/>
      <c r="D896" s="1"/>
      <c r="E896" s="67" t="s">
        <v>14</v>
      </c>
      <c r="F896" s="68"/>
      <c r="G896" s="69"/>
      <c r="H896" s="7"/>
      <c r="I896" s="7"/>
      <c r="J896" s="7"/>
      <c r="K896" s="8"/>
      <c r="L896" s="12"/>
      <c r="M896" s="7"/>
      <c r="N896" s="7"/>
      <c r="O896" s="8"/>
      <c r="P896" s="12"/>
      <c r="Q896" s="7"/>
      <c r="R896" s="7"/>
      <c r="S896" s="8"/>
      <c r="T896" s="1"/>
      <c r="U896" s="1"/>
    </row>
    <row r="897" spans="1:21" ht="15.75" customHeight="1" thickTop="1" thickBot="1" x14ac:dyDescent="0.25">
      <c r="C897" s="1"/>
      <c r="D897" s="1"/>
      <c r="E897" s="70" t="s">
        <v>15</v>
      </c>
      <c r="F897" s="71"/>
      <c r="G897" s="72"/>
      <c r="H897" s="1"/>
      <c r="I897" s="1"/>
      <c r="J897" s="1"/>
      <c r="K897" s="9"/>
      <c r="L897" s="1"/>
      <c r="M897" s="1"/>
      <c r="N897" s="1"/>
      <c r="O897" s="9"/>
      <c r="P897" s="1"/>
      <c r="Q897" s="1"/>
      <c r="R897" s="1"/>
      <c r="S897" s="9"/>
      <c r="T897" s="1"/>
      <c r="U897" s="1"/>
    </row>
    <row r="898" spans="1:21" ht="11.25" customHeight="1" x14ac:dyDescent="0.2">
      <c r="C898" s="1"/>
      <c r="D898" s="1"/>
      <c r="E898" s="1"/>
      <c r="F898" s="1"/>
      <c r="G898" s="1"/>
      <c r="H898" s="73" t="s">
        <v>34</v>
      </c>
      <c r="I898" s="73"/>
      <c r="J898" s="73"/>
      <c r="K898" s="73"/>
      <c r="L898" s="73"/>
      <c r="M898" s="73"/>
      <c r="N898" s="73"/>
      <c r="O898" s="73"/>
      <c r="P898" s="73"/>
      <c r="Q898" s="73"/>
      <c r="R898" s="73"/>
      <c r="S898" s="1"/>
      <c r="T898" s="1"/>
      <c r="U898" s="1"/>
    </row>
    <row r="899" spans="1:21" ht="11.25" customHeight="1" x14ac:dyDescent="0.2">
      <c r="C899" s="1"/>
      <c r="D899" s="1"/>
      <c r="E899" s="1"/>
      <c r="F899" s="1"/>
      <c r="G899" s="1"/>
      <c r="H899" s="73"/>
      <c r="I899" s="73"/>
      <c r="J899" s="73"/>
      <c r="K899" s="73"/>
      <c r="L899" s="73"/>
      <c r="M899" s="73"/>
      <c r="N899" s="73"/>
      <c r="O899" s="73"/>
      <c r="P899" s="73"/>
      <c r="Q899" s="73"/>
      <c r="R899" s="73"/>
      <c r="S899" s="1"/>
      <c r="T899" s="1"/>
      <c r="U899" s="1"/>
    </row>
    <row r="900" spans="1:21" ht="10.5" customHeight="1" x14ac:dyDescent="0.15">
      <c r="A900" t="s">
        <v>35</v>
      </c>
      <c r="B900">
        <v>30</v>
      </c>
      <c r="C900" s="81" t="str">
        <f>'5 tm 12 bkr Data'!$A$2</f>
        <v>Jayhawk Collegiate Challenge</v>
      </c>
      <c r="D900" s="81"/>
      <c r="E900" s="81"/>
      <c r="F900" s="81"/>
      <c r="G900" s="81"/>
      <c r="H900" s="81"/>
      <c r="I900" s="81"/>
      <c r="J900" s="81"/>
      <c r="K900" s="81"/>
      <c r="L900" s="81"/>
      <c r="M900" s="81"/>
      <c r="N900" s="81"/>
      <c r="O900" s="81"/>
      <c r="P900" s="81"/>
      <c r="Q900" s="81"/>
      <c r="R900" s="81"/>
      <c r="S900" s="81"/>
      <c r="T900" s="81"/>
      <c r="U900" s="81"/>
    </row>
    <row r="901" spans="1:21" ht="10.5" customHeight="1" x14ac:dyDescent="0.15">
      <c r="C901" s="81"/>
      <c r="D901" s="81"/>
      <c r="E901" s="81"/>
      <c r="F901" s="81"/>
      <c r="G901" s="81"/>
      <c r="H901" s="81"/>
      <c r="I901" s="81"/>
      <c r="J901" s="81"/>
      <c r="K901" s="81"/>
      <c r="L901" s="81"/>
      <c r="M901" s="81"/>
      <c r="N901" s="81"/>
      <c r="O901" s="81"/>
      <c r="P901" s="81"/>
      <c r="Q901" s="81"/>
      <c r="R901" s="81"/>
      <c r="S901" s="81"/>
      <c r="T901" s="81"/>
      <c r="U901" s="81"/>
    </row>
    <row r="902" spans="1:21" ht="10.5" customHeight="1" x14ac:dyDescent="0.15">
      <c r="C902" s="81"/>
      <c r="D902" s="81"/>
      <c r="E902" s="81"/>
      <c r="F902" s="81"/>
      <c r="G902" s="81"/>
      <c r="H902" s="81"/>
      <c r="I902" s="81"/>
      <c r="J902" s="81"/>
      <c r="K902" s="81"/>
      <c r="L902" s="81"/>
      <c r="M902" s="81"/>
      <c r="N902" s="81"/>
      <c r="O902" s="81"/>
      <c r="P902" s="81"/>
      <c r="Q902" s="81"/>
      <c r="R902" s="81"/>
      <c r="S902" s="81"/>
      <c r="T902" s="81"/>
      <c r="U902" s="81"/>
    </row>
    <row r="903" spans="1:21" ht="8.25" customHeight="1" x14ac:dyDescent="0.2"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</row>
    <row r="904" spans="1:21" ht="11.25" customHeight="1" x14ac:dyDescent="0.2">
      <c r="C904" s="1"/>
      <c r="D904" s="1"/>
      <c r="E904" s="1"/>
      <c r="F904" s="82">
        <f>INDEX('5 tm 12 bkr Data'!G:G,MATCH('5 tm 12 bkr WV'!B900,'5 tm 12 bkr Data'!F:F,0))</f>
        <v>31</v>
      </c>
      <c r="G904" s="82"/>
      <c r="H904" s="82"/>
      <c r="I904" s="82"/>
      <c r="J904" s="82"/>
      <c r="K904" s="82"/>
      <c r="L904" s="82"/>
      <c r="M904" s="82"/>
      <c r="N904" s="82"/>
      <c r="O904" s="82"/>
      <c r="P904" s="82"/>
      <c r="Q904" s="82"/>
      <c r="R904" s="82"/>
      <c r="S904" s="1"/>
      <c r="T904" s="1"/>
      <c r="U904" s="1"/>
    </row>
    <row r="905" spans="1:21" ht="11.25" customHeight="1" x14ac:dyDescent="0.2">
      <c r="C905" s="1"/>
      <c r="D905" s="1"/>
      <c r="E905" s="1"/>
      <c r="F905" s="82"/>
      <c r="G905" s="82"/>
      <c r="H905" s="82"/>
      <c r="I905" s="82"/>
      <c r="J905" s="82"/>
      <c r="K905" s="82"/>
      <c r="L905" s="82"/>
      <c r="M905" s="82"/>
      <c r="N905" s="82"/>
      <c r="O905" s="82"/>
      <c r="P905" s="82"/>
      <c r="Q905" s="82"/>
      <c r="R905" s="82"/>
      <c r="S905" s="1"/>
      <c r="T905" s="1"/>
      <c r="U905" s="1"/>
    </row>
    <row r="906" spans="1:21" ht="8.25" customHeight="1" x14ac:dyDescent="0.2"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</row>
    <row r="907" spans="1:21" ht="15.75" customHeight="1" x14ac:dyDescent="0.2">
      <c r="C907" s="1"/>
      <c r="D907" s="80" t="s">
        <v>0</v>
      </c>
      <c r="E907" s="80"/>
      <c r="F907" s="80"/>
      <c r="G907" s="80"/>
      <c r="H907" s="80"/>
      <c r="I907" s="80" t="s">
        <v>1</v>
      </c>
      <c r="J907" s="80"/>
      <c r="K907" s="80" t="s">
        <v>2</v>
      </c>
      <c r="L907" s="80"/>
      <c r="M907" s="80" t="s">
        <v>3</v>
      </c>
      <c r="N907" s="80"/>
      <c r="O907" s="80" t="s">
        <v>4</v>
      </c>
      <c r="P907" s="80"/>
      <c r="Q907" s="80" t="s">
        <v>5</v>
      </c>
      <c r="R907" s="80"/>
      <c r="S907" s="80" t="s">
        <v>6</v>
      </c>
      <c r="T907" s="80"/>
      <c r="U907" s="1"/>
    </row>
    <row r="908" spans="1:21" ht="15.75" customHeight="1" x14ac:dyDescent="0.2">
      <c r="A908" t="str">
        <f>CONCATENATE(B900,B908)</f>
        <v>30a</v>
      </c>
      <c r="B908" t="s">
        <v>26</v>
      </c>
      <c r="C908" s="1"/>
      <c r="D908" s="2" t="str">
        <f>INDEX('5 tm 12 bkr Data'!T:T,MATCH('5 tm 12 bkr WV'!A908,'5 tm 12 bkr Data'!R:R,0))</f>
        <v>a</v>
      </c>
      <c r="E908" s="3"/>
      <c r="F908" s="3"/>
      <c r="G908" s="3"/>
      <c r="H908" s="4"/>
      <c r="I908" s="80"/>
      <c r="J908" s="80"/>
      <c r="K908" s="80"/>
      <c r="L908" s="80"/>
      <c r="M908" s="80"/>
      <c r="N908" s="80"/>
      <c r="O908" s="80"/>
      <c r="P908" s="80"/>
      <c r="Q908" s="80"/>
      <c r="R908" s="80"/>
      <c r="S908" s="80"/>
      <c r="T908" s="80"/>
      <c r="U908" s="1"/>
    </row>
    <row r="909" spans="1:21" ht="15.75" customHeight="1" x14ac:dyDescent="0.2">
      <c r="A909" t="str">
        <f>CONCATENATE(B900,B909)</f>
        <v>30b</v>
      </c>
      <c r="B909" t="s">
        <v>27</v>
      </c>
      <c r="C909" s="1"/>
      <c r="D909" s="2" t="str">
        <f>INDEX('5 tm 12 bkr Data'!T:T,MATCH('5 tm 12 bkr WV'!A909,'5 tm 12 bkr Data'!R:R,0))</f>
        <v>b</v>
      </c>
      <c r="E909" s="3"/>
      <c r="F909" s="3"/>
      <c r="G909" s="3"/>
      <c r="H909" s="4"/>
      <c r="I909" s="80"/>
      <c r="J909" s="80"/>
      <c r="K909" s="80"/>
      <c r="L909" s="80"/>
      <c r="M909" s="80"/>
      <c r="N909" s="80"/>
      <c r="O909" s="80"/>
      <c r="P909" s="80"/>
      <c r="Q909" s="80"/>
      <c r="R909" s="80"/>
      <c r="S909" s="80"/>
      <c r="T909" s="80"/>
      <c r="U909" s="1"/>
    </row>
    <row r="910" spans="1:21" ht="15.75" customHeight="1" x14ac:dyDescent="0.2">
      <c r="A910" t="str">
        <f>CONCATENATE(B900,B910)</f>
        <v>30c</v>
      </c>
      <c r="B910" t="s">
        <v>28</v>
      </c>
      <c r="C910" s="1"/>
      <c r="D910" s="2" t="str">
        <f>INDEX('5 tm 12 bkr Data'!T:T,MATCH('5 tm 12 bkr WV'!A910,'5 tm 12 bkr Data'!R:R,0))</f>
        <v>c</v>
      </c>
      <c r="E910" s="3"/>
      <c r="F910" s="3"/>
      <c r="G910" s="3"/>
      <c r="H910" s="4"/>
      <c r="I910" s="80"/>
      <c r="J910" s="80"/>
      <c r="K910" s="80"/>
      <c r="L910" s="80"/>
      <c r="M910" s="80"/>
      <c r="N910" s="80"/>
      <c r="O910" s="80"/>
      <c r="P910" s="80"/>
      <c r="Q910" s="80"/>
      <c r="R910" s="80"/>
      <c r="S910" s="80"/>
      <c r="T910" s="80"/>
      <c r="U910" s="1"/>
    </row>
    <row r="911" spans="1:21" ht="15.75" customHeight="1" x14ac:dyDescent="0.2">
      <c r="A911" t="str">
        <f>CONCATENATE(B900,B911)</f>
        <v>30d</v>
      </c>
      <c r="B911" t="s">
        <v>29</v>
      </c>
      <c r="C911" s="1"/>
      <c r="D911" s="2" t="str">
        <f>INDEX('5 tm 12 bkr Data'!T:T,MATCH('5 tm 12 bkr WV'!A911,'5 tm 12 bkr Data'!R:R,0))</f>
        <v>d</v>
      </c>
      <c r="E911" s="3"/>
      <c r="F911" s="3"/>
      <c r="G911" s="3"/>
      <c r="H911" s="4"/>
      <c r="I911" s="80"/>
      <c r="J911" s="80"/>
      <c r="K911" s="80"/>
      <c r="L911" s="80"/>
      <c r="M911" s="80"/>
      <c r="N911" s="80"/>
      <c r="O911" s="80"/>
      <c r="P911" s="80"/>
      <c r="Q911" s="80"/>
      <c r="R911" s="80"/>
      <c r="S911" s="80"/>
      <c r="T911" s="80"/>
      <c r="U911" s="1"/>
    </row>
    <row r="912" spans="1:21" ht="15.75" customHeight="1" x14ac:dyDescent="0.2">
      <c r="A912" t="str">
        <f>CONCATENATE(B900,B912)</f>
        <v>30e</v>
      </c>
      <c r="B912" t="s">
        <v>30</v>
      </c>
      <c r="C912" s="1"/>
      <c r="D912" s="2" t="str">
        <f>INDEX('5 tm 12 bkr Data'!T:T,MATCH('5 tm 12 bkr WV'!A912,'5 tm 12 bkr Data'!R:R,0))</f>
        <v>e</v>
      </c>
      <c r="E912" s="3"/>
      <c r="F912" s="3"/>
      <c r="G912" s="3"/>
      <c r="H912" s="4"/>
      <c r="I912" s="80"/>
      <c r="J912" s="80"/>
      <c r="K912" s="80"/>
      <c r="L912" s="80"/>
      <c r="M912" s="80"/>
      <c r="N912" s="80"/>
      <c r="O912" s="80"/>
      <c r="P912" s="80"/>
      <c r="Q912" s="80"/>
      <c r="R912" s="80"/>
      <c r="S912" s="80"/>
      <c r="T912" s="80"/>
      <c r="U912" s="1"/>
    </row>
    <row r="913" spans="1:21" ht="15.75" customHeight="1" x14ac:dyDescent="0.2">
      <c r="A913" t="str">
        <f>CONCATENATE(B900,B913)</f>
        <v>30f</v>
      </c>
      <c r="B913" t="s">
        <v>31</v>
      </c>
      <c r="C913" s="1"/>
      <c r="D913" s="2" t="str">
        <f>INDEX('5 tm 12 bkr Data'!T:T,MATCH('5 tm 12 bkr WV'!A913,'5 tm 12 bkr Data'!R:R,0))</f>
        <v>f</v>
      </c>
      <c r="E913" s="3"/>
      <c r="F913" s="3"/>
      <c r="G913" s="3"/>
      <c r="H913" s="4"/>
      <c r="I913" s="80"/>
      <c r="J913" s="80"/>
      <c r="K913" s="80"/>
      <c r="L913" s="80"/>
      <c r="M913" s="80"/>
      <c r="N913" s="80"/>
      <c r="O913" s="80"/>
      <c r="P913" s="80"/>
      <c r="Q913" s="80"/>
      <c r="R913" s="80"/>
      <c r="S913" s="80"/>
      <c r="T913" s="80"/>
      <c r="U913" s="1"/>
    </row>
    <row r="914" spans="1:21" ht="15.75" customHeight="1" x14ac:dyDescent="0.2">
      <c r="A914" t="str">
        <f>CONCATENATE(B900,B914)</f>
        <v>30g</v>
      </c>
      <c r="B914" t="s">
        <v>32</v>
      </c>
      <c r="C914" s="1"/>
      <c r="D914" s="2" t="str">
        <f>INDEX('5 tm 12 bkr Data'!T:T,MATCH('5 tm 12 bkr WV'!A914,'5 tm 12 bkr Data'!R:R,0))</f>
        <v>g</v>
      </c>
      <c r="E914" s="3"/>
      <c r="F914" s="3"/>
      <c r="G914" s="3"/>
      <c r="H914" s="4"/>
      <c r="I914" s="80"/>
      <c r="J914" s="80"/>
      <c r="K914" s="80"/>
      <c r="L914" s="80"/>
      <c r="M914" s="80"/>
      <c r="N914" s="80"/>
      <c r="O914" s="80"/>
      <c r="P914" s="80"/>
      <c r="Q914" s="80"/>
      <c r="R914" s="80"/>
      <c r="S914" s="80"/>
      <c r="T914" s="80"/>
      <c r="U914" s="1"/>
    </row>
    <row r="915" spans="1:21" ht="15.75" customHeight="1" thickBot="1" x14ac:dyDescent="0.25">
      <c r="A915" t="str">
        <f>CONCATENATE(B900,B915)</f>
        <v>30h</v>
      </c>
      <c r="B915" t="s">
        <v>33</v>
      </c>
      <c r="C915" s="1"/>
      <c r="D915" s="2" t="str">
        <f>INDEX('5 tm 12 bkr Data'!T:T,MATCH('5 tm 12 bkr WV'!A915,'5 tm 12 bkr Data'!R:R,0))</f>
        <v>h</v>
      </c>
      <c r="E915" s="3"/>
      <c r="F915" s="3"/>
      <c r="G915" s="3"/>
      <c r="H915" s="36"/>
      <c r="I915" s="79"/>
      <c r="J915" s="79"/>
      <c r="K915" s="79"/>
      <c r="L915" s="79"/>
      <c r="M915" s="79"/>
      <c r="N915" s="79"/>
      <c r="O915" s="79"/>
      <c r="P915" s="79"/>
      <c r="Q915" s="79"/>
      <c r="R915" s="79"/>
      <c r="S915" s="79"/>
      <c r="T915" s="79"/>
      <c r="U915" s="1"/>
    </row>
    <row r="916" spans="1:21" ht="15.75" customHeight="1" thickTop="1" x14ac:dyDescent="0.2">
      <c r="C916" s="1"/>
      <c r="D916" s="1"/>
      <c r="E916" s="1"/>
      <c r="F916" s="1"/>
      <c r="G916" s="1"/>
      <c r="H916" s="37" t="s">
        <v>6</v>
      </c>
      <c r="I916" s="77"/>
      <c r="J916" s="78"/>
      <c r="K916" s="77"/>
      <c r="L916" s="78"/>
      <c r="M916" s="77"/>
      <c r="N916" s="78"/>
      <c r="O916" s="77"/>
      <c r="P916" s="78"/>
      <c r="Q916" s="77"/>
      <c r="R916" s="78"/>
      <c r="S916" s="77"/>
      <c r="T916" s="78"/>
      <c r="U916" s="1"/>
    </row>
    <row r="917" spans="1:21" ht="5.25" customHeight="1" x14ac:dyDescent="0.2">
      <c r="C917" s="1"/>
      <c r="D917" s="1"/>
      <c r="E917" s="1"/>
      <c r="F917" s="1"/>
      <c r="G917" s="1"/>
      <c r="H917" s="38"/>
      <c r="I917" s="39"/>
      <c r="J917" s="39"/>
      <c r="K917" s="39"/>
      <c r="L917" s="39"/>
      <c r="M917" s="39"/>
      <c r="N917" s="39"/>
      <c r="O917" s="39"/>
      <c r="P917" s="39"/>
      <c r="Q917" s="39"/>
      <c r="R917" s="39"/>
      <c r="S917" s="39"/>
      <c r="T917" s="40"/>
      <c r="U917" s="1"/>
    </row>
    <row r="918" spans="1:21" ht="15.75" customHeight="1" x14ac:dyDescent="0.2">
      <c r="C918" s="1"/>
      <c r="D918" s="1"/>
      <c r="E918" s="74" t="s">
        <v>0</v>
      </c>
      <c r="F918" s="75"/>
      <c r="G918" s="76"/>
      <c r="H918" s="19" t="s">
        <v>1</v>
      </c>
      <c r="I918" s="19" t="s">
        <v>2</v>
      </c>
      <c r="J918" s="19" t="s">
        <v>3</v>
      </c>
      <c r="K918" s="15" t="s">
        <v>4</v>
      </c>
      <c r="L918" s="16" t="s">
        <v>5</v>
      </c>
      <c r="M918" s="19" t="s">
        <v>7</v>
      </c>
      <c r="N918" s="19" t="s">
        <v>8</v>
      </c>
      <c r="O918" s="15" t="s">
        <v>9</v>
      </c>
      <c r="P918" s="16" t="s">
        <v>10</v>
      </c>
      <c r="Q918" s="19" t="s">
        <v>11</v>
      </c>
      <c r="R918" s="19" t="s">
        <v>12</v>
      </c>
      <c r="S918" s="15" t="s">
        <v>13</v>
      </c>
      <c r="T918" s="1"/>
      <c r="U918" s="1"/>
    </row>
    <row r="919" spans="1:21" ht="15.75" customHeight="1" x14ac:dyDescent="0.2">
      <c r="C919" s="1"/>
      <c r="D919" s="1"/>
      <c r="E919" s="64" t="str">
        <f t="shared" si="13"/>
        <v>a</v>
      </c>
      <c r="F919" s="65"/>
      <c r="G919" s="66"/>
      <c r="H919" s="5"/>
      <c r="I919" s="5"/>
      <c r="J919" s="5"/>
      <c r="K919" s="13"/>
      <c r="L919" s="10"/>
      <c r="M919" s="5"/>
      <c r="N919" s="5"/>
      <c r="O919" s="13"/>
      <c r="P919" s="10"/>
      <c r="Q919" s="5"/>
      <c r="R919" s="5"/>
      <c r="S919" s="13"/>
      <c r="T919" s="1"/>
      <c r="U919" s="1"/>
    </row>
    <row r="920" spans="1:21" ht="15.75" customHeight="1" x14ac:dyDescent="0.2">
      <c r="C920" s="1"/>
      <c r="D920" s="1"/>
      <c r="E920" s="64" t="str">
        <f t="shared" si="13"/>
        <v>b</v>
      </c>
      <c r="F920" s="65"/>
      <c r="G920" s="66"/>
      <c r="H920" s="5"/>
      <c r="I920" s="5"/>
      <c r="J920" s="5"/>
      <c r="K920" s="13"/>
      <c r="L920" s="10"/>
      <c r="M920" s="5"/>
      <c r="N920" s="5"/>
      <c r="O920" s="13"/>
      <c r="P920" s="10"/>
      <c r="Q920" s="5"/>
      <c r="R920" s="5"/>
      <c r="S920" s="13"/>
      <c r="T920" s="1"/>
      <c r="U920" s="1"/>
    </row>
    <row r="921" spans="1:21" ht="15.75" customHeight="1" x14ac:dyDescent="0.2">
      <c r="C921" s="1"/>
      <c r="D921" s="1"/>
      <c r="E921" s="64" t="str">
        <f t="shared" si="13"/>
        <v>c</v>
      </c>
      <c r="F921" s="65"/>
      <c r="G921" s="66"/>
      <c r="H921" s="5"/>
      <c r="I921" s="5"/>
      <c r="J921" s="5"/>
      <c r="K921" s="13"/>
      <c r="L921" s="10"/>
      <c r="M921" s="5"/>
      <c r="N921" s="5"/>
      <c r="O921" s="13"/>
      <c r="P921" s="10"/>
      <c r="Q921" s="5"/>
      <c r="R921" s="5"/>
      <c r="S921" s="13"/>
      <c r="T921" s="1"/>
      <c r="U921" s="1"/>
    </row>
    <row r="922" spans="1:21" ht="15.75" customHeight="1" x14ac:dyDescent="0.2">
      <c r="C922" s="1"/>
      <c r="D922" s="1"/>
      <c r="E922" s="64" t="str">
        <f t="shared" si="13"/>
        <v>d</v>
      </c>
      <c r="F922" s="65"/>
      <c r="G922" s="66"/>
      <c r="H922" s="5"/>
      <c r="I922" s="5"/>
      <c r="J922" s="5"/>
      <c r="K922" s="13"/>
      <c r="L922" s="10"/>
      <c r="M922" s="5"/>
      <c r="N922" s="5"/>
      <c r="O922" s="13"/>
      <c r="P922" s="10"/>
      <c r="Q922" s="5"/>
      <c r="R922" s="5"/>
      <c r="S922" s="13"/>
      <c r="T922" s="1"/>
      <c r="U922" s="1"/>
    </row>
    <row r="923" spans="1:21" ht="15.75" customHeight="1" x14ac:dyDescent="0.2">
      <c r="C923" s="1"/>
      <c r="D923" s="1"/>
      <c r="E923" s="64" t="str">
        <f t="shared" si="13"/>
        <v>e</v>
      </c>
      <c r="F923" s="65"/>
      <c r="G923" s="66"/>
      <c r="H923" s="5"/>
      <c r="I923" s="5"/>
      <c r="J923" s="5"/>
      <c r="K923" s="13"/>
      <c r="L923" s="10"/>
      <c r="M923" s="5"/>
      <c r="N923" s="5"/>
      <c r="O923" s="13"/>
      <c r="P923" s="10"/>
      <c r="Q923" s="5"/>
      <c r="R923" s="5"/>
      <c r="S923" s="13"/>
      <c r="T923" s="1"/>
      <c r="U923" s="1"/>
    </row>
    <row r="924" spans="1:21" ht="15.75" customHeight="1" x14ac:dyDescent="0.2">
      <c r="C924" s="1"/>
      <c r="D924" s="1"/>
      <c r="E924" s="64" t="str">
        <f t="shared" si="13"/>
        <v>f</v>
      </c>
      <c r="F924" s="65"/>
      <c r="G924" s="66"/>
      <c r="H924" s="5"/>
      <c r="I924" s="5"/>
      <c r="J924" s="5"/>
      <c r="K924" s="13"/>
      <c r="L924" s="10"/>
      <c r="M924" s="5"/>
      <c r="N924" s="5"/>
      <c r="O924" s="13"/>
      <c r="P924" s="10"/>
      <c r="Q924" s="5"/>
      <c r="R924" s="5"/>
      <c r="S924" s="13"/>
      <c r="T924" s="1"/>
      <c r="U924" s="1"/>
    </row>
    <row r="925" spans="1:21" ht="15.75" customHeight="1" x14ac:dyDescent="0.2">
      <c r="C925" s="1"/>
      <c r="D925" s="1"/>
      <c r="E925" s="64" t="str">
        <f t="shared" si="13"/>
        <v>g</v>
      </c>
      <c r="F925" s="65"/>
      <c r="G925" s="66"/>
      <c r="H925" s="5"/>
      <c r="I925" s="5"/>
      <c r="J925" s="5"/>
      <c r="K925" s="13"/>
      <c r="L925" s="10"/>
      <c r="M925" s="5"/>
      <c r="N925" s="5"/>
      <c r="O925" s="13"/>
      <c r="P925" s="10"/>
      <c r="Q925" s="5"/>
      <c r="R925" s="5"/>
      <c r="S925" s="13"/>
      <c r="T925" s="1"/>
      <c r="U925" s="1"/>
    </row>
    <row r="926" spans="1:21" ht="15.75" customHeight="1" thickBot="1" x14ac:dyDescent="0.25">
      <c r="C926" s="1"/>
      <c r="D926" s="1"/>
      <c r="E926" s="64" t="str">
        <f t="shared" si="13"/>
        <v>h</v>
      </c>
      <c r="F926" s="65"/>
      <c r="G926" s="66"/>
      <c r="H926" s="6"/>
      <c r="I926" s="6"/>
      <c r="J926" s="6"/>
      <c r="K926" s="14"/>
      <c r="L926" s="11"/>
      <c r="M926" s="6"/>
      <c r="N926" s="6"/>
      <c r="O926" s="14"/>
      <c r="P926" s="11"/>
      <c r="Q926" s="6"/>
      <c r="R926" s="6"/>
      <c r="S926" s="14"/>
      <c r="T926" s="1"/>
      <c r="U926" s="1"/>
    </row>
    <row r="927" spans="1:21" ht="15.75" customHeight="1" thickTop="1" thickBot="1" x14ac:dyDescent="0.25">
      <c r="C927" s="1"/>
      <c r="D927" s="1"/>
      <c r="E927" s="67" t="s">
        <v>14</v>
      </c>
      <c r="F927" s="68"/>
      <c r="G927" s="69"/>
      <c r="H927" s="7"/>
      <c r="I927" s="7"/>
      <c r="J927" s="7"/>
      <c r="K927" s="8"/>
      <c r="L927" s="12"/>
      <c r="M927" s="7"/>
      <c r="N927" s="7"/>
      <c r="O927" s="8"/>
      <c r="P927" s="12"/>
      <c r="Q927" s="7"/>
      <c r="R927" s="7"/>
      <c r="S927" s="8"/>
      <c r="T927" s="1"/>
      <c r="U927" s="1"/>
    </row>
    <row r="928" spans="1:21" ht="15.75" customHeight="1" thickTop="1" thickBot="1" x14ac:dyDescent="0.25">
      <c r="C928" s="1"/>
      <c r="D928" s="1"/>
      <c r="E928" s="70" t="s">
        <v>15</v>
      </c>
      <c r="F928" s="71"/>
      <c r="G928" s="72"/>
      <c r="H928" s="1"/>
      <c r="I928" s="1"/>
      <c r="J928" s="1"/>
      <c r="K928" s="9"/>
      <c r="L928" s="1"/>
      <c r="M928" s="1"/>
      <c r="N928" s="1"/>
      <c r="O928" s="9"/>
      <c r="P928" s="1"/>
      <c r="Q928" s="1"/>
      <c r="R928" s="1"/>
      <c r="S928" s="9"/>
      <c r="T928" s="1"/>
      <c r="U928" s="1"/>
    </row>
    <row r="929" spans="1:21" ht="11.25" customHeight="1" x14ac:dyDescent="0.2">
      <c r="C929" s="1"/>
      <c r="D929" s="1"/>
      <c r="E929" s="1"/>
      <c r="F929" s="1"/>
      <c r="G929" s="1"/>
      <c r="H929" s="73" t="s">
        <v>34</v>
      </c>
      <c r="I929" s="73"/>
      <c r="J929" s="73"/>
      <c r="K929" s="73"/>
      <c r="L929" s="73"/>
      <c r="M929" s="73"/>
      <c r="N929" s="73"/>
      <c r="O929" s="73"/>
      <c r="P929" s="73"/>
      <c r="Q929" s="73"/>
      <c r="R929" s="73"/>
      <c r="S929" s="1"/>
      <c r="T929" s="1"/>
      <c r="U929" s="1"/>
    </row>
    <row r="930" spans="1:21" ht="11.25" customHeight="1" x14ac:dyDescent="0.2">
      <c r="C930" s="1"/>
      <c r="D930" s="1"/>
      <c r="E930" s="1"/>
      <c r="F930" s="1"/>
      <c r="G930" s="1"/>
      <c r="H930" s="73"/>
      <c r="I930" s="73"/>
      <c r="J930" s="73"/>
      <c r="K930" s="73"/>
      <c r="L930" s="73"/>
      <c r="M930" s="73"/>
      <c r="N930" s="73"/>
      <c r="O930" s="73"/>
      <c r="P930" s="73"/>
      <c r="Q930" s="73"/>
      <c r="R930" s="73"/>
      <c r="S930" s="1"/>
      <c r="T930" s="1"/>
      <c r="U930" s="1"/>
    </row>
    <row r="931" spans="1:21" ht="10.5" customHeight="1" x14ac:dyDescent="0.15">
      <c r="A931" t="s">
        <v>35</v>
      </c>
      <c r="B931">
        <v>31</v>
      </c>
      <c r="C931" s="81" t="str">
        <f>'5 tm 12 bkr Data'!$A$2</f>
        <v>Jayhawk Collegiate Challenge</v>
      </c>
      <c r="D931" s="81"/>
      <c r="E931" s="81"/>
      <c r="F931" s="81"/>
      <c r="G931" s="81"/>
      <c r="H931" s="81"/>
      <c r="I931" s="81"/>
      <c r="J931" s="81"/>
      <c r="K931" s="81"/>
      <c r="L931" s="81"/>
      <c r="M931" s="81"/>
      <c r="N931" s="81"/>
      <c r="O931" s="81"/>
      <c r="P931" s="81"/>
      <c r="Q931" s="81"/>
      <c r="R931" s="81"/>
      <c r="S931" s="81"/>
      <c r="T931" s="81"/>
      <c r="U931" s="81"/>
    </row>
    <row r="932" spans="1:21" ht="10.5" customHeight="1" x14ac:dyDescent="0.15">
      <c r="C932" s="81"/>
      <c r="D932" s="81"/>
      <c r="E932" s="81"/>
      <c r="F932" s="81"/>
      <c r="G932" s="81"/>
      <c r="H932" s="81"/>
      <c r="I932" s="81"/>
      <c r="J932" s="81"/>
      <c r="K932" s="81"/>
      <c r="L932" s="81"/>
      <c r="M932" s="81"/>
      <c r="N932" s="81"/>
      <c r="O932" s="81"/>
      <c r="P932" s="81"/>
      <c r="Q932" s="81"/>
      <c r="R932" s="81"/>
      <c r="S932" s="81"/>
      <c r="T932" s="81"/>
      <c r="U932" s="81"/>
    </row>
    <row r="933" spans="1:21" ht="10.5" customHeight="1" x14ac:dyDescent="0.15">
      <c r="C933" s="81"/>
      <c r="D933" s="81"/>
      <c r="E933" s="81"/>
      <c r="F933" s="81"/>
      <c r="G933" s="81"/>
      <c r="H933" s="81"/>
      <c r="I933" s="81"/>
      <c r="J933" s="81"/>
      <c r="K933" s="81"/>
      <c r="L933" s="81"/>
      <c r="M933" s="81"/>
      <c r="N933" s="81"/>
      <c r="O933" s="81"/>
      <c r="P933" s="81"/>
      <c r="Q933" s="81"/>
      <c r="R933" s="81"/>
      <c r="S933" s="81"/>
      <c r="T933" s="81"/>
      <c r="U933" s="81"/>
    </row>
    <row r="934" spans="1:21" ht="8.25" customHeight="1" x14ac:dyDescent="0.2"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</row>
    <row r="935" spans="1:21" ht="11.25" customHeight="1" x14ac:dyDescent="0.2">
      <c r="C935" s="1"/>
      <c r="D935" s="1"/>
      <c r="E935" s="1"/>
      <c r="F935" s="82">
        <f>INDEX('5 tm 12 bkr Data'!G:G,MATCH('5 tm 12 bkr WV'!B931,'5 tm 12 bkr Data'!F:F,0))</f>
        <v>32</v>
      </c>
      <c r="G935" s="82"/>
      <c r="H935" s="82"/>
      <c r="I935" s="82"/>
      <c r="J935" s="82"/>
      <c r="K935" s="82"/>
      <c r="L935" s="82"/>
      <c r="M935" s="82"/>
      <c r="N935" s="82"/>
      <c r="O935" s="82"/>
      <c r="P935" s="82"/>
      <c r="Q935" s="82"/>
      <c r="R935" s="82"/>
      <c r="S935" s="1"/>
      <c r="T935" s="1"/>
      <c r="U935" s="1"/>
    </row>
    <row r="936" spans="1:21" ht="11.25" customHeight="1" x14ac:dyDescent="0.2">
      <c r="C936" s="1"/>
      <c r="D936" s="1"/>
      <c r="E936" s="1"/>
      <c r="F936" s="82"/>
      <c r="G936" s="82"/>
      <c r="H936" s="82"/>
      <c r="I936" s="82"/>
      <c r="J936" s="82"/>
      <c r="K936" s="82"/>
      <c r="L936" s="82"/>
      <c r="M936" s="82"/>
      <c r="N936" s="82"/>
      <c r="O936" s="82"/>
      <c r="P936" s="82"/>
      <c r="Q936" s="82"/>
      <c r="R936" s="82"/>
      <c r="S936" s="1"/>
      <c r="T936" s="1"/>
      <c r="U936" s="1"/>
    </row>
    <row r="937" spans="1:21" ht="8.25" customHeight="1" x14ac:dyDescent="0.2"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</row>
    <row r="938" spans="1:21" ht="15.75" customHeight="1" x14ac:dyDescent="0.2">
      <c r="C938" s="1"/>
      <c r="D938" s="80" t="s">
        <v>0</v>
      </c>
      <c r="E938" s="80"/>
      <c r="F938" s="80"/>
      <c r="G938" s="80"/>
      <c r="H938" s="80"/>
      <c r="I938" s="80" t="s">
        <v>1</v>
      </c>
      <c r="J938" s="80"/>
      <c r="K938" s="80" t="s">
        <v>2</v>
      </c>
      <c r="L938" s="80"/>
      <c r="M938" s="80" t="s">
        <v>3</v>
      </c>
      <c r="N938" s="80"/>
      <c r="O938" s="80" t="s">
        <v>4</v>
      </c>
      <c r="P938" s="80"/>
      <c r="Q938" s="80" t="s">
        <v>5</v>
      </c>
      <c r="R938" s="80"/>
      <c r="S938" s="80" t="s">
        <v>6</v>
      </c>
      <c r="T938" s="80"/>
      <c r="U938" s="1"/>
    </row>
    <row r="939" spans="1:21" ht="15.75" customHeight="1" x14ac:dyDescent="0.2">
      <c r="A939" t="str">
        <f>CONCATENATE(B931,B939)</f>
        <v>31a</v>
      </c>
      <c r="B939" t="s">
        <v>26</v>
      </c>
      <c r="C939" s="1"/>
      <c r="D939" s="2" t="str">
        <f>INDEX('5 tm 12 bkr Data'!T:T,MATCH('5 tm 12 bkr WV'!A939,'5 tm 12 bkr Data'!R:R,0))</f>
        <v>a</v>
      </c>
      <c r="E939" s="3"/>
      <c r="F939" s="3"/>
      <c r="G939" s="3"/>
      <c r="H939" s="4"/>
      <c r="I939" s="80"/>
      <c r="J939" s="80"/>
      <c r="K939" s="80"/>
      <c r="L939" s="80"/>
      <c r="M939" s="80"/>
      <c r="N939" s="80"/>
      <c r="O939" s="80"/>
      <c r="P939" s="80"/>
      <c r="Q939" s="80"/>
      <c r="R939" s="80"/>
      <c r="S939" s="80"/>
      <c r="T939" s="80"/>
      <c r="U939" s="1"/>
    </row>
    <row r="940" spans="1:21" ht="15.75" customHeight="1" x14ac:dyDescent="0.2">
      <c r="A940" t="str">
        <f>CONCATENATE(B931,B940)</f>
        <v>31b</v>
      </c>
      <c r="B940" t="s">
        <v>27</v>
      </c>
      <c r="C940" s="1"/>
      <c r="D940" s="2" t="str">
        <f>INDEX('5 tm 12 bkr Data'!T:T,MATCH('5 tm 12 bkr WV'!A940,'5 tm 12 bkr Data'!R:R,0))</f>
        <v>b</v>
      </c>
      <c r="E940" s="3"/>
      <c r="F940" s="3"/>
      <c r="G940" s="3"/>
      <c r="H940" s="4"/>
      <c r="I940" s="80"/>
      <c r="J940" s="80"/>
      <c r="K940" s="80"/>
      <c r="L940" s="80"/>
      <c r="M940" s="80"/>
      <c r="N940" s="80"/>
      <c r="O940" s="80"/>
      <c r="P940" s="80"/>
      <c r="Q940" s="80"/>
      <c r="R940" s="80"/>
      <c r="S940" s="80"/>
      <c r="T940" s="80"/>
      <c r="U940" s="1"/>
    </row>
    <row r="941" spans="1:21" ht="15.75" customHeight="1" x14ac:dyDescent="0.2">
      <c r="A941" t="str">
        <f>CONCATENATE(B931,B941)</f>
        <v>31c</v>
      </c>
      <c r="B941" t="s">
        <v>28</v>
      </c>
      <c r="C941" s="1"/>
      <c r="D941" s="2" t="str">
        <f>INDEX('5 tm 12 bkr Data'!T:T,MATCH('5 tm 12 bkr WV'!A941,'5 tm 12 bkr Data'!R:R,0))</f>
        <v>c</v>
      </c>
      <c r="E941" s="3"/>
      <c r="F941" s="3"/>
      <c r="G941" s="3"/>
      <c r="H941" s="4"/>
      <c r="I941" s="80"/>
      <c r="J941" s="80"/>
      <c r="K941" s="80"/>
      <c r="L941" s="80"/>
      <c r="M941" s="80"/>
      <c r="N941" s="80"/>
      <c r="O941" s="80"/>
      <c r="P941" s="80"/>
      <c r="Q941" s="80"/>
      <c r="R941" s="80"/>
      <c r="S941" s="80"/>
      <c r="T941" s="80"/>
      <c r="U941" s="1"/>
    </row>
    <row r="942" spans="1:21" ht="15.75" customHeight="1" x14ac:dyDescent="0.2">
      <c r="A942" t="str">
        <f>CONCATENATE(B931,B942)</f>
        <v>31d</v>
      </c>
      <c r="B942" t="s">
        <v>29</v>
      </c>
      <c r="C942" s="1"/>
      <c r="D942" s="2" t="str">
        <f>INDEX('5 tm 12 bkr Data'!T:T,MATCH('5 tm 12 bkr WV'!A942,'5 tm 12 bkr Data'!R:R,0))</f>
        <v>d</v>
      </c>
      <c r="E942" s="3"/>
      <c r="F942" s="3"/>
      <c r="G942" s="3"/>
      <c r="H942" s="4"/>
      <c r="I942" s="80"/>
      <c r="J942" s="80"/>
      <c r="K942" s="80"/>
      <c r="L942" s="80"/>
      <c r="M942" s="80"/>
      <c r="N942" s="80"/>
      <c r="O942" s="80"/>
      <c r="P942" s="80"/>
      <c r="Q942" s="80"/>
      <c r="R942" s="80"/>
      <c r="S942" s="80"/>
      <c r="T942" s="80"/>
      <c r="U942" s="1"/>
    </row>
    <row r="943" spans="1:21" ht="15.75" customHeight="1" x14ac:dyDescent="0.2">
      <c r="A943" t="str">
        <f>CONCATENATE(B931,B943)</f>
        <v>31e</v>
      </c>
      <c r="B943" t="s">
        <v>30</v>
      </c>
      <c r="C943" s="1"/>
      <c r="D943" s="2" t="str">
        <f>INDEX('5 tm 12 bkr Data'!T:T,MATCH('5 tm 12 bkr WV'!A943,'5 tm 12 bkr Data'!R:R,0))</f>
        <v>e</v>
      </c>
      <c r="E943" s="3"/>
      <c r="F943" s="3"/>
      <c r="G943" s="3"/>
      <c r="H943" s="4"/>
      <c r="I943" s="80"/>
      <c r="J943" s="80"/>
      <c r="K943" s="80"/>
      <c r="L943" s="80"/>
      <c r="M943" s="80"/>
      <c r="N943" s="80"/>
      <c r="O943" s="80"/>
      <c r="P943" s="80"/>
      <c r="Q943" s="80"/>
      <c r="R943" s="80"/>
      <c r="S943" s="80"/>
      <c r="T943" s="80"/>
      <c r="U943" s="1"/>
    </row>
    <row r="944" spans="1:21" ht="15.75" customHeight="1" x14ac:dyDescent="0.2">
      <c r="A944" t="str">
        <f>CONCATENATE(B931,B944)</f>
        <v>31f</v>
      </c>
      <c r="B944" t="s">
        <v>31</v>
      </c>
      <c r="C944" s="1"/>
      <c r="D944" s="2" t="str">
        <f>INDEX('5 tm 12 bkr Data'!T:T,MATCH('5 tm 12 bkr WV'!A944,'5 tm 12 bkr Data'!R:R,0))</f>
        <v>f</v>
      </c>
      <c r="E944" s="3"/>
      <c r="F944" s="3"/>
      <c r="G944" s="3"/>
      <c r="H944" s="4"/>
      <c r="I944" s="80"/>
      <c r="J944" s="80"/>
      <c r="K944" s="80"/>
      <c r="L944" s="80"/>
      <c r="M944" s="80"/>
      <c r="N944" s="80"/>
      <c r="O944" s="80"/>
      <c r="P944" s="80"/>
      <c r="Q944" s="80"/>
      <c r="R944" s="80"/>
      <c r="S944" s="80"/>
      <c r="T944" s="80"/>
      <c r="U944" s="1"/>
    </row>
    <row r="945" spans="1:21" ht="15.75" customHeight="1" x14ac:dyDescent="0.2">
      <c r="A945" t="str">
        <f>CONCATENATE(B931,B945)</f>
        <v>31g</v>
      </c>
      <c r="B945" t="s">
        <v>32</v>
      </c>
      <c r="C945" s="1"/>
      <c r="D945" s="2" t="str">
        <f>INDEX('5 tm 12 bkr Data'!T:T,MATCH('5 tm 12 bkr WV'!A945,'5 tm 12 bkr Data'!R:R,0))</f>
        <v>g</v>
      </c>
      <c r="E945" s="3"/>
      <c r="F945" s="3"/>
      <c r="G945" s="3"/>
      <c r="H945" s="4"/>
      <c r="I945" s="80"/>
      <c r="J945" s="80"/>
      <c r="K945" s="80"/>
      <c r="L945" s="80"/>
      <c r="M945" s="80"/>
      <c r="N945" s="80"/>
      <c r="O945" s="80"/>
      <c r="P945" s="80"/>
      <c r="Q945" s="80"/>
      <c r="R945" s="80"/>
      <c r="S945" s="80"/>
      <c r="T945" s="80"/>
      <c r="U945" s="1"/>
    </row>
    <row r="946" spans="1:21" ht="15.75" customHeight="1" thickBot="1" x14ac:dyDescent="0.25">
      <c r="A946" t="str">
        <f>CONCATENATE(B931,B946)</f>
        <v>31h</v>
      </c>
      <c r="B946" t="s">
        <v>33</v>
      </c>
      <c r="C946" s="1"/>
      <c r="D946" s="2" t="str">
        <f>INDEX('5 tm 12 bkr Data'!T:T,MATCH('5 tm 12 bkr WV'!A946,'5 tm 12 bkr Data'!R:R,0))</f>
        <v>h</v>
      </c>
      <c r="E946" s="3"/>
      <c r="F946" s="3"/>
      <c r="G946" s="3"/>
      <c r="H946" s="36"/>
      <c r="I946" s="79"/>
      <c r="J946" s="79"/>
      <c r="K946" s="79"/>
      <c r="L946" s="79"/>
      <c r="M946" s="79"/>
      <c r="N946" s="79"/>
      <c r="O946" s="79"/>
      <c r="P946" s="79"/>
      <c r="Q946" s="79"/>
      <c r="R946" s="79"/>
      <c r="S946" s="79"/>
      <c r="T946" s="79"/>
      <c r="U946" s="1"/>
    </row>
    <row r="947" spans="1:21" ht="15.75" customHeight="1" thickTop="1" x14ac:dyDescent="0.2">
      <c r="C947" s="1"/>
      <c r="D947" s="1"/>
      <c r="E947" s="1"/>
      <c r="F947" s="1"/>
      <c r="G947" s="1"/>
      <c r="H947" s="37" t="s">
        <v>6</v>
      </c>
      <c r="I947" s="77"/>
      <c r="J947" s="78"/>
      <c r="K947" s="77"/>
      <c r="L947" s="78"/>
      <c r="M947" s="77"/>
      <c r="N947" s="78"/>
      <c r="O947" s="77"/>
      <c r="P947" s="78"/>
      <c r="Q947" s="77"/>
      <c r="R947" s="78"/>
      <c r="S947" s="77"/>
      <c r="T947" s="78"/>
      <c r="U947" s="1"/>
    </row>
    <row r="948" spans="1:21" ht="5.25" customHeight="1" x14ac:dyDescent="0.2">
      <c r="C948" s="1"/>
      <c r="D948" s="1"/>
      <c r="E948" s="1"/>
      <c r="F948" s="1"/>
      <c r="G948" s="1"/>
      <c r="H948" s="38"/>
      <c r="I948" s="39"/>
      <c r="J948" s="39"/>
      <c r="K948" s="39"/>
      <c r="L948" s="39"/>
      <c r="M948" s="39"/>
      <c r="N948" s="39"/>
      <c r="O948" s="39"/>
      <c r="P948" s="39"/>
      <c r="Q948" s="39"/>
      <c r="R948" s="39"/>
      <c r="S948" s="39"/>
      <c r="T948" s="40"/>
      <c r="U948" s="1"/>
    </row>
    <row r="949" spans="1:21" ht="15.75" customHeight="1" x14ac:dyDescent="0.2">
      <c r="C949" s="1"/>
      <c r="D949" s="1"/>
      <c r="E949" s="74" t="s">
        <v>0</v>
      </c>
      <c r="F949" s="75"/>
      <c r="G949" s="76"/>
      <c r="H949" s="19" t="s">
        <v>1</v>
      </c>
      <c r="I949" s="19" t="s">
        <v>2</v>
      </c>
      <c r="J949" s="19" t="s">
        <v>3</v>
      </c>
      <c r="K949" s="15" t="s">
        <v>4</v>
      </c>
      <c r="L949" s="16" t="s">
        <v>5</v>
      </c>
      <c r="M949" s="19" t="s">
        <v>7</v>
      </c>
      <c r="N949" s="19" t="s">
        <v>8</v>
      </c>
      <c r="O949" s="15" t="s">
        <v>9</v>
      </c>
      <c r="P949" s="16" t="s">
        <v>10</v>
      </c>
      <c r="Q949" s="19" t="s">
        <v>11</v>
      </c>
      <c r="R949" s="19" t="s">
        <v>12</v>
      </c>
      <c r="S949" s="15" t="s">
        <v>13</v>
      </c>
      <c r="T949" s="1"/>
      <c r="U949" s="1"/>
    </row>
    <row r="950" spans="1:21" ht="15.75" customHeight="1" x14ac:dyDescent="0.2">
      <c r="C950" s="1"/>
      <c r="D950" s="1"/>
      <c r="E950" s="64" t="str">
        <f t="shared" si="13"/>
        <v>a</v>
      </c>
      <c r="F950" s="65"/>
      <c r="G950" s="66"/>
      <c r="H950" s="5"/>
      <c r="I950" s="5"/>
      <c r="J950" s="5"/>
      <c r="K950" s="13"/>
      <c r="L950" s="10"/>
      <c r="M950" s="5"/>
      <c r="N950" s="5"/>
      <c r="O950" s="13"/>
      <c r="P950" s="10"/>
      <c r="Q950" s="5"/>
      <c r="R950" s="5"/>
      <c r="S950" s="13"/>
      <c r="T950" s="1"/>
      <c r="U950" s="1"/>
    </row>
    <row r="951" spans="1:21" ht="15.75" customHeight="1" x14ac:dyDescent="0.2">
      <c r="C951" s="1"/>
      <c r="D951" s="1"/>
      <c r="E951" s="64" t="str">
        <f t="shared" si="13"/>
        <v>b</v>
      </c>
      <c r="F951" s="65"/>
      <c r="G951" s="66"/>
      <c r="H951" s="5"/>
      <c r="I951" s="5"/>
      <c r="J951" s="5"/>
      <c r="K951" s="13"/>
      <c r="L951" s="10"/>
      <c r="M951" s="5"/>
      <c r="N951" s="5"/>
      <c r="O951" s="13"/>
      <c r="P951" s="10"/>
      <c r="Q951" s="5"/>
      <c r="R951" s="5"/>
      <c r="S951" s="13"/>
      <c r="T951" s="1"/>
      <c r="U951" s="1"/>
    </row>
    <row r="952" spans="1:21" ht="15.75" customHeight="1" x14ac:dyDescent="0.2">
      <c r="C952" s="1"/>
      <c r="D952" s="1"/>
      <c r="E952" s="64" t="str">
        <f t="shared" ref="E952:E1015" si="14">IF(D941&gt;0,D941,"")</f>
        <v>c</v>
      </c>
      <c r="F952" s="65"/>
      <c r="G952" s="66"/>
      <c r="H952" s="5"/>
      <c r="I952" s="5"/>
      <c r="J952" s="5"/>
      <c r="K952" s="13"/>
      <c r="L952" s="10"/>
      <c r="M952" s="5"/>
      <c r="N952" s="5"/>
      <c r="O952" s="13"/>
      <c r="P952" s="10"/>
      <c r="Q952" s="5"/>
      <c r="R952" s="5"/>
      <c r="S952" s="13"/>
      <c r="T952" s="1"/>
      <c r="U952" s="1"/>
    </row>
    <row r="953" spans="1:21" ht="15.75" customHeight="1" x14ac:dyDescent="0.2">
      <c r="C953" s="1"/>
      <c r="D953" s="1"/>
      <c r="E953" s="64" t="str">
        <f t="shared" si="14"/>
        <v>d</v>
      </c>
      <c r="F953" s="65"/>
      <c r="G953" s="66"/>
      <c r="H953" s="5"/>
      <c r="I953" s="5"/>
      <c r="J953" s="5"/>
      <c r="K953" s="13"/>
      <c r="L953" s="10"/>
      <c r="M953" s="5"/>
      <c r="N953" s="5"/>
      <c r="O953" s="13"/>
      <c r="P953" s="10"/>
      <c r="Q953" s="5"/>
      <c r="R953" s="5"/>
      <c r="S953" s="13"/>
      <c r="T953" s="1"/>
      <c r="U953" s="1"/>
    </row>
    <row r="954" spans="1:21" ht="15.75" customHeight="1" x14ac:dyDescent="0.2">
      <c r="C954" s="1"/>
      <c r="D954" s="1"/>
      <c r="E954" s="64" t="str">
        <f t="shared" si="14"/>
        <v>e</v>
      </c>
      <c r="F954" s="65"/>
      <c r="G954" s="66"/>
      <c r="H954" s="5"/>
      <c r="I954" s="5"/>
      <c r="J954" s="5"/>
      <c r="K954" s="13"/>
      <c r="L954" s="10"/>
      <c r="M954" s="5"/>
      <c r="N954" s="5"/>
      <c r="O954" s="13"/>
      <c r="P954" s="10"/>
      <c r="Q954" s="5"/>
      <c r="R954" s="5"/>
      <c r="S954" s="13"/>
      <c r="T954" s="1"/>
      <c r="U954" s="1"/>
    </row>
    <row r="955" spans="1:21" ht="15.75" customHeight="1" x14ac:dyDescent="0.2">
      <c r="C955" s="1"/>
      <c r="D955" s="1"/>
      <c r="E955" s="64" t="str">
        <f t="shared" si="14"/>
        <v>f</v>
      </c>
      <c r="F955" s="65"/>
      <c r="G955" s="66"/>
      <c r="H955" s="5"/>
      <c r="I955" s="5"/>
      <c r="J955" s="5"/>
      <c r="K955" s="13"/>
      <c r="L955" s="10"/>
      <c r="M955" s="5"/>
      <c r="N955" s="5"/>
      <c r="O955" s="13"/>
      <c r="P955" s="10"/>
      <c r="Q955" s="5"/>
      <c r="R955" s="5"/>
      <c r="S955" s="13"/>
      <c r="T955" s="1"/>
      <c r="U955" s="1"/>
    </row>
    <row r="956" spans="1:21" ht="15.75" customHeight="1" x14ac:dyDescent="0.2">
      <c r="C956" s="1"/>
      <c r="D956" s="1"/>
      <c r="E956" s="64" t="str">
        <f t="shared" si="14"/>
        <v>g</v>
      </c>
      <c r="F956" s="65"/>
      <c r="G956" s="66"/>
      <c r="H956" s="5"/>
      <c r="I956" s="5"/>
      <c r="J956" s="5"/>
      <c r="K956" s="13"/>
      <c r="L956" s="10"/>
      <c r="M956" s="5"/>
      <c r="N956" s="5"/>
      <c r="O956" s="13"/>
      <c r="P956" s="10"/>
      <c r="Q956" s="5"/>
      <c r="R956" s="5"/>
      <c r="S956" s="13"/>
      <c r="T956" s="1"/>
      <c r="U956" s="1"/>
    </row>
    <row r="957" spans="1:21" ht="15.75" customHeight="1" thickBot="1" x14ac:dyDescent="0.25">
      <c r="C957" s="1"/>
      <c r="D957" s="1"/>
      <c r="E957" s="64" t="str">
        <f t="shared" si="14"/>
        <v>h</v>
      </c>
      <c r="F957" s="65"/>
      <c r="G957" s="66"/>
      <c r="H957" s="6"/>
      <c r="I957" s="6"/>
      <c r="J957" s="6"/>
      <c r="K957" s="14"/>
      <c r="L957" s="11"/>
      <c r="M957" s="6"/>
      <c r="N957" s="6"/>
      <c r="O957" s="14"/>
      <c r="P957" s="11"/>
      <c r="Q957" s="6"/>
      <c r="R957" s="6"/>
      <c r="S957" s="14"/>
      <c r="T957" s="1"/>
      <c r="U957" s="1"/>
    </row>
    <row r="958" spans="1:21" ht="15.75" customHeight="1" thickTop="1" thickBot="1" x14ac:dyDescent="0.25">
      <c r="C958" s="1"/>
      <c r="D958" s="1"/>
      <c r="E958" s="67" t="s">
        <v>14</v>
      </c>
      <c r="F958" s="68"/>
      <c r="G958" s="69"/>
      <c r="H958" s="7"/>
      <c r="I958" s="7"/>
      <c r="J958" s="7"/>
      <c r="K958" s="8"/>
      <c r="L958" s="12"/>
      <c r="M958" s="7"/>
      <c r="N958" s="7"/>
      <c r="O958" s="8"/>
      <c r="P958" s="12"/>
      <c r="Q958" s="7"/>
      <c r="R958" s="7"/>
      <c r="S958" s="8"/>
      <c r="T958" s="1"/>
      <c r="U958" s="1"/>
    </row>
    <row r="959" spans="1:21" ht="15.75" customHeight="1" thickTop="1" thickBot="1" x14ac:dyDescent="0.25">
      <c r="C959" s="1"/>
      <c r="D959" s="1"/>
      <c r="E959" s="70" t="s">
        <v>15</v>
      </c>
      <c r="F959" s="71"/>
      <c r="G959" s="72"/>
      <c r="H959" s="1"/>
      <c r="I959" s="1"/>
      <c r="J959" s="1"/>
      <c r="K959" s="9"/>
      <c r="L959" s="1"/>
      <c r="M959" s="1"/>
      <c r="N959" s="1"/>
      <c r="O959" s="9"/>
      <c r="P959" s="1"/>
      <c r="Q959" s="1"/>
      <c r="R959" s="1"/>
      <c r="S959" s="9"/>
      <c r="T959" s="1"/>
      <c r="U959" s="1"/>
    </row>
    <row r="960" spans="1:21" ht="11.25" customHeight="1" x14ac:dyDescent="0.2">
      <c r="C960" s="1"/>
      <c r="D960" s="1"/>
      <c r="E960" s="1"/>
      <c r="F960" s="1"/>
      <c r="G960" s="1"/>
      <c r="H960" s="73" t="s">
        <v>34</v>
      </c>
      <c r="I960" s="73"/>
      <c r="J960" s="73"/>
      <c r="K960" s="73"/>
      <c r="L960" s="73"/>
      <c r="M960" s="73"/>
      <c r="N960" s="73"/>
      <c r="O960" s="73"/>
      <c r="P960" s="73"/>
      <c r="Q960" s="73"/>
      <c r="R960" s="73"/>
      <c r="S960" s="1"/>
      <c r="T960" s="1"/>
      <c r="U960" s="1"/>
    </row>
    <row r="961" spans="1:21" ht="11.25" customHeight="1" x14ac:dyDescent="0.2">
      <c r="C961" s="1"/>
      <c r="D961" s="1"/>
      <c r="E961" s="1"/>
      <c r="F961" s="1"/>
      <c r="G961" s="1"/>
      <c r="H961" s="73"/>
      <c r="I961" s="73"/>
      <c r="J961" s="73"/>
      <c r="K961" s="73"/>
      <c r="L961" s="73"/>
      <c r="M961" s="73"/>
      <c r="N961" s="73"/>
      <c r="O961" s="73"/>
      <c r="P961" s="73"/>
      <c r="Q961" s="73"/>
      <c r="R961" s="73"/>
      <c r="S961" s="1"/>
      <c r="T961" s="1"/>
      <c r="U961" s="1"/>
    </row>
    <row r="962" spans="1:21" ht="10.5" customHeight="1" x14ac:dyDescent="0.15">
      <c r="A962" t="s">
        <v>35</v>
      </c>
      <c r="B962">
        <v>32</v>
      </c>
      <c r="C962" s="81" t="str">
        <f>'5 tm 12 bkr Data'!$A$2</f>
        <v>Jayhawk Collegiate Challenge</v>
      </c>
      <c r="D962" s="81"/>
      <c r="E962" s="81"/>
      <c r="F962" s="81"/>
      <c r="G962" s="81"/>
      <c r="H962" s="81"/>
      <c r="I962" s="81"/>
      <c r="J962" s="81"/>
      <c r="K962" s="81"/>
      <c r="L962" s="81"/>
      <c r="M962" s="81"/>
      <c r="N962" s="81"/>
      <c r="O962" s="81"/>
      <c r="P962" s="81"/>
      <c r="Q962" s="81"/>
      <c r="R962" s="81"/>
      <c r="S962" s="81"/>
      <c r="T962" s="81"/>
      <c r="U962" s="81"/>
    </row>
    <row r="963" spans="1:21" ht="10.5" customHeight="1" x14ac:dyDescent="0.15">
      <c r="C963" s="81"/>
      <c r="D963" s="81"/>
      <c r="E963" s="81"/>
      <c r="F963" s="81"/>
      <c r="G963" s="81"/>
      <c r="H963" s="81"/>
      <c r="I963" s="81"/>
      <c r="J963" s="81"/>
      <c r="K963" s="81"/>
      <c r="L963" s="81"/>
      <c r="M963" s="81"/>
      <c r="N963" s="81"/>
      <c r="O963" s="81"/>
      <c r="P963" s="81"/>
      <c r="Q963" s="81"/>
      <c r="R963" s="81"/>
      <c r="S963" s="81"/>
      <c r="T963" s="81"/>
      <c r="U963" s="81"/>
    </row>
    <row r="964" spans="1:21" ht="10.5" customHeight="1" x14ac:dyDescent="0.15">
      <c r="C964" s="81"/>
      <c r="D964" s="81"/>
      <c r="E964" s="81"/>
      <c r="F964" s="81"/>
      <c r="G964" s="81"/>
      <c r="H964" s="81"/>
      <c r="I964" s="81"/>
      <c r="J964" s="81"/>
      <c r="K964" s="81"/>
      <c r="L964" s="81"/>
      <c r="M964" s="81"/>
      <c r="N964" s="81"/>
      <c r="O964" s="81"/>
      <c r="P964" s="81"/>
      <c r="Q964" s="81"/>
      <c r="R964" s="81"/>
      <c r="S964" s="81"/>
      <c r="T964" s="81"/>
      <c r="U964" s="81"/>
    </row>
    <row r="965" spans="1:21" ht="8.25" customHeight="1" x14ac:dyDescent="0.2"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</row>
    <row r="966" spans="1:21" ht="11.25" customHeight="1" x14ac:dyDescent="0.2">
      <c r="C966" s="1"/>
      <c r="D966" s="1"/>
      <c r="E966" s="1"/>
      <c r="F966" s="82">
        <f>INDEX('5 tm 12 bkr Data'!G:G,MATCH('5 tm 12 bkr WV'!B962,'5 tm 12 bkr Data'!F:F,0))</f>
        <v>33</v>
      </c>
      <c r="G966" s="82"/>
      <c r="H966" s="82"/>
      <c r="I966" s="82"/>
      <c r="J966" s="82"/>
      <c r="K966" s="82"/>
      <c r="L966" s="82"/>
      <c r="M966" s="82"/>
      <c r="N966" s="82"/>
      <c r="O966" s="82"/>
      <c r="P966" s="82"/>
      <c r="Q966" s="82"/>
      <c r="R966" s="82"/>
      <c r="S966" s="1"/>
      <c r="T966" s="1"/>
      <c r="U966" s="1"/>
    </row>
    <row r="967" spans="1:21" ht="11.25" customHeight="1" x14ac:dyDescent="0.2">
      <c r="C967" s="1"/>
      <c r="D967" s="1"/>
      <c r="E967" s="1"/>
      <c r="F967" s="82"/>
      <c r="G967" s="82"/>
      <c r="H967" s="82"/>
      <c r="I967" s="82"/>
      <c r="J967" s="82"/>
      <c r="K967" s="82"/>
      <c r="L967" s="82"/>
      <c r="M967" s="82"/>
      <c r="N967" s="82"/>
      <c r="O967" s="82"/>
      <c r="P967" s="82"/>
      <c r="Q967" s="82"/>
      <c r="R967" s="82"/>
      <c r="S967" s="1"/>
      <c r="T967" s="1"/>
      <c r="U967" s="1"/>
    </row>
    <row r="968" spans="1:21" ht="8.25" customHeight="1" x14ac:dyDescent="0.2"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</row>
    <row r="969" spans="1:21" ht="15.75" customHeight="1" x14ac:dyDescent="0.2">
      <c r="C969" s="1"/>
      <c r="D969" s="80" t="s">
        <v>0</v>
      </c>
      <c r="E969" s="80"/>
      <c r="F969" s="80"/>
      <c r="G969" s="80"/>
      <c r="H969" s="80"/>
      <c r="I969" s="80" t="s">
        <v>1</v>
      </c>
      <c r="J969" s="80"/>
      <c r="K969" s="80" t="s">
        <v>2</v>
      </c>
      <c r="L969" s="80"/>
      <c r="M969" s="80" t="s">
        <v>3</v>
      </c>
      <c r="N969" s="80"/>
      <c r="O969" s="80" t="s">
        <v>4</v>
      </c>
      <c r="P969" s="80"/>
      <c r="Q969" s="80" t="s">
        <v>5</v>
      </c>
      <c r="R969" s="80"/>
      <c r="S969" s="80" t="s">
        <v>6</v>
      </c>
      <c r="T969" s="80"/>
      <c r="U969" s="1"/>
    </row>
    <row r="970" spans="1:21" ht="15.75" customHeight="1" x14ac:dyDescent="0.2">
      <c r="A970" t="str">
        <f>CONCATENATE(B962,B970)</f>
        <v>32a</v>
      </c>
      <c r="B970" t="s">
        <v>26</v>
      </c>
      <c r="C970" s="1"/>
      <c r="D970" s="2" t="str">
        <f>INDEX('5 tm 12 bkr Data'!T:T,MATCH('5 tm 12 bkr WV'!A970,'5 tm 12 bkr Data'!R:R,0))</f>
        <v>a</v>
      </c>
      <c r="E970" s="3"/>
      <c r="F970" s="3"/>
      <c r="G970" s="3"/>
      <c r="H970" s="4"/>
      <c r="I970" s="80"/>
      <c r="J970" s="80"/>
      <c r="K970" s="80"/>
      <c r="L970" s="80"/>
      <c r="M970" s="80"/>
      <c r="N970" s="80"/>
      <c r="O970" s="80"/>
      <c r="P970" s="80"/>
      <c r="Q970" s="80"/>
      <c r="R970" s="80"/>
      <c r="S970" s="80"/>
      <c r="T970" s="80"/>
      <c r="U970" s="1"/>
    </row>
    <row r="971" spans="1:21" ht="15.75" customHeight="1" x14ac:dyDescent="0.2">
      <c r="A971" t="str">
        <f>CONCATENATE(B962,B971)</f>
        <v>32b</v>
      </c>
      <c r="B971" t="s">
        <v>27</v>
      </c>
      <c r="C971" s="1"/>
      <c r="D971" s="2" t="str">
        <f>INDEX('5 tm 12 bkr Data'!T:T,MATCH('5 tm 12 bkr WV'!A971,'5 tm 12 bkr Data'!R:R,0))</f>
        <v>b</v>
      </c>
      <c r="E971" s="3"/>
      <c r="F971" s="3"/>
      <c r="G971" s="3"/>
      <c r="H971" s="4"/>
      <c r="I971" s="80"/>
      <c r="J971" s="80"/>
      <c r="K971" s="80"/>
      <c r="L971" s="80"/>
      <c r="M971" s="80"/>
      <c r="N971" s="80"/>
      <c r="O971" s="80"/>
      <c r="P971" s="80"/>
      <c r="Q971" s="80"/>
      <c r="R971" s="80"/>
      <c r="S971" s="80"/>
      <c r="T971" s="80"/>
      <c r="U971" s="1"/>
    </row>
    <row r="972" spans="1:21" ht="15.75" customHeight="1" x14ac:dyDescent="0.2">
      <c r="A972" t="str">
        <f>CONCATENATE(B962,B972)</f>
        <v>32c</v>
      </c>
      <c r="B972" t="s">
        <v>28</v>
      </c>
      <c r="C972" s="1"/>
      <c r="D972" s="2" t="str">
        <f>INDEX('5 tm 12 bkr Data'!T:T,MATCH('5 tm 12 bkr WV'!A972,'5 tm 12 bkr Data'!R:R,0))</f>
        <v>c</v>
      </c>
      <c r="E972" s="3"/>
      <c r="F972" s="3"/>
      <c r="G972" s="3"/>
      <c r="H972" s="4"/>
      <c r="I972" s="80"/>
      <c r="J972" s="80"/>
      <c r="K972" s="80"/>
      <c r="L972" s="80"/>
      <c r="M972" s="80"/>
      <c r="N972" s="80"/>
      <c r="O972" s="80"/>
      <c r="P972" s="80"/>
      <c r="Q972" s="80"/>
      <c r="R972" s="80"/>
      <c r="S972" s="80"/>
      <c r="T972" s="80"/>
      <c r="U972" s="1"/>
    </row>
    <row r="973" spans="1:21" ht="15.75" customHeight="1" x14ac:dyDescent="0.2">
      <c r="A973" t="str">
        <f>CONCATENATE(B962,B973)</f>
        <v>32d</v>
      </c>
      <c r="B973" t="s">
        <v>29</v>
      </c>
      <c r="C973" s="1"/>
      <c r="D973" s="2" t="str">
        <f>INDEX('5 tm 12 bkr Data'!T:T,MATCH('5 tm 12 bkr WV'!A973,'5 tm 12 bkr Data'!R:R,0))</f>
        <v>d</v>
      </c>
      <c r="E973" s="3"/>
      <c r="F973" s="3"/>
      <c r="G973" s="3"/>
      <c r="H973" s="4"/>
      <c r="I973" s="80"/>
      <c r="J973" s="80"/>
      <c r="K973" s="80"/>
      <c r="L973" s="80"/>
      <c r="M973" s="80"/>
      <c r="N973" s="80"/>
      <c r="O973" s="80"/>
      <c r="P973" s="80"/>
      <c r="Q973" s="80"/>
      <c r="R973" s="80"/>
      <c r="S973" s="80"/>
      <c r="T973" s="80"/>
      <c r="U973" s="1"/>
    </row>
    <row r="974" spans="1:21" ht="15.75" customHeight="1" x14ac:dyDescent="0.2">
      <c r="A974" t="str">
        <f>CONCATENATE(B962,B974)</f>
        <v>32e</v>
      </c>
      <c r="B974" t="s">
        <v>30</v>
      </c>
      <c r="C974" s="1"/>
      <c r="D974" s="2" t="str">
        <f>INDEX('5 tm 12 bkr Data'!T:T,MATCH('5 tm 12 bkr WV'!A974,'5 tm 12 bkr Data'!R:R,0))</f>
        <v>e</v>
      </c>
      <c r="E974" s="3"/>
      <c r="F974" s="3"/>
      <c r="G974" s="3"/>
      <c r="H974" s="4"/>
      <c r="I974" s="80"/>
      <c r="J974" s="80"/>
      <c r="K974" s="80"/>
      <c r="L974" s="80"/>
      <c r="M974" s="80"/>
      <c r="N974" s="80"/>
      <c r="O974" s="80"/>
      <c r="P974" s="80"/>
      <c r="Q974" s="80"/>
      <c r="R974" s="80"/>
      <c r="S974" s="80"/>
      <c r="T974" s="80"/>
      <c r="U974" s="1"/>
    </row>
    <row r="975" spans="1:21" ht="15.75" customHeight="1" x14ac:dyDescent="0.2">
      <c r="A975" t="str">
        <f>CONCATENATE(B962,B975)</f>
        <v>32f</v>
      </c>
      <c r="B975" t="s">
        <v>31</v>
      </c>
      <c r="C975" s="1"/>
      <c r="D975" s="2" t="str">
        <f>INDEX('5 tm 12 bkr Data'!T:T,MATCH('5 tm 12 bkr WV'!A975,'5 tm 12 bkr Data'!R:R,0))</f>
        <v>f</v>
      </c>
      <c r="E975" s="3"/>
      <c r="F975" s="3"/>
      <c r="G975" s="3"/>
      <c r="H975" s="4"/>
      <c r="I975" s="80"/>
      <c r="J975" s="80"/>
      <c r="K975" s="80"/>
      <c r="L975" s="80"/>
      <c r="M975" s="80"/>
      <c r="N975" s="80"/>
      <c r="O975" s="80"/>
      <c r="P975" s="80"/>
      <c r="Q975" s="80"/>
      <c r="R975" s="80"/>
      <c r="S975" s="80"/>
      <c r="T975" s="80"/>
      <c r="U975" s="1"/>
    </row>
    <row r="976" spans="1:21" ht="15.75" customHeight="1" x14ac:dyDescent="0.2">
      <c r="A976" t="str">
        <f>CONCATENATE(B962,B976)</f>
        <v>32g</v>
      </c>
      <c r="B976" t="s">
        <v>32</v>
      </c>
      <c r="C976" s="1"/>
      <c r="D976" s="2" t="str">
        <f>INDEX('5 tm 12 bkr Data'!T:T,MATCH('5 tm 12 bkr WV'!A976,'5 tm 12 bkr Data'!R:R,0))</f>
        <v>g</v>
      </c>
      <c r="E976" s="3"/>
      <c r="F976" s="3"/>
      <c r="G976" s="3"/>
      <c r="H976" s="4"/>
      <c r="I976" s="80"/>
      <c r="J976" s="80"/>
      <c r="K976" s="80"/>
      <c r="L976" s="80"/>
      <c r="M976" s="80"/>
      <c r="N976" s="80"/>
      <c r="O976" s="80"/>
      <c r="P976" s="80"/>
      <c r="Q976" s="80"/>
      <c r="R976" s="80"/>
      <c r="S976" s="80"/>
      <c r="T976" s="80"/>
      <c r="U976" s="1"/>
    </row>
    <row r="977" spans="1:21" ht="15.75" customHeight="1" thickBot="1" x14ac:dyDescent="0.25">
      <c r="A977" t="str">
        <f>CONCATENATE(B962,B977)</f>
        <v>32h</v>
      </c>
      <c r="B977" t="s">
        <v>33</v>
      </c>
      <c r="C977" s="1"/>
      <c r="D977" s="2" t="str">
        <f>INDEX('5 tm 12 bkr Data'!T:T,MATCH('5 tm 12 bkr WV'!A977,'5 tm 12 bkr Data'!R:R,0))</f>
        <v>h</v>
      </c>
      <c r="E977" s="3"/>
      <c r="F977" s="3"/>
      <c r="G977" s="3"/>
      <c r="H977" s="36"/>
      <c r="I977" s="79"/>
      <c r="J977" s="79"/>
      <c r="K977" s="79"/>
      <c r="L977" s="79"/>
      <c r="M977" s="79"/>
      <c r="N977" s="79"/>
      <c r="O977" s="79"/>
      <c r="P977" s="79"/>
      <c r="Q977" s="79"/>
      <c r="R977" s="79"/>
      <c r="S977" s="79"/>
      <c r="T977" s="79"/>
      <c r="U977" s="1"/>
    </row>
    <row r="978" spans="1:21" ht="15.75" customHeight="1" thickTop="1" x14ac:dyDescent="0.2">
      <c r="C978" s="1"/>
      <c r="D978" s="1"/>
      <c r="E978" s="1"/>
      <c r="F978" s="1"/>
      <c r="G978" s="1"/>
      <c r="H978" s="37" t="s">
        <v>6</v>
      </c>
      <c r="I978" s="77"/>
      <c r="J978" s="78"/>
      <c r="K978" s="77"/>
      <c r="L978" s="78"/>
      <c r="M978" s="77"/>
      <c r="N978" s="78"/>
      <c r="O978" s="77"/>
      <c r="P978" s="78"/>
      <c r="Q978" s="77"/>
      <c r="R978" s="78"/>
      <c r="S978" s="77"/>
      <c r="T978" s="78"/>
      <c r="U978" s="1"/>
    </row>
    <row r="979" spans="1:21" ht="5.25" customHeight="1" x14ac:dyDescent="0.2">
      <c r="C979" s="1"/>
      <c r="D979" s="1"/>
      <c r="E979" s="1"/>
      <c r="F979" s="1"/>
      <c r="G979" s="1"/>
      <c r="H979" s="38"/>
      <c r="I979" s="39"/>
      <c r="J979" s="39"/>
      <c r="K979" s="39"/>
      <c r="L979" s="39"/>
      <c r="M979" s="39"/>
      <c r="N979" s="39"/>
      <c r="O979" s="39"/>
      <c r="P979" s="39"/>
      <c r="Q979" s="39"/>
      <c r="R979" s="39"/>
      <c r="S979" s="39"/>
      <c r="T979" s="40"/>
      <c r="U979" s="1"/>
    </row>
    <row r="980" spans="1:21" ht="15.75" customHeight="1" x14ac:dyDescent="0.2">
      <c r="C980" s="1"/>
      <c r="D980" s="1"/>
      <c r="E980" s="74" t="s">
        <v>0</v>
      </c>
      <c r="F980" s="75"/>
      <c r="G980" s="76"/>
      <c r="H980" s="19" t="s">
        <v>1</v>
      </c>
      <c r="I980" s="19" t="s">
        <v>2</v>
      </c>
      <c r="J980" s="19" t="s">
        <v>3</v>
      </c>
      <c r="K980" s="15" t="s">
        <v>4</v>
      </c>
      <c r="L980" s="16" t="s">
        <v>5</v>
      </c>
      <c r="M980" s="19" t="s">
        <v>7</v>
      </c>
      <c r="N980" s="19" t="s">
        <v>8</v>
      </c>
      <c r="O980" s="15" t="s">
        <v>9</v>
      </c>
      <c r="P980" s="16" t="s">
        <v>10</v>
      </c>
      <c r="Q980" s="19" t="s">
        <v>11</v>
      </c>
      <c r="R980" s="19" t="s">
        <v>12</v>
      </c>
      <c r="S980" s="15" t="s">
        <v>13</v>
      </c>
      <c r="T980" s="1"/>
      <c r="U980" s="1"/>
    </row>
    <row r="981" spans="1:21" ht="15.75" customHeight="1" x14ac:dyDescent="0.2">
      <c r="C981" s="1"/>
      <c r="D981" s="1"/>
      <c r="E981" s="64" t="str">
        <f t="shared" si="14"/>
        <v>a</v>
      </c>
      <c r="F981" s="65"/>
      <c r="G981" s="66"/>
      <c r="H981" s="5"/>
      <c r="I981" s="5"/>
      <c r="J981" s="5"/>
      <c r="K981" s="13"/>
      <c r="L981" s="10"/>
      <c r="M981" s="5"/>
      <c r="N981" s="5"/>
      <c r="O981" s="13"/>
      <c r="P981" s="10"/>
      <c r="Q981" s="5"/>
      <c r="R981" s="5"/>
      <c r="S981" s="13"/>
      <c r="T981" s="1"/>
      <c r="U981" s="1"/>
    </row>
    <row r="982" spans="1:21" ht="15.75" customHeight="1" x14ac:dyDescent="0.2">
      <c r="C982" s="1"/>
      <c r="D982" s="1"/>
      <c r="E982" s="64" t="str">
        <f t="shared" si="14"/>
        <v>b</v>
      </c>
      <c r="F982" s="65"/>
      <c r="G982" s="66"/>
      <c r="H982" s="5"/>
      <c r="I982" s="5"/>
      <c r="J982" s="5"/>
      <c r="K982" s="13"/>
      <c r="L982" s="10"/>
      <c r="M982" s="5"/>
      <c r="N982" s="5"/>
      <c r="O982" s="13"/>
      <c r="P982" s="10"/>
      <c r="Q982" s="5"/>
      <c r="R982" s="5"/>
      <c r="S982" s="13"/>
      <c r="T982" s="1"/>
      <c r="U982" s="1"/>
    </row>
    <row r="983" spans="1:21" ht="15.75" customHeight="1" x14ac:dyDescent="0.2">
      <c r="C983" s="1"/>
      <c r="D983" s="1"/>
      <c r="E983" s="64" t="str">
        <f t="shared" si="14"/>
        <v>c</v>
      </c>
      <c r="F983" s="65"/>
      <c r="G983" s="66"/>
      <c r="H983" s="5"/>
      <c r="I983" s="5"/>
      <c r="J983" s="5"/>
      <c r="K983" s="13"/>
      <c r="L983" s="10"/>
      <c r="M983" s="5"/>
      <c r="N983" s="5"/>
      <c r="O983" s="13"/>
      <c r="P983" s="10"/>
      <c r="Q983" s="5"/>
      <c r="R983" s="5"/>
      <c r="S983" s="13"/>
      <c r="T983" s="1"/>
      <c r="U983" s="1"/>
    </row>
    <row r="984" spans="1:21" ht="15.75" customHeight="1" x14ac:dyDescent="0.2">
      <c r="C984" s="1"/>
      <c r="D984" s="1"/>
      <c r="E984" s="64" t="str">
        <f t="shared" si="14"/>
        <v>d</v>
      </c>
      <c r="F984" s="65"/>
      <c r="G984" s="66"/>
      <c r="H984" s="5"/>
      <c r="I984" s="5"/>
      <c r="J984" s="5"/>
      <c r="K984" s="13"/>
      <c r="L984" s="10"/>
      <c r="M984" s="5"/>
      <c r="N984" s="5"/>
      <c r="O984" s="13"/>
      <c r="P984" s="10"/>
      <c r="Q984" s="5"/>
      <c r="R984" s="5"/>
      <c r="S984" s="13"/>
      <c r="T984" s="1"/>
      <c r="U984" s="1"/>
    </row>
    <row r="985" spans="1:21" ht="15.75" customHeight="1" x14ac:dyDescent="0.2">
      <c r="C985" s="1"/>
      <c r="D985" s="1"/>
      <c r="E985" s="64" t="str">
        <f t="shared" si="14"/>
        <v>e</v>
      </c>
      <c r="F985" s="65"/>
      <c r="G985" s="66"/>
      <c r="H985" s="5"/>
      <c r="I985" s="5"/>
      <c r="J985" s="5"/>
      <c r="K985" s="13"/>
      <c r="L985" s="10"/>
      <c r="M985" s="5"/>
      <c r="N985" s="5"/>
      <c r="O985" s="13"/>
      <c r="P985" s="10"/>
      <c r="Q985" s="5"/>
      <c r="R985" s="5"/>
      <c r="S985" s="13"/>
      <c r="T985" s="1"/>
      <c r="U985" s="1"/>
    </row>
    <row r="986" spans="1:21" ht="15.75" customHeight="1" x14ac:dyDescent="0.2">
      <c r="C986" s="1"/>
      <c r="D986" s="1"/>
      <c r="E986" s="64" t="str">
        <f t="shared" si="14"/>
        <v>f</v>
      </c>
      <c r="F986" s="65"/>
      <c r="G986" s="66"/>
      <c r="H986" s="5"/>
      <c r="I986" s="5"/>
      <c r="J986" s="5"/>
      <c r="K986" s="13"/>
      <c r="L986" s="10"/>
      <c r="M986" s="5"/>
      <c r="N986" s="5"/>
      <c r="O986" s="13"/>
      <c r="P986" s="10"/>
      <c r="Q986" s="5"/>
      <c r="R986" s="5"/>
      <c r="S986" s="13"/>
      <c r="T986" s="1"/>
      <c r="U986" s="1"/>
    </row>
    <row r="987" spans="1:21" ht="15.75" customHeight="1" x14ac:dyDescent="0.2">
      <c r="C987" s="1"/>
      <c r="D987" s="1"/>
      <c r="E987" s="64" t="str">
        <f t="shared" si="14"/>
        <v>g</v>
      </c>
      <c r="F987" s="65"/>
      <c r="G987" s="66"/>
      <c r="H987" s="5"/>
      <c r="I987" s="5"/>
      <c r="J987" s="5"/>
      <c r="K987" s="13"/>
      <c r="L987" s="10"/>
      <c r="M987" s="5"/>
      <c r="N987" s="5"/>
      <c r="O987" s="13"/>
      <c r="P987" s="10"/>
      <c r="Q987" s="5"/>
      <c r="R987" s="5"/>
      <c r="S987" s="13"/>
      <c r="T987" s="1"/>
      <c r="U987" s="1"/>
    </row>
    <row r="988" spans="1:21" ht="15.75" customHeight="1" thickBot="1" x14ac:dyDescent="0.25">
      <c r="C988" s="1"/>
      <c r="D988" s="1"/>
      <c r="E988" s="64" t="str">
        <f t="shared" si="14"/>
        <v>h</v>
      </c>
      <c r="F988" s="65"/>
      <c r="G988" s="66"/>
      <c r="H988" s="6"/>
      <c r="I988" s="6"/>
      <c r="J988" s="6"/>
      <c r="K988" s="14"/>
      <c r="L988" s="11"/>
      <c r="M988" s="6"/>
      <c r="N988" s="6"/>
      <c r="O988" s="14"/>
      <c r="P988" s="11"/>
      <c r="Q988" s="6"/>
      <c r="R988" s="6"/>
      <c r="S988" s="14"/>
      <c r="T988" s="1"/>
      <c r="U988" s="1"/>
    </row>
    <row r="989" spans="1:21" ht="15.75" customHeight="1" thickTop="1" thickBot="1" x14ac:dyDescent="0.25">
      <c r="C989" s="1"/>
      <c r="D989" s="1"/>
      <c r="E989" s="67" t="s">
        <v>14</v>
      </c>
      <c r="F989" s="68"/>
      <c r="G989" s="69"/>
      <c r="H989" s="7"/>
      <c r="I989" s="7"/>
      <c r="J989" s="7"/>
      <c r="K989" s="8"/>
      <c r="L989" s="12"/>
      <c r="M989" s="7"/>
      <c r="N989" s="7"/>
      <c r="O989" s="8"/>
      <c r="P989" s="12"/>
      <c r="Q989" s="7"/>
      <c r="R989" s="7"/>
      <c r="S989" s="8"/>
      <c r="T989" s="1"/>
      <c r="U989" s="1"/>
    </row>
    <row r="990" spans="1:21" ht="15.75" customHeight="1" thickTop="1" thickBot="1" x14ac:dyDescent="0.25">
      <c r="C990" s="1"/>
      <c r="D990" s="1"/>
      <c r="E990" s="70" t="s">
        <v>15</v>
      </c>
      <c r="F990" s="71"/>
      <c r="G990" s="72"/>
      <c r="H990" s="1"/>
      <c r="I990" s="1"/>
      <c r="J990" s="1"/>
      <c r="K990" s="9"/>
      <c r="L990" s="1"/>
      <c r="M990" s="1"/>
      <c r="N990" s="1"/>
      <c r="O990" s="9"/>
      <c r="P990" s="1"/>
      <c r="Q990" s="1"/>
      <c r="R990" s="1"/>
      <c r="S990" s="9"/>
      <c r="T990" s="1"/>
      <c r="U990" s="1"/>
    </row>
    <row r="991" spans="1:21" ht="11.25" customHeight="1" x14ac:dyDescent="0.2">
      <c r="C991" s="1"/>
      <c r="D991" s="1"/>
      <c r="E991" s="1"/>
      <c r="F991" s="1"/>
      <c r="G991" s="1"/>
      <c r="H991" s="73" t="s">
        <v>34</v>
      </c>
      <c r="I991" s="73"/>
      <c r="J991" s="73"/>
      <c r="K991" s="73"/>
      <c r="L991" s="73"/>
      <c r="M991" s="73"/>
      <c r="N991" s="73"/>
      <c r="O991" s="73"/>
      <c r="P991" s="73"/>
      <c r="Q991" s="73"/>
      <c r="R991" s="73"/>
      <c r="S991" s="1"/>
      <c r="T991" s="1"/>
      <c r="U991" s="1"/>
    </row>
    <row r="992" spans="1:21" ht="11.25" customHeight="1" x14ac:dyDescent="0.2">
      <c r="C992" s="1"/>
      <c r="D992" s="1"/>
      <c r="E992" s="1"/>
      <c r="F992" s="1"/>
      <c r="G992" s="1"/>
      <c r="H992" s="73"/>
      <c r="I992" s="73"/>
      <c r="J992" s="73"/>
      <c r="K992" s="73"/>
      <c r="L992" s="73"/>
      <c r="M992" s="73"/>
      <c r="N992" s="73"/>
      <c r="O992" s="73"/>
      <c r="P992" s="73"/>
      <c r="Q992" s="73"/>
      <c r="R992" s="73"/>
      <c r="S992" s="1"/>
      <c r="T992" s="1"/>
      <c r="U992" s="1"/>
    </row>
    <row r="993" spans="1:21" ht="10.5" customHeight="1" x14ac:dyDescent="0.15">
      <c r="A993" t="s">
        <v>35</v>
      </c>
      <c r="B993">
        <v>33</v>
      </c>
      <c r="C993" s="81" t="str">
        <f>'5 tm 12 bkr Data'!$A$2</f>
        <v>Jayhawk Collegiate Challenge</v>
      </c>
      <c r="D993" s="81"/>
      <c r="E993" s="81"/>
      <c r="F993" s="81"/>
      <c r="G993" s="81"/>
      <c r="H993" s="81"/>
      <c r="I993" s="81"/>
      <c r="J993" s="81"/>
      <c r="K993" s="81"/>
      <c r="L993" s="81"/>
      <c r="M993" s="81"/>
      <c r="N993" s="81"/>
      <c r="O993" s="81"/>
      <c r="P993" s="81"/>
      <c r="Q993" s="81"/>
      <c r="R993" s="81"/>
      <c r="S993" s="81"/>
      <c r="T993" s="81"/>
      <c r="U993" s="81"/>
    </row>
    <row r="994" spans="1:21" ht="10.5" customHeight="1" x14ac:dyDescent="0.15">
      <c r="C994" s="81"/>
      <c r="D994" s="81"/>
      <c r="E994" s="81"/>
      <c r="F994" s="81"/>
      <c r="G994" s="81"/>
      <c r="H994" s="81"/>
      <c r="I994" s="81"/>
      <c r="J994" s="81"/>
      <c r="K994" s="81"/>
      <c r="L994" s="81"/>
      <c r="M994" s="81"/>
      <c r="N994" s="81"/>
      <c r="O994" s="81"/>
      <c r="P994" s="81"/>
      <c r="Q994" s="81"/>
      <c r="R994" s="81"/>
      <c r="S994" s="81"/>
      <c r="T994" s="81"/>
      <c r="U994" s="81"/>
    </row>
    <row r="995" spans="1:21" ht="10.5" customHeight="1" x14ac:dyDescent="0.15">
      <c r="C995" s="81"/>
      <c r="D995" s="81"/>
      <c r="E995" s="81"/>
      <c r="F995" s="81"/>
      <c r="G995" s="81"/>
      <c r="H995" s="81"/>
      <c r="I995" s="81"/>
      <c r="J995" s="81"/>
      <c r="K995" s="81"/>
      <c r="L995" s="81"/>
      <c r="M995" s="81"/>
      <c r="N995" s="81"/>
      <c r="O995" s="81"/>
      <c r="P995" s="81"/>
      <c r="Q995" s="81"/>
      <c r="R995" s="81"/>
      <c r="S995" s="81"/>
      <c r="T995" s="81"/>
      <c r="U995" s="81"/>
    </row>
    <row r="996" spans="1:21" ht="8.25" customHeight="1" x14ac:dyDescent="0.2"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</row>
    <row r="997" spans="1:21" ht="11.25" customHeight="1" x14ac:dyDescent="0.2">
      <c r="C997" s="1"/>
      <c r="D997" s="1"/>
      <c r="E997" s="1"/>
      <c r="F997" s="82">
        <f>INDEX('5 tm 12 bkr Data'!G:G,MATCH('5 tm 12 bkr WV'!B993,'5 tm 12 bkr Data'!F:F,0))</f>
        <v>34</v>
      </c>
      <c r="G997" s="82"/>
      <c r="H997" s="82"/>
      <c r="I997" s="82"/>
      <c r="J997" s="82"/>
      <c r="K997" s="82"/>
      <c r="L997" s="82"/>
      <c r="M997" s="82"/>
      <c r="N997" s="82"/>
      <c r="O997" s="82"/>
      <c r="P997" s="82"/>
      <c r="Q997" s="82"/>
      <c r="R997" s="82"/>
      <c r="S997" s="1"/>
      <c r="T997" s="1"/>
      <c r="U997" s="1"/>
    </row>
    <row r="998" spans="1:21" ht="11.25" customHeight="1" x14ac:dyDescent="0.2">
      <c r="C998" s="1"/>
      <c r="D998" s="1"/>
      <c r="E998" s="1"/>
      <c r="F998" s="82"/>
      <c r="G998" s="82"/>
      <c r="H998" s="82"/>
      <c r="I998" s="82"/>
      <c r="J998" s="82"/>
      <c r="K998" s="82"/>
      <c r="L998" s="82"/>
      <c r="M998" s="82"/>
      <c r="N998" s="82"/>
      <c r="O998" s="82"/>
      <c r="P998" s="82"/>
      <c r="Q998" s="82"/>
      <c r="R998" s="82"/>
      <c r="S998" s="1"/>
      <c r="T998" s="1"/>
      <c r="U998" s="1"/>
    </row>
    <row r="999" spans="1:21" ht="8.25" customHeight="1" x14ac:dyDescent="0.2"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</row>
    <row r="1000" spans="1:21" ht="15.75" customHeight="1" x14ac:dyDescent="0.2">
      <c r="C1000" s="1"/>
      <c r="D1000" s="80" t="s">
        <v>0</v>
      </c>
      <c r="E1000" s="80"/>
      <c r="F1000" s="80"/>
      <c r="G1000" s="80"/>
      <c r="H1000" s="80"/>
      <c r="I1000" s="80" t="s">
        <v>1</v>
      </c>
      <c r="J1000" s="80"/>
      <c r="K1000" s="80" t="s">
        <v>2</v>
      </c>
      <c r="L1000" s="80"/>
      <c r="M1000" s="80" t="s">
        <v>3</v>
      </c>
      <c r="N1000" s="80"/>
      <c r="O1000" s="80" t="s">
        <v>4</v>
      </c>
      <c r="P1000" s="80"/>
      <c r="Q1000" s="80" t="s">
        <v>5</v>
      </c>
      <c r="R1000" s="80"/>
      <c r="S1000" s="80" t="s">
        <v>6</v>
      </c>
      <c r="T1000" s="80"/>
      <c r="U1000" s="1"/>
    </row>
    <row r="1001" spans="1:21" ht="15.75" customHeight="1" x14ac:dyDescent="0.2">
      <c r="A1001" t="str">
        <f>CONCATENATE(B993,B1001)</f>
        <v>33a</v>
      </c>
      <c r="B1001" t="s">
        <v>26</v>
      </c>
      <c r="C1001" s="1"/>
      <c r="D1001" s="2" t="str">
        <f>INDEX('5 tm 12 bkr Data'!T:T,MATCH('5 tm 12 bkr WV'!A1001,'5 tm 12 bkr Data'!R:R,0))</f>
        <v>a</v>
      </c>
      <c r="E1001" s="3"/>
      <c r="F1001" s="3"/>
      <c r="G1001" s="3"/>
      <c r="H1001" s="4"/>
      <c r="I1001" s="80"/>
      <c r="J1001" s="80"/>
      <c r="K1001" s="80"/>
      <c r="L1001" s="80"/>
      <c r="M1001" s="80"/>
      <c r="N1001" s="80"/>
      <c r="O1001" s="80"/>
      <c r="P1001" s="80"/>
      <c r="Q1001" s="80"/>
      <c r="R1001" s="80"/>
      <c r="S1001" s="80"/>
      <c r="T1001" s="80"/>
      <c r="U1001" s="1"/>
    </row>
    <row r="1002" spans="1:21" ht="15.75" customHeight="1" x14ac:dyDescent="0.2">
      <c r="A1002" t="str">
        <f>CONCATENATE(B993,B1002)</f>
        <v>33b</v>
      </c>
      <c r="B1002" t="s">
        <v>27</v>
      </c>
      <c r="C1002" s="1"/>
      <c r="D1002" s="2" t="str">
        <f>INDEX('5 tm 12 bkr Data'!T:T,MATCH('5 tm 12 bkr WV'!A1002,'5 tm 12 bkr Data'!R:R,0))</f>
        <v>b</v>
      </c>
      <c r="E1002" s="3"/>
      <c r="F1002" s="3"/>
      <c r="G1002" s="3"/>
      <c r="H1002" s="4"/>
      <c r="I1002" s="80"/>
      <c r="J1002" s="80"/>
      <c r="K1002" s="80"/>
      <c r="L1002" s="80"/>
      <c r="M1002" s="80"/>
      <c r="N1002" s="80"/>
      <c r="O1002" s="80"/>
      <c r="P1002" s="80"/>
      <c r="Q1002" s="80"/>
      <c r="R1002" s="80"/>
      <c r="S1002" s="80"/>
      <c r="T1002" s="80"/>
      <c r="U1002" s="1"/>
    </row>
    <row r="1003" spans="1:21" ht="15.75" customHeight="1" x14ac:dyDescent="0.2">
      <c r="A1003" t="str">
        <f>CONCATENATE(B993,B1003)</f>
        <v>33c</v>
      </c>
      <c r="B1003" t="s">
        <v>28</v>
      </c>
      <c r="C1003" s="1"/>
      <c r="D1003" s="2" t="str">
        <f>INDEX('5 tm 12 bkr Data'!T:T,MATCH('5 tm 12 bkr WV'!A1003,'5 tm 12 bkr Data'!R:R,0))</f>
        <v>c</v>
      </c>
      <c r="E1003" s="3"/>
      <c r="F1003" s="3"/>
      <c r="G1003" s="3"/>
      <c r="H1003" s="4"/>
      <c r="I1003" s="80"/>
      <c r="J1003" s="80"/>
      <c r="K1003" s="80"/>
      <c r="L1003" s="80"/>
      <c r="M1003" s="80"/>
      <c r="N1003" s="80"/>
      <c r="O1003" s="80"/>
      <c r="P1003" s="80"/>
      <c r="Q1003" s="80"/>
      <c r="R1003" s="80"/>
      <c r="S1003" s="80"/>
      <c r="T1003" s="80"/>
      <c r="U1003" s="1"/>
    </row>
    <row r="1004" spans="1:21" ht="15.75" customHeight="1" x14ac:dyDescent="0.2">
      <c r="A1004" t="str">
        <f>CONCATENATE(B993,B1004)</f>
        <v>33d</v>
      </c>
      <c r="B1004" t="s">
        <v>29</v>
      </c>
      <c r="C1004" s="1"/>
      <c r="D1004" s="2" t="str">
        <f>INDEX('5 tm 12 bkr Data'!T:T,MATCH('5 tm 12 bkr WV'!A1004,'5 tm 12 bkr Data'!R:R,0))</f>
        <v>d</v>
      </c>
      <c r="E1004" s="3"/>
      <c r="F1004" s="3"/>
      <c r="G1004" s="3"/>
      <c r="H1004" s="4"/>
      <c r="I1004" s="80"/>
      <c r="J1004" s="80"/>
      <c r="K1004" s="80"/>
      <c r="L1004" s="80"/>
      <c r="M1004" s="80"/>
      <c r="N1004" s="80"/>
      <c r="O1004" s="80"/>
      <c r="P1004" s="80"/>
      <c r="Q1004" s="80"/>
      <c r="R1004" s="80"/>
      <c r="S1004" s="80"/>
      <c r="T1004" s="80"/>
      <c r="U1004" s="1"/>
    </row>
    <row r="1005" spans="1:21" ht="15.75" customHeight="1" x14ac:dyDescent="0.2">
      <c r="A1005" t="str">
        <f>CONCATENATE(B993,B1005)</f>
        <v>33e</v>
      </c>
      <c r="B1005" t="s">
        <v>30</v>
      </c>
      <c r="C1005" s="1"/>
      <c r="D1005" s="2" t="str">
        <f>INDEX('5 tm 12 bkr Data'!T:T,MATCH('5 tm 12 bkr WV'!A1005,'5 tm 12 bkr Data'!R:R,0))</f>
        <v>e</v>
      </c>
      <c r="E1005" s="3"/>
      <c r="F1005" s="3"/>
      <c r="G1005" s="3"/>
      <c r="H1005" s="4"/>
      <c r="I1005" s="80"/>
      <c r="J1005" s="80"/>
      <c r="K1005" s="80"/>
      <c r="L1005" s="80"/>
      <c r="M1005" s="80"/>
      <c r="N1005" s="80"/>
      <c r="O1005" s="80"/>
      <c r="P1005" s="80"/>
      <c r="Q1005" s="80"/>
      <c r="R1005" s="80"/>
      <c r="S1005" s="80"/>
      <c r="T1005" s="80"/>
      <c r="U1005" s="1"/>
    </row>
    <row r="1006" spans="1:21" ht="15.75" customHeight="1" x14ac:dyDescent="0.2">
      <c r="A1006" t="str">
        <f>CONCATENATE(B993,B1006)</f>
        <v>33f</v>
      </c>
      <c r="B1006" t="s">
        <v>31</v>
      </c>
      <c r="C1006" s="1"/>
      <c r="D1006" s="2" t="str">
        <f>INDEX('5 tm 12 bkr Data'!T:T,MATCH('5 tm 12 bkr WV'!A1006,'5 tm 12 bkr Data'!R:R,0))</f>
        <v>f</v>
      </c>
      <c r="E1006" s="3"/>
      <c r="F1006" s="3"/>
      <c r="G1006" s="3"/>
      <c r="H1006" s="4"/>
      <c r="I1006" s="80"/>
      <c r="J1006" s="80"/>
      <c r="K1006" s="80"/>
      <c r="L1006" s="80"/>
      <c r="M1006" s="80"/>
      <c r="N1006" s="80"/>
      <c r="O1006" s="80"/>
      <c r="P1006" s="80"/>
      <c r="Q1006" s="80"/>
      <c r="R1006" s="80"/>
      <c r="S1006" s="80"/>
      <c r="T1006" s="80"/>
      <c r="U1006" s="1"/>
    </row>
    <row r="1007" spans="1:21" ht="15.75" customHeight="1" x14ac:dyDescent="0.2">
      <c r="A1007" t="str">
        <f>CONCATENATE(B993,B1007)</f>
        <v>33g</v>
      </c>
      <c r="B1007" t="s">
        <v>32</v>
      </c>
      <c r="C1007" s="1"/>
      <c r="D1007" s="2" t="str">
        <f>INDEX('5 tm 12 bkr Data'!T:T,MATCH('5 tm 12 bkr WV'!A1007,'5 tm 12 bkr Data'!R:R,0))</f>
        <v>g</v>
      </c>
      <c r="E1007" s="3"/>
      <c r="F1007" s="3"/>
      <c r="G1007" s="3"/>
      <c r="H1007" s="4"/>
      <c r="I1007" s="80"/>
      <c r="J1007" s="80"/>
      <c r="K1007" s="80"/>
      <c r="L1007" s="80"/>
      <c r="M1007" s="80"/>
      <c r="N1007" s="80"/>
      <c r="O1007" s="80"/>
      <c r="P1007" s="80"/>
      <c r="Q1007" s="80"/>
      <c r="R1007" s="80"/>
      <c r="S1007" s="80"/>
      <c r="T1007" s="80"/>
      <c r="U1007" s="1"/>
    </row>
    <row r="1008" spans="1:21" ht="15.75" customHeight="1" thickBot="1" x14ac:dyDescent="0.25">
      <c r="A1008" t="str">
        <f>CONCATENATE(B993,B1008)</f>
        <v>33h</v>
      </c>
      <c r="B1008" t="s">
        <v>33</v>
      </c>
      <c r="C1008" s="1"/>
      <c r="D1008" s="2" t="str">
        <f>INDEX('5 tm 12 bkr Data'!T:T,MATCH('5 tm 12 bkr WV'!A1008,'5 tm 12 bkr Data'!R:R,0))</f>
        <v>h</v>
      </c>
      <c r="E1008" s="3"/>
      <c r="F1008" s="3"/>
      <c r="G1008" s="3"/>
      <c r="H1008" s="36"/>
      <c r="I1008" s="79"/>
      <c r="J1008" s="79"/>
      <c r="K1008" s="79"/>
      <c r="L1008" s="79"/>
      <c r="M1008" s="79"/>
      <c r="N1008" s="79"/>
      <c r="O1008" s="79"/>
      <c r="P1008" s="79"/>
      <c r="Q1008" s="79"/>
      <c r="R1008" s="79"/>
      <c r="S1008" s="79"/>
      <c r="T1008" s="79"/>
      <c r="U1008" s="1"/>
    </row>
    <row r="1009" spans="1:21" ht="15.75" customHeight="1" thickTop="1" x14ac:dyDescent="0.2">
      <c r="C1009" s="1"/>
      <c r="D1009" s="1"/>
      <c r="E1009" s="1"/>
      <c r="F1009" s="1"/>
      <c r="G1009" s="1"/>
      <c r="H1009" s="37" t="s">
        <v>6</v>
      </c>
      <c r="I1009" s="77"/>
      <c r="J1009" s="78"/>
      <c r="K1009" s="77"/>
      <c r="L1009" s="78"/>
      <c r="M1009" s="77"/>
      <c r="N1009" s="78"/>
      <c r="O1009" s="77"/>
      <c r="P1009" s="78"/>
      <c r="Q1009" s="77"/>
      <c r="R1009" s="78"/>
      <c r="S1009" s="77"/>
      <c r="T1009" s="78"/>
      <c r="U1009" s="1"/>
    </row>
    <row r="1010" spans="1:21" ht="5.25" customHeight="1" x14ac:dyDescent="0.2">
      <c r="C1010" s="1"/>
      <c r="D1010" s="1"/>
      <c r="E1010" s="1"/>
      <c r="F1010" s="1"/>
      <c r="G1010" s="1"/>
      <c r="H1010" s="38"/>
      <c r="I1010" s="39"/>
      <c r="J1010" s="39"/>
      <c r="K1010" s="39"/>
      <c r="L1010" s="39"/>
      <c r="M1010" s="39"/>
      <c r="N1010" s="39"/>
      <c r="O1010" s="39"/>
      <c r="P1010" s="39"/>
      <c r="Q1010" s="39"/>
      <c r="R1010" s="39"/>
      <c r="S1010" s="39"/>
      <c r="T1010" s="40"/>
      <c r="U1010" s="1"/>
    </row>
    <row r="1011" spans="1:21" ht="15.75" customHeight="1" x14ac:dyDescent="0.2">
      <c r="C1011" s="1"/>
      <c r="D1011" s="1"/>
      <c r="E1011" s="74" t="s">
        <v>0</v>
      </c>
      <c r="F1011" s="75"/>
      <c r="G1011" s="76"/>
      <c r="H1011" s="19" t="s">
        <v>1</v>
      </c>
      <c r="I1011" s="19" t="s">
        <v>2</v>
      </c>
      <c r="J1011" s="19" t="s">
        <v>3</v>
      </c>
      <c r="K1011" s="15" t="s">
        <v>4</v>
      </c>
      <c r="L1011" s="16" t="s">
        <v>5</v>
      </c>
      <c r="M1011" s="19" t="s">
        <v>7</v>
      </c>
      <c r="N1011" s="19" t="s">
        <v>8</v>
      </c>
      <c r="O1011" s="15" t="s">
        <v>9</v>
      </c>
      <c r="P1011" s="16" t="s">
        <v>10</v>
      </c>
      <c r="Q1011" s="19" t="s">
        <v>11</v>
      </c>
      <c r="R1011" s="19" t="s">
        <v>12</v>
      </c>
      <c r="S1011" s="15" t="s">
        <v>13</v>
      </c>
      <c r="T1011" s="1"/>
      <c r="U1011" s="1"/>
    </row>
    <row r="1012" spans="1:21" ht="15.75" customHeight="1" x14ac:dyDescent="0.2">
      <c r="C1012" s="1"/>
      <c r="D1012" s="1"/>
      <c r="E1012" s="64" t="str">
        <f t="shared" si="14"/>
        <v>a</v>
      </c>
      <c r="F1012" s="65"/>
      <c r="G1012" s="66"/>
      <c r="H1012" s="5"/>
      <c r="I1012" s="5"/>
      <c r="J1012" s="5"/>
      <c r="K1012" s="13"/>
      <c r="L1012" s="10"/>
      <c r="M1012" s="5"/>
      <c r="N1012" s="5"/>
      <c r="O1012" s="13"/>
      <c r="P1012" s="10"/>
      <c r="Q1012" s="5"/>
      <c r="R1012" s="5"/>
      <c r="S1012" s="13"/>
      <c r="T1012" s="1"/>
      <c r="U1012" s="1"/>
    </row>
    <row r="1013" spans="1:21" ht="15.75" customHeight="1" x14ac:dyDescent="0.2">
      <c r="C1013" s="1"/>
      <c r="D1013" s="1"/>
      <c r="E1013" s="64" t="str">
        <f t="shared" si="14"/>
        <v>b</v>
      </c>
      <c r="F1013" s="65"/>
      <c r="G1013" s="66"/>
      <c r="H1013" s="5"/>
      <c r="I1013" s="5"/>
      <c r="J1013" s="5"/>
      <c r="K1013" s="13"/>
      <c r="L1013" s="10"/>
      <c r="M1013" s="5"/>
      <c r="N1013" s="5"/>
      <c r="O1013" s="13"/>
      <c r="P1013" s="10"/>
      <c r="Q1013" s="5"/>
      <c r="R1013" s="5"/>
      <c r="S1013" s="13"/>
      <c r="T1013" s="1"/>
      <c r="U1013" s="1"/>
    </row>
    <row r="1014" spans="1:21" ht="15.75" customHeight="1" x14ac:dyDescent="0.2">
      <c r="C1014" s="1"/>
      <c r="D1014" s="1"/>
      <c r="E1014" s="64" t="str">
        <f t="shared" si="14"/>
        <v>c</v>
      </c>
      <c r="F1014" s="65"/>
      <c r="G1014" s="66"/>
      <c r="H1014" s="5"/>
      <c r="I1014" s="5"/>
      <c r="J1014" s="5"/>
      <c r="K1014" s="13"/>
      <c r="L1014" s="10"/>
      <c r="M1014" s="5"/>
      <c r="N1014" s="5"/>
      <c r="O1014" s="13"/>
      <c r="P1014" s="10"/>
      <c r="Q1014" s="5"/>
      <c r="R1014" s="5"/>
      <c r="S1014" s="13"/>
      <c r="T1014" s="1"/>
      <c r="U1014" s="1"/>
    </row>
    <row r="1015" spans="1:21" ht="15.75" customHeight="1" x14ac:dyDescent="0.2">
      <c r="C1015" s="1"/>
      <c r="D1015" s="1"/>
      <c r="E1015" s="64" t="str">
        <f t="shared" si="14"/>
        <v>d</v>
      </c>
      <c r="F1015" s="65"/>
      <c r="G1015" s="66"/>
      <c r="H1015" s="5"/>
      <c r="I1015" s="5"/>
      <c r="J1015" s="5"/>
      <c r="K1015" s="13"/>
      <c r="L1015" s="10"/>
      <c r="M1015" s="5"/>
      <c r="N1015" s="5"/>
      <c r="O1015" s="13"/>
      <c r="P1015" s="10"/>
      <c r="Q1015" s="5"/>
      <c r="R1015" s="5"/>
      <c r="S1015" s="13"/>
      <c r="T1015" s="1"/>
      <c r="U1015" s="1"/>
    </row>
    <row r="1016" spans="1:21" ht="15.75" customHeight="1" x14ac:dyDescent="0.2">
      <c r="C1016" s="1"/>
      <c r="D1016" s="1"/>
      <c r="E1016" s="64" t="str">
        <f t="shared" ref="E1016:E1079" si="15">IF(D1005&gt;0,D1005,"")</f>
        <v>e</v>
      </c>
      <c r="F1016" s="65"/>
      <c r="G1016" s="66"/>
      <c r="H1016" s="5"/>
      <c r="I1016" s="5"/>
      <c r="J1016" s="5"/>
      <c r="K1016" s="13"/>
      <c r="L1016" s="10"/>
      <c r="M1016" s="5"/>
      <c r="N1016" s="5"/>
      <c r="O1016" s="13"/>
      <c r="P1016" s="10"/>
      <c r="Q1016" s="5"/>
      <c r="R1016" s="5"/>
      <c r="S1016" s="13"/>
      <c r="T1016" s="1"/>
      <c r="U1016" s="1"/>
    </row>
    <row r="1017" spans="1:21" ht="15.75" customHeight="1" x14ac:dyDescent="0.2">
      <c r="C1017" s="1"/>
      <c r="D1017" s="1"/>
      <c r="E1017" s="64" t="str">
        <f t="shared" si="15"/>
        <v>f</v>
      </c>
      <c r="F1017" s="65"/>
      <c r="G1017" s="66"/>
      <c r="H1017" s="5"/>
      <c r="I1017" s="5"/>
      <c r="J1017" s="5"/>
      <c r="K1017" s="13"/>
      <c r="L1017" s="10"/>
      <c r="M1017" s="5"/>
      <c r="N1017" s="5"/>
      <c r="O1017" s="13"/>
      <c r="P1017" s="10"/>
      <c r="Q1017" s="5"/>
      <c r="R1017" s="5"/>
      <c r="S1017" s="13"/>
      <c r="T1017" s="1"/>
      <c r="U1017" s="1"/>
    </row>
    <row r="1018" spans="1:21" ht="15.75" customHeight="1" x14ac:dyDescent="0.2">
      <c r="C1018" s="1"/>
      <c r="D1018" s="1"/>
      <c r="E1018" s="64" t="str">
        <f t="shared" si="15"/>
        <v>g</v>
      </c>
      <c r="F1018" s="65"/>
      <c r="G1018" s="66"/>
      <c r="H1018" s="5"/>
      <c r="I1018" s="5"/>
      <c r="J1018" s="5"/>
      <c r="K1018" s="13"/>
      <c r="L1018" s="10"/>
      <c r="M1018" s="5"/>
      <c r="N1018" s="5"/>
      <c r="O1018" s="13"/>
      <c r="P1018" s="10"/>
      <c r="Q1018" s="5"/>
      <c r="R1018" s="5"/>
      <c r="S1018" s="13"/>
      <c r="T1018" s="1"/>
      <c r="U1018" s="1"/>
    </row>
    <row r="1019" spans="1:21" ht="15.75" customHeight="1" thickBot="1" x14ac:dyDescent="0.25">
      <c r="C1019" s="1"/>
      <c r="D1019" s="1"/>
      <c r="E1019" s="64" t="str">
        <f t="shared" si="15"/>
        <v>h</v>
      </c>
      <c r="F1019" s="65"/>
      <c r="G1019" s="66"/>
      <c r="H1019" s="6"/>
      <c r="I1019" s="6"/>
      <c r="J1019" s="6"/>
      <c r="K1019" s="14"/>
      <c r="L1019" s="11"/>
      <c r="M1019" s="6"/>
      <c r="N1019" s="6"/>
      <c r="O1019" s="14"/>
      <c r="P1019" s="11"/>
      <c r="Q1019" s="6"/>
      <c r="R1019" s="6"/>
      <c r="S1019" s="14"/>
      <c r="T1019" s="1"/>
      <c r="U1019" s="1"/>
    </row>
    <row r="1020" spans="1:21" ht="15.75" customHeight="1" thickTop="1" thickBot="1" x14ac:dyDescent="0.25">
      <c r="C1020" s="1"/>
      <c r="D1020" s="1"/>
      <c r="E1020" s="67" t="s">
        <v>14</v>
      </c>
      <c r="F1020" s="68"/>
      <c r="G1020" s="69"/>
      <c r="H1020" s="7"/>
      <c r="I1020" s="7"/>
      <c r="J1020" s="7"/>
      <c r="K1020" s="8"/>
      <c r="L1020" s="12"/>
      <c r="M1020" s="7"/>
      <c r="N1020" s="7"/>
      <c r="O1020" s="8"/>
      <c r="P1020" s="12"/>
      <c r="Q1020" s="7"/>
      <c r="R1020" s="7"/>
      <c r="S1020" s="8"/>
      <c r="T1020" s="1"/>
      <c r="U1020" s="1"/>
    </row>
    <row r="1021" spans="1:21" ht="15.75" customHeight="1" thickTop="1" thickBot="1" x14ac:dyDescent="0.25">
      <c r="C1021" s="1"/>
      <c r="D1021" s="1"/>
      <c r="E1021" s="70" t="s">
        <v>15</v>
      </c>
      <c r="F1021" s="71"/>
      <c r="G1021" s="72"/>
      <c r="H1021" s="1"/>
      <c r="I1021" s="1"/>
      <c r="J1021" s="1"/>
      <c r="K1021" s="9"/>
      <c r="L1021" s="1"/>
      <c r="M1021" s="1"/>
      <c r="N1021" s="1"/>
      <c r="O1021" s="9"/>
      <c r="P1021" s="1"/>
      <c r="Q1021" s="1"/>
      <c r="R1021" s="1"/>
      <c r="S1021" s="9"/>
      <c r="T1021" s="1"/>
      <c r="U1021" s="1"/>
    </row>
    <row r="1022" spans="1:21" ht="11.25" customHeight="1" x14ac:dyDescent="0.2">
      <c r="C1022" s="1"/>
      <c r="D1022" s="1"/>
      <c r="E1022" s="1"/>
      <c r="F1022" s="1"/>
      <c r="G1022" s="1"/>
      <c r="H1022" s="73" t="s">
        <v>34</v>
      </c>
      <c r="I1022" s="73"/>
      <c r="J1022" s="73"/>
      <c r="K1022" s="73"/>
      <c r="L1022" s="73"/>
      <c r="M1022" s="73"/>
      <c r="N1022" s="73"/>
      <c r="O1022" s="73"/>
      <c r="P1022" s="73"/>
      <c r="Q1022" s="73"/>
      <c r="R1022" s="73"/>
      <c r="S1022" s="1"/>
      <c r="T1022" s="1"/>
      <c r="U1022" s="1"/>
    </row>
    <row r="1023" spans="1:21" ht="11.25" customHeight="1" x14ac:dyDescent="0.2">
      <c r="C1023" s="1"/>
      <c r="D1023" s="1"/>
      <c r="E1023" s="1"/>
      <c r="F1023" s="1"/>
      <c r="G1023" s="1"/>
      <c r="H1023" s="73"/>
      <c r="I1023" s="73"/>
      <c r="J1023" s="73"/>
      <c r="K1023" s="73"/>
      <c r="L1023" s="73"/>
      <c r="M1023" s="73"/>
      <c r="N1023" s="73"/>
      <c r="O1023" s="73"/>
      <c r="P1023" s="73"/>
      <c r="Q1023" s="73"/>
      <c r="R1023" s="73"/>
      <c r="S1023" s="1"/>
      <c r="T1023" s="1"/>
      <c r="U1023" s="1"/>
    </row>
    <row r="1024" spans="1:21" ht="10.5" customHeight="1" x14ac:dyDescent="0.15">
      <c r="A1024" t="s">
        <v>35</v>
      </c>
      <c r="B1024">
        <v>34</v>
      </c>
      <c r="C1024" s="81" t="str">
        <f>'5 tm 12 bkr Data'!$A$2</f>
        <v>Jayhawk Collegiate Challenge</v>
      </c>
      <c r="D1024" s="81"/>
      <c r="E1024" s="81"/>
      <c r="F1024" s="81"/>
      <c r="G1024" s="81"/>
      <c r="H1024" s="81"/>
      <c r="I1024" s="81"/>
      <c r="J1024" s="81"/>
      <c r="K1024" s="81"/>
      <c r="L1024" s="81"/>
      <c r="M1024" s="81"/>
      <c r="N1024" s="81"/>
      <c r="O1024" s="81"/>
      <c r="P1024" s="81"/>
      <c r="Q1024" s="81"/>
      <c r="R1024" s="81"/>
      <c r="S1024" s="81"/>
      <c r="T1024" s="81"/>
      <c r="U1024" s="81"/>
    </row>
    <row r="1025" spans="1:21" ht="10.5" customHeight="1" x14ac:dyDescent="0.15">
      <c r="C1025" s="81"/>
      <c r="D1025" s="81"/>
      <c r="E1025" s="81"/>
      <c r="F1025" s="81"/>
      <c r="G1025" s="81"/>
      <c r="H1025" s="81"/>
      <c r="I1025" s="81"/>
      <c r="J1025" s="81"/>
      <c r="K1025" s="81"/>
      <c r="L1025" s="81"/>
      <c r="M1025" s="81"/>
      <c r="N1025" s="81"/>
      <c r="O1025" s="81"/>
      <c r="P1025" s="81"/>
      <c r="Q1025" s="81"/>
      <c r="R1025" s="81"/>
      <c r="S1025" s="81"/>
      <c r="T1025" s="81"/>
      <c r="U1025" s="81"/>
    </row>
    <row r="1026" spans="1:21" ht="10.5" customHeight="1" x14ac:dyDescent="0.15">
      <c r="C1026" s="81"/>
      <c r="D1026" s="81"/>
      <c r="E1026" s="81"/>
      <c r="F1026" s="81"/>
      <c r="G1026" s="81"/>
      <c r="H1026" s="81"/>
      <c r="I1026" s="81"/>
      <c r="J1026" s="81"/>
      <c r="K1026" s="81"/>
      <c r="L1026" s="81"/>
      <c r="M1026" s="81"/>
      <c r="N1026" s="81"/>
      <c r="O1026" s="81"/>
      <c r="P1026" s="81"/>
      <c r="Q1026" s="81"/>
      <c r="R1026" s="81"/>
      <c r="S1026" s="81"/>
      <c r="T1026" s="81"/>
      <c r="U1026" s="81"/>
    </row>
    <row r="1027" spans="1:21" ht="8.25" customHeight="1" x14ac:dyDescent="0.2"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</row>
    <row r="1028" spans="1:21" ht="11.25" customHeight="1" x14ac:dyDescent="0.2">
      <c r="C1028" s="1"/>
      <c r="D1028" s="1"/>
      <c r="E1028" s="1"/>
      <c r="F1028" s="82">
        <f>INDEX('5 tm 12 bkr Data'!G:G,MATCH('5 tm 12 bkr WV'!B1024,'5 tm 12 bkr Data'!F:F,0))</f>
        <v>35</v>
      </c>
      <c r="G1028" s="82"/>
      <c r="H1028" s="82"/>
      <c r="I1028" s="82"/>
      <c r="J1028" s="82"/>
      <c r="K1028" s="82"/>
      <c r="L1028" s="82"/>
      <c r="M1028" s="82"/>
      <c r="N1028" s="82"/>
      <c r="O1028" s="82"/>
      <c r="P1028" s="82"/>
      <c r="Q1028" s="82"/>
      <c r="R1028" s="82"/>
      <c r="S1028" s="1"/>
      <c r="T1028" s="1"/>
      <c r="U1028" s="1"/>
    </row>
    <row r="1029" spans="1:21" ht="11.25" customHeight="1" x14ac:dyDescent="0.2">
      <c r="C1029" s="1"/>
      <c r="D1029" s="1"/>
      <c r="E1029" s="1"/>
      <c r="F1029" s="82"/>
      <c r="G1029" s="82"/>
      <c r="H1029" s="82"/>
      <c r="I1029" s="82"/>
      <c r="J1029" s="82"/>
      <c r="K1029" s="82"/>
      <c r="L1029" s="82"/>
      <c r="M1029" s="82"/>
      <c r="N1029" s="82"/>
      <c r="O1029" s="82"/>
      <c r="P1029" s="82"/>
      <c r="Q1029" s="82"/>
      <c r="R1029" s="82"/>
      <c r="S1029" s="1"/>
      <c r="T1029" s="1"/>
      <c r="U1029" s="1"/>
    </row>
    <row r="1030" spans="1:21" ht="8.25" customHeight="1" x14ac:dyDescent="0.2"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</row>
    <row r="1031" spans="1:21" ht="15.75" customHeight="1" x14ac:dyDescent="0.2">
      <c r="C1031" s="1"/>
      <c r="D1031" s="80" t="s">
        <v>0</v>
      </c>
      <c r="E1031" s="80"/>
      <c r="F1031" s="80"/>
      <c r="G1031" s="80"/>
      <c r="H1031" s="80"/>
      <c r="I1031" s="80" t="s">
        <v>1</v>
      </c>
      <c r="J1031" s="80"/>
      <c r="K1031" s="80" t="s">
        <v>2</v>
      </c>
      <c r="L1031" s="80"/>
      <c r="M1031" s="80" t="s">
        <v>3</v>
      </c>
      <c r="N1031" s="80"/>
      <c r="O1031" s="80" t="s">
        <v>4</v>
      </c>
      <c r="P1031" s="80"/>
      <c r="Q1031" s="80" t="s">
        <v>5</v>
      </c>
      <c r="R1031" s="80"/>
      <c r="S1031" s="80" t="s">
        <v>6</v>
      </c>
      <c r="T1031" s="80"/>
      <c r="U1031" s="1"/>
    </row>
    <row r="1032" spans="1:21" ht="15.75" customHeight="1" x14ac:dyDescent="0.2">
      <c r="A1032" t="str">
        <f>CONCATENATE(B1024,B1032)</f>
        <v>34a</v>
      </c>
      <c r="B1032" t="s">
        <v>26</v>
      </c>
      <c r="C1032" s="1"/>
      <c r="D1032" s="2" t="str">
        <f>INDEX('5 tm 12 bkr Data'!T:T,MATCH('5 tm 12 bkr WV'!A1032,'5 tm 12 bkr Data'!R:R,0))</f>
        <v>a</v>
      </c>
      <c r="E1032" s="3"/>
      <c r="F1032" s="3"/>
      <c r="G1032" s="3"/>
      <c r="H1032" s="4"/>
      <c r="I1032" s="80"/>
      <c r="J1032" s="80"/>
      <c r="K1032" s="80"/>
      <c r="L1032" s="80"/>
      <c r="M1032" s="80"/>
      <c r="N1032" s="80"/>
      <c r="O1032" s="80"/>
      <c r="P1032" s="80"/>
      <c r="Q1032" s="80"/>
      <c r="R1032" s="80"/>
      <c r="S1032" s="80"/>
      <c r="T1032" s="80"/>
      <c r="U1032" s="1"/>
    </row>
    <row r="1033" spans="1:21" ht="15.75" customHeight="1" x14ac:dyDescent="0.2">
      <c r="A1033" t="str">
        <f>CONCATENATE(B1024,B1033)</f>
        <v>34b</v>
      </c>
      <c r="B1033" t="s">
        <v>27</v>
      </c>
      <c r="C1033" s="1"/>
      <c r="D1033" s="2" t="str">
        <f>INDEX('5 tm 12 bkr Data'!T:T,MATCH('5 tm 12 bkr WV'!A1033,'5 tm 12 bkr Data'!R:R,0))</f>
        <v>b</v>
      </c>
      <c r="E1033" s="3"/>
      <c r="F1033" s="3"/>
      <c r="G1033" s="3"/>
      <c r="H1033" s="4"/>
      <c r="I1033" s="80"/>
      <c r="J1033" s="80"/>
      <c r="K1033" s="80"/>
      <c r="L1033" s="80"/>
      <c r="M1033" s="80"/>
      <c r="N1033" s="80"/>
      <c r="O1033" s="80"/>
      <c r="P1033" s="80"/>
      <c r="Q1033" s="80"/>
      <c r="R1033" s="80"/>
      <c r="S1033" s="80"/>
      <c r="T1033" s="80"/>
      <c r="U1033" s="1"/>
    </row>
    <row r="1034" spans="1:21" ht="15.75" customHeight="1" x14ac:dyDescent="0.2">
      <c r="A1034" t="str">
        <f>CONCATENATE(B1024,B1034)</f>
        <v>34c</v>
      </c>
      <c r="B1034" t="s">
        <v>28</v>
      </c>
      <c r="C1034" s="1"/>
      <c r="D1034" s="2" t="str">
        <f>INDEX('5 tm 12 bkr Data'!T:T,MATCH('5 tm 12 bkr WV'!A1034,'5 tm 12 bkr Data'!R:R,0))</f>
        <v>c</v>
      </c>
      <c r="E1034" s="3"/>
      <c r="F1034" s="3"/>
      <c r="G1034" s="3"/>
      <c r="H1034" s="4"/>
      <c r="I1034" s="80"/>
      <c r="J1034" s="80"/>
      <c r="K1034" s="80"/>
      <c r="L1034" s="80"/>
      <c r="M1034" s="80"/>
      <c r="N1034" s="80"/>
      <c r="O1034" s="80"/>
      <c r="P1034" s="80"/>
      <c r="Q1034" s="80"/>
      <c r="R1034" s="80"/>
      <c r="S1034" s="80"/>
      <c r="T1034" s="80"/>
      <c r="U1034" s="1"/>
    </row>
    <row r="1035" spans="1:21" ht="15.75" customHeight="1" x14ac:dyDescent="0.2">
      <c r="A1035" t="str">
        <f>CONCATENATE(B1024,B1035)</f>
        <v>34d</v>
      </c>
      <c r="B1035" t="s">
        <v>29</v>
      </c>
      <c r="C1035" s="1"/>
      <c r="D1035" s="2" t="str">
        <f>INDEX('5 tm 12 bkr Data'!T:T,MATCH('5 tm 12 bkr WV'!A1035,'5 tm 12 bkr Data'!R:R,0))</f>
        <v>d</v>
      </c>
      <c r="E1035" s="3"/>
      <c r="F1035" s="3"/>
      <c r="G1035" s="3"/>
      <c r="H1035" s="4"/>
      <c r="I1035" s="80"/>
      <c r="J1035" s="80"/>
      <c r="K1035" s="80"/>
      <c r="L1035" s="80"/>
      <c r="M1035" s="80"/>
      <c r="N1035" s="80"/>
      <c r="O1035" s="80"/>
      <c r="P1035" s="80"/>
      <c r="Q1035" s="80"/>
      <c r="R1035" s="80"/>
      <c r="S1035" s="80"/>
      <c r="T1035" s="80"/>
      <c r="U1035" s="1"/>
    </row>
    <row r="1036" spans="1:21" ht="15.75" customHeight="1" x14ac:dyDescent="0.2">
      <c r="A1036" t="str">
        <f>CONCATENATE(B1024,B1036)</f>
        <v>34e</v>
      </c>
      <c r="B1036" t="s">
        <v>30</v>
      </c>
      <c r="C1036" s="1"/>
      <c r="D1036" s="2" t="str">
        <f>INDEX('5 tm 12 bkr Data'!T:T,MATCH('5 tm 12 bkr WV'!A1036,'5 tm 12 bkr Data'!R:R,0))</f>
        <v>e</v>
      </c>
      <c r="E1036" s="3"/>
      <c r="F1036" s="3"/>
      <c r="G1036" s="3"/>
      <c r="H1036" s="4"/>
      <c r="I1036" s="80"/>
      <c r="J1036" s="80"/>
      <c r="K1036" s="80"/>
      <c r="L1036" s="80"/>
      <c r="M1036" s="80"/>
      <c r="N1036" s="80"/>
      <c r="O1036" s="80"/>
      <c r="P1036" s="80"/>
      <c r="Q1036" s="80"/>
      <c r="R1036" s="80"/>
      <c r="S1036" s="80"/>
      <c r="T1036" s="80"/>
      <c r="U1036" s="1"/>
    </row>
    <row r="1037" spans="1:21" ht="15.75" customHeight="1" x14ac:dyDescent="0.2">
      <c r="A1037" t="str">
        <f>CONCATENATE(B1024,B1037)</f>
        <v>34f</v>
      </c>
      <c r="B1037" t="s">
        <v>31</v>
      </c>
      <c r="C1037" s="1"/>
      <c r="D1037" s="2" t="str">
        <f>INDEX('5 tm 12 bkr Data'!T:T,MATCH('5 tm 12 bkr WV'!A1037,'5 tm 12 bkr Data'!R:R,0))</f>
        <v>f</v>
      </c>
      <c r="E1037" s="3"/>
      <c r="F1037" s="3"/>
      <c r="G1037" s="3"/>
      <c r="H1037" s="4"/>
      <c r="I1037" s="80"/>
      <c r="J1037" s="80"/>
      <c r="K1037" s="80"/>
      <c r="L1037" s="80"/>
      <c r="M1037" s="80"/>
      <c r="N1037" s="80"/>
      <c r="O1037" s="80"/>
      <c r="P1037" s="80"/>
      <c r="Q1037" s="80"/>
      <c r="R1037" s="80"/>
      <c r="S1037" s="80"/>
      <c r="T1037" s="80"/>
      <c r="U1037" s="1"/>
    </row>
    <row r="1038" spans="1:21" ht="15.75" customHeight="1" x14ac:dyDescent="0.2">
      <c r="A1038" t="str">
        <f>CONCATENATE(B1024,B1038)</f>
        <v>34g</v>
      </c>
      <c r="B1038" t="s">
        <v>32</v>
      </c>
      <c r="C1038" s="1"/>
      <c r="D1038" s="2" t="str">
        <f>INDEX('5 tm 12 bkr Data'!T:T,MATCH('5 tm 12 bkr WV'!A1038,'5 tm 12 bkr Data'!R:R,0))</f>
        <v>g</v>
      </c>
      <c r="E1038" s="3"/>
      <c r="F1038" s="3"/>
      <c r="G1038" s="3"/>
      <c r="H1038" s="4"/>
      <c r="I1038" s="80"/>
      <c r="J1038" s="80"/>
      <c r="K1038" s="80"/>
      <c r="L1038" s="80"/>
      <c r="M1038" s="80"/>
      <c r="N1038" s="80"/>
      <c r="O1038" s="80"/>
      <c r="P1038" s="80"/>
      <c r="Q1038" s="80"/>
      <c r="R1038" s="80"/>
      <c r="S1038" s="80"/>
      <c r="T1038" s="80"/>
      <c r="U1038" s="1"/>
    </row>
    <row r="1039" spans="1:21" ht="15.75" customHeight="1" thickBot="1" x14ac:dyDescent="0.25">
      <c r="A1039" t="str">
        <f>CONCATENATE(B1024,B1039)</f>
        <v>34h</v>
      </c>
      <c r="B1039" t="s">
        <v>33</v>
      </c>
      <c r="C1039" s="1"/>
      <c r="D1039" s="2" t="str">
        <f>INDEX('5 tm 12 bkr Data'!T:T,MATCH('5 tm 12 bkr WV'!A1039,'5 tm 12 bkr Data'!R:R,0))</f>
        <v>h</v>
      </c>
      <c r="E1039" s="3"/>
      <c r="F1039" s="3"/>
      <c r="G1039" s="3"/>
      <c r="H1039" s="36"/>
      <c r="I1039" s="79"/>
      <c r="J1039" s="79"/>
      <c r="K1039" s="79"/>
      <c r="L1039" s="79"/>
      <c r="M1039" s="79"/>
      <c r="N1039" s="79"/>
      <c r="O1039" s="79"/>
      <c r="P1039" s="79"/>
      <c r="Q1039" s="79"/>
      <c r="R1039" s="79"/>
      <c r="S1039" s="79"/>
      <c r="T1039" s="79"/>
      <c r="U1039" s="1"/>
    </row>
    <row r="1040" spans="1:21" ht="15.75" customHeight="1" thickTop="1" x14ac:dyDescent="0.2">
      <c r="C1040" s="1"/>
      <c r="D1040" s="1"/>
      <c r="E1040" s="1"/>
      <c r="F1040" s="1"/>
      <c r="G1040" s="1"/>
      <c r="H1040" s="37" t="s">
        <v>6</v>
      </c>
      <c r="I1040" s="77"/>
      <c r="J1040" s="78"/>
      <c r="K1040" s="77"/>
      <c r="L1040" s="78"/>
      <c r="M1040" s="77"/>
      <c r="N1040" s="78"/>
      <c r="O1040" s="77"/>
      <c r="P1040" s="78"/>
      <c r="Q1040" s="77"/>
      <c r="R1040" s="78"/>
      <c r="S1040" s="77"/>
      <c r="T1040" s="78"/>
      <c r="U1040" s="1"/>
    </row>
    <row r="1041" spans="1:21" ht="5.25" customHeight="1" x14ac:dyDescent="0.2">
      <c r="C1041" s="1"/>
      <c r="D1041" s="1"/>
      <c r="E1041" s="1"/>
      <c r="F1041" s="1"/>
      <c r="G1041" s="1"/>
      <c r="H1041" s="38"/>
      <c r="I1041" s="39"/>
      <c r="J1041" s="39"/>
      <c r="K1041" s="39"/>
      <c r="L1041" s="39"/>
      <c r="M1041" s="39"/>
      <c r="N1041" s="39"/>
      <c r="O1041" s="39"/>
      <c r="P1041" s="39"/>
      <c r="Q1041" s="39"/>
      <c r="R1041" s="39"/>
      <c r="S1041" s="39"/>
      <c r="T1041" s="40"/>
      <c r="U1041" s="1"/>
    </row>
    <row r="1042" spans="1:21" ht="15.75" customHeight="1" x14ac:dyDescent="0.2">
      <c r="C1042" s="1"/>
      <c r="D1042" s="1"/>
      <c r="E1042" s="74" t="s">
        <v>0</v>
      </c>
      <c r="F1042" s="75"/>
      <c r="G1042" s="76"/>
      <c r="H1042" s="19" t="s">
        <v>1</v>
      </c>
      <c r="I1042" s="19" t="s">
        <v>2</v>
      </c>
      <c r="J1042" s="19" t="s">
        <v>3</v>
      </c>
      <c r="K1042" s="15" t="s">
        <v>4</v>
      </c>
      <c r="L1042" s="16" t="s">
        <v>5</v>
      </c>
      <c r="M1042" s="19" t="s">
        <v>7</v>
      </c>
      <c r="N1042" s="19" t="s">
        <v>8</v>
      </c>
      <c r="O1042" s="15" t="s">
        <v>9</v>
      </c>
      <c r="P1042" s="16" t="s">
        <v>10</v>
      </c>
      <c r="Q1042" s="19" t="s">
        <v>11</v>
      </c>
      <c r="R1042" s="19" t="s">
        <v>12</v>
      </c>
      <c r="S1042" s="15" t="s">
        <v>13</v>
      </c>
      <c r="T1042" s="1"/>
      <c r="U1042" s="1"/>
    </row>
    <row r="1043" spans="1:21" ht="15.75" customHeight="1" x14ac:dyDescent="0.2">
      <c r="C1043" s="1"/>
      <c r="D1043" s="1"/>
      <c r="E1043" s="64" t="str">
        <f t="shared" si="15"/>
        <v>a</v>
      </c>
      <c r="F1043" s="65"/>
      <c r="G1043" s="66"/>
      <c r="H1043" s="5"/>
      <c r="I1043" s="5"/>
      <c r="J1043" s="5"/>
      <c r="K1043" s="13"/>
      <c r="L1043" s="10"/>
      <c r="M1043" s="5"/>
      <c r="N1043" s="5"/>
      <c r="O1043" s="13"/>
      <c r="P1043" s="10"/>
      <c r="Q1043" s="5"/>
      <c r="R1043" s="5"/>
      <c r="S1043" s="13"/>
      <c r="T1043" s="1"/>
      <c r="U1043" s="1"/>
    </row>
    <row r="1044" spans="1:21" ht="15.75" customHeight="1" x14ac:dyDescent="0.2">
      <c r="C1044" s="1"/>
      <c r="D1044" s="1"/>
      <c r="E1044" s="64" t="str">
        <f t="shared" si="15"/>
        <v>b</v>
      </c>
      <c r="F1044" s="65"/>
      <c r="G1044" s="66"/>
      <c r="H1044" s="5"/>
      <c r="I1044" s="5"/>
      <c r="J1044" s="5"/>
      <c r="K1044" s="13"/>
      <c r="L1044" s="10"/>
      <c r="M1044" s="5"/>
      <c r="N1044" s="5"/>
      <c r="O1044" s="13"/>
      <c r="P1044" s="10"/>
      <c r="Q1044" s="5"/>
      <c r="R1044" s="5"/>
      <c r="S1044" s="13"/>
      <c r="T1044" s="1"/>
      <c r="U1044" s="1"/>
    </row>
    <row r="1045" spans="1:21" ht="15.75" customHeight="1" x14ac:dyDescent="0.2">
      <c r="C1045" s="1"/>
      <c r="D1045" s="1"/>
      <c r="E1045" s="64" t="str">
        <f t="shared" si="15"/>
        <v>c</v>
      </c>
      <c r="F1045" s="65"/>
      <c r="G1045" s="66"/>
      <c r="H1045" s="5"/>
      <c r="I1045" s="5"/>
      <c r="J1045" s="5"/>
      <c r="K1045" s="13"/>
      <c r="L1045" s="10"/>
      <c r="M1045" s="5"/>
      <c r="N1045" s="5"/>
      <c r="O1045" s="13"/>
      <c r="P1045" s="10"/>
      <c r="Q1045" s="5"/>
      <c r="R1045" s="5"/>
      <c r="S1045" s="13"/>
      <c r="T1045" s="1"/>
      <c r="U1045" s="1"/>
    </row>
    <row r="1046" spans="1:21" ht="15.75" customHeight="1" x14ac:dyDescent="0.2">
      <c r="C1046" s="1"/>
      <c r="D1046" s="1"/>
      <c r="E1046" s="64" t="str">
        <f t="shared" si="15"/>
        <v>d</v>
      </c>
      <c r="F1046" s="65"/>
      <c r="G1046" s="66"/>
      <c r="H1046" s="5"/>
      <c r="I1046" s="5"/>
      <c r="J1046" s="5"/>
      <c r="K1046" s="13"/>
      <c r="L1046" s="10"/>
      <c r="M1046" s="5"/>
      <c r="N1046" s="5"/>
      <c r="O1046" s="13"/>
      <c r="P1046" s="10"/>
      <c r="Q1046" s="5"/>
      <c r="R1046" s="5"/>
      <c r="S1046" s="13"/>
      <c r="T1046" s="1"/>
      <c r="U1046" s="1"/>
    </row>
    <row r="1047" spans="1:21" ht="15.75" customHeight="1" x14ac:dyDescent="0.2">
      <c r="C1047" s="1"/>
      <c r="D1047" s="1"/>
      <c r="E1047" s="64" t="str">
        <f t="shared" si="15"/>
        <v>e</v>
      </c>
      <c r="F1047" s="65"/>
      <c r="G1047" s="66"/>
      <c r="H1047" s="5"/>
      <c r="I1047" s="5"/>
      <c r="J1047" s="5"/>
      <c r="K1047" s="13"/>
      <c r="L1047" s="10"/>
      <c r="M1047" s="5"/>
      <c r="N1047" s="5"/>
      <c r="O1047" s="13"/>
      <c r="P1047" s="10"/>
      <c r="Q1047" s="5"/>
      <c r="R1047" s="5"/>
      <c r="S1047" s="13"/>
      <c r="T1047" s="1"/>
      <c r="U1047" s="1"/>
    </row>
    <row r="1048" spans="1:21" ht="15.75" customHeight="1" x14ac:dyDescent="0.2">
      <c r="C1048" s="1"/>
      <c r="D1048" s="1"/>
      <c r="E1048" s="64" t="str">
        <f t="shared" si="15"/>
        <v>f</v>
      </c>
      <c r="F1048" s="65"/>
      <c r="G1048" s="66"/>
      <c r="H1048" s="5"/>
      <c r="I1048" s="5"/>
      <c r="J1048" s="5"/>
      <c r="K1048" s="13"/>
      <c r="L1048" s="10"/>
      <c r="M1048" s="5"/>
      <c r="N1048" s="5"/>
      <c r="O1048" s="13"/>
      <c r="P1048" s="10"/>
      <c r="Q1048" s="5"/>
      <c r="R1048" s="5"/>
      <c r="S1048" s="13"/>
      <c r="T1048" s="1"/>
      <c r="U1048" s="1"/>
    </row>
    <row r="1049" spans="1:21" ht="15.75" customHeight="1" x14ac:dyDescent="0.2">
      <c r="C1049" s="1"/>
      <c r="D1049" s="1"/>
      <c r="E1049" s="64" t="str">
        <f t="shared" si="15"/>
        <v>g</v>
      </c>
      <c r="F1049" s="65"/>
      <c r="G1049" s="66"/>
      <c r="H1049" s="5"/>
      <c r="I1049" s="5"/>
      <c r="J1049" s="5"/>
      <c r="K1049" s="13"/>
      <c r="L1049" s="10"/>
      <c r="M1049" s="5"/>
      <c r="N1049" s="5"/>
      <c r="O1049" s="13"/>
      <c r="P1049" s="10"/>
      <c r="Q1049" s="5"/>
      <c r="R1049" s="5"/>
      <c r="S1049" s="13"/>
      <c r="T1049" s="1"/>
      <c r="U1049" s="1"/>
    </row>
    <row r="1050" spans="1:21" ht="15.75" customHeight="1" thickBot="1" x14ac:dyDescent="0.25">
      <c r="C1050" s="1"/>
      <c r="D1050" s="1"/>
      <c r="E1050" s="64" t="str">
        <f t="shared" si="15"/>
        <v>h</v>
      </c>
      <c r="F1050" s="65"/>
      <c r="G1050" s="66"/>
      <c r="H1050" s="6"/>
      <c r="I1050" s="6"/>
      <c r="J1050" s="6"/>
      <c r="K1050" s="14"/>
      <c r="L1050" s="11"/>
      <c r="M1050" s="6"/>
      <c r="N1050" s="6"/>
      <c r="O1050" s="14"/>
      <c r="P1050" s="11"/>
      <c r="Q1050" s="6"/>
      <c r="R1050" s="6"/>
      <c r="S1050" s="14"/>
      <c r="T1050" s="1"/>
      <c r="U1050" s="1"/>
    </row>
    <row r="1051" spans="1:21" ht="15.75" customHeight="1" thickTop="1" thickBot="1" x14ac:dyDescent="0.25">
      <c r="C1051" s="1"/>
      <c r="D1051" s="1"/>
      <c r="E1051" s="67" t="s">
        <v>14</v>
      </c>
      <c r="F1051" s="68"/>
      <c r="G1051" s="69"/>
      <c r="H1051" s="7"/>
      <c r="I1051" s="7"/>
      <c r="J1051" s="7"/>
      <c r="K1051" s="8"/>
      <c r="L1051" s="12"/>
      <c r="M1051" s="7"/>
      <c r="N1051" s="7"/>
      <c r="O1051" s="8"/>
      <c r="P1051" s="12"/>
      <c r="Q1051" s="7"/>
      <c r="R1051" s="7"/>
      <c r="S1051" s="8"/>
      <c r="T1051" s="1"/>
      <c r="U1051" s="1"/>
    </row>
    <row r="1052" spans="1:21" ht="15.75" customHeight="1" thickTop="1" thickBot="1" x14ac:dyDescent="0.25">
      <c r="C1052" s="1"/>
      <c r="D1052" s="1"/>
      <c r="E1052" s="70" t="s">
        <v>15</v>
      </c>
      <c r="F1052" s="71"/>
      <c r="G1052" s="72"/>
      <c r="H1052" s="1"/>
      <c r="I1052" s="1"/>
      <c r="J1052" s="1"/>
      <c r="K1052" s="9"/>
      <c r="L1052" s="1"/>
      <c r="M1052" s="1"/>
      <c r="N1052" s="1"/>
      <c r="O1052" s="9"/>
      <c r="P1052" s="1"/>
      <c r="Q1052" s="1"/>
      <c r="R1052" s="1"/>
      <c r="S1052" s="9"/>
      <c r="T1052" s="1"/>
      <c r="U1052" s="1"/>
    </row>
    <row r="1053" spans="1:21" ht="11.25" customHeight="1" x14ac:dyDescent="0.2">
      <c r="C1053" s="1"/>
      <c r="D1053" s="1"/>
      <c r="E1053" s="1"/>
      <c r="F1053" s="1"/>
      <c r="G1053" s="1"/>
      <c r="H1053" s="73" t="s">
        <v>34</v>
      </c>
      <c r="I1053" s="73"/>
      <c r="J1053" s="73"/>
      <c r="K1053" s="73"/>
      <c r="L1053" s="73"/>
      <c r="M1053" s="73"/>
      <c r="N1053" s="73"/>
      <c r="O1053" s="73"/>
      <c r="P1053" s="73"/>
      <c r="Q1053" s="73"/>
      <c r="R1053" s="73"/>
      <c r="S1053" s="1"/>
      <c r="T1053" s="1"/>
      <c r="U1053" s="1"/>
    </row>
    <row r="1054" spans="1:21" ht="11.25" customHeight="1" x14ac:dyDescent="0.2">
      <c r="C1054" s="1"/>
      <c r="D1054" s="1"/>
      <c r="E1054" s="1"/>
      <c r="F1054" s="1"/>
      <c r="G1054" s="1"/>
      <c r="H1054" s="73"/>
      <c r="I1054" s="73"/>
      <c r="J1054" s="73"/>
      <c r="K1054" s="73"/>
      <c r="L1054" s="73"/>
      <c r="M1054" s="73"/>
      <c r="N1054" s="73"/>
      <c r="O1054" s="73"/>
      <c r="P1054" s="73"/>
      <c r="Q1054" s="73"/>
      <c r="R1054" s="73"/>
      <c r="S1054" s="1"/>
      <c r="T1054" s="1"/>
      <c r="U1054" s="1"/>
    </row>
    <row r="1055" spans="1:21" ht="10.5" customHeight="1" x14ac:dyDescent="0.15">
      <c r="A1055" t="s">
        <v>35</v>
      </c>
      <c r="B1055">
        <v>35</v>
      </c>
      <c r="C1055" s="81" t="str">
        <f>'5 tm 12 bkr Data'!$A$2</f>
        <v>Jayhawk Collegiate Challenge</v>
      </c>
      <c r="D1055" s="81"/>
      <c r="E1055" s="81"/>
      <c r="F1055" s="81"/>
      <c r="G1055" s="81"/>
      <c r="H1055" s="81"/>
      <c r="I1055" s="81"/>
      <c r="J1055" s="81"/>
      <c r="K1055" s="81"/>
      <c r="L1055" s="81"/>
      <c r="M1055" s="81"/>
      <c r="N1055" s="81"/>
      <c r="O1055" s="81"/>
      <c r="P1055" s="81"/>
      <c r="Q1055" s="81"/>
      <c r="R1055" s="81"/>
      <c r="S1055" s="81"/>
      <c r="T1055" s="81"/>
      <c r="U1055" s="81"/>
    </row>
    <row r="1056" spans="1:21" ht="10.5" customHeight="1" x14ac:dyDescent="0.15">
      <c r="C1056" s="81"/>
      <c r="D1056" s="81"/>
      <c r="E1056" s="81"/>
      <c r="F1056" s="81"/>
      <c r="G1056" s="81"/>
      <c r="H1056" s="81"/>
      <c r="I1056" s="81"/>
      <c r="J1056" s="81"/>
      <c r="K1056" s="81"/>
      <c r="L1056" s="81"/>
      <c r="M1056" s="81"/>
      <c r="N1056" s="81"/>
      <c r="O1056" s="81"/>
      <c r="P1056" s="81"/>
      <c r="Q1056" s="81"/>
      <c r="R1056" s="81"/>
      <c r="S1056" s="81"/>
      <c r="T1056" s="81"/>
      <c r="U1056" s="81"/>
    </row>
    <row r="1057" spans="1:21" ht="10.5" customHeight="1" x14ac:dyDescent="0.15">
      <c r="C1057" s="81"/>
      <c r="D1057" s="81"/>
      <c r="E1057" s="81"/>
      <c r="F1057" s="81"/>
      <c r="G1057" s="81"/>
      <c r="H1057" s="81"/>
      <c r="I1057" s="81"/>
      <c r="J1057" s="81"/>
      <c r="K1057" s="81"/>
      <c r="L1057" s="81"/>
      <c r="M1057" s="81"/>
      <c r="N1057" s="81"/>
      <c r="O1057" s="81"/>
      <c r="P1057" s="81"/>
      <c r="Q1057" s="81"/>
      <c r="R1057" s="81"/>
      <c r="S1057" s="81"/>
      <c r="T1057" s="81"/>
      <c r="U1057" s="81"/>
    </row>
    <row r="1058" spans="1:21" ht="8.25" customHeight="1" x14ac:dyDescent="0.2"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</row>
    <row r="1059" spans="1:21" ht="11.25" customHeight="1" x14ac:dyDescent="0.2">
      <c r="C1059" s="1"/>
      <c r="D1059" s="1"/>
      <c r="E1059" s="1"/>
      <c r="F1059" s="82">
        <f>INDEX('5 tm 12 bkr Data'!G:G,MATCH('5 tm 12 bkr WV'!B1055,'5 tm 12 bkr Data'!F:F,0))</f>
        <v>36</v>
      </c>
      <c r="G1059" s="82"/>
      <c r="H1059" s="82"/>
      <c r="I1059" s="82"/>
      <c r="J1059" s="82"/>
      <c r="K1059" s="82"/>
      <c r="L1059" s="82"/>
      <c r="M1059" s="82"/>
      <c r="N1059" s="82"/>
      <c r="O1059" s="82"/>
      <c r="P1059" s="82"/>
      <c r="Q1059" s="82"/>
      <c r="R1059" s="82"/>
      <c r="S1059" s="1"/>
      <c r="T1059" s="1"/>
      <c r="U1059" s="1"/>
    </row>
    <row r="1060" spans="1:21" ht="11.25" customHeight="1" x14ac:dyDescent="0.2">
      <c r="C1060" s="1"/>
      <c r="D1060" s="1"/>
      <c r="E1060" s="1"/>
      <c r="F1060" s="82"/>
      <c r="G1060" s="82"/>
      <c r="H1060" s="82"/>
      <c r="I1060" s="82"/>
      <c r="J1060" s="82"/>
      <c r="K1060" s="82"/>
      <c r="L1060" s="82"/>
      <c r="M1060" s="82"/>
      <c r="N1060" s="82"/>
      <c r="O1060" s="82"/>
      <c r="P1060" s="82"/>
      <c r="Q1060" s="82"/>
      <c r="R1060" s="82"/>
      <c r="S1060" s="1"/>
      <c r="T1060" s="1"/>
      <c r="U1060" s="1"/>
    </row>
    <row r="1061" spans="1:21" ht="8.25" customHeight="1" x14ac:dyDescent="0.2"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</row>
    <row r="1062" spans="1:21" ht="15.75" customHeight="1" x14ac:dyDescent="0.2">
      <c r="C1062" s="1"/>
      <c r="D1062" s="80" t="s">
        <v>0</v>
      </c>
      <c r="E1062" s="80"/>
      <c r="F1062" s="80"/>
      <c r="G1062" s="80"/>
      <c r="H1062" s="80"/>
      <c r="I1062" s="80" t="s">
        <v>1</v>
      </c>
      <c r="J1062" s="80"/>
      <c r="K1062" s="80" t="s">
        <v>2</v>
      </c>
      <c r="L1062" s="80"/>
      <c r="M1062" s="80" t="s">
        <v>3</v>
      </c>
      <c r="N1062" s="80"/>
      <c r="O1062" s="80" t="s">
        <v>4</v>
      </c>
      <c r="P1062" s="80"/>
      <c r="Q1062" s="80" t="s">
        <v>5</v>
      </c>
      <c r="R1062" s="80"/>
      <c r="S1062" s="80" t="s">
        <v>6</v>
      </c>
      <c r="T1062" s="80"/>
      <c r="U1062" s="1"/>
    </row>
    <row r="1063" spans="1:21" ht="15.75" customHeight="1" x14ac:dyDescent="0.2">
      <c r="A1063" t="str">
        <f>CONCATENATE(B1055,B1063)</f>
        <v>35a</v>
      </c>
      <c r="B1063" t="s">
        <v>26</v>
      </c>
      <c r="C1063" s="1"/>
      <c r="D1063" s="2" t="str">
        <f>INDEX('5 tm 12 bkr Data'!T:T,MATCH('5 tm 12 bkr WV'!A1063,'5 tm 12 bkr Data'!R:R,0))</f>
        <v>a</v>
      </c>
      <c r="E1063" s="3"/>
      <c r="F1063" s="3"/>
      <c r="G1063" s="3"/>
      <c r="H1063" s="4"/>
      <c r="I1063" s="80"/>
      <c r="J1063" s="80"/>
      <c r="K1063" s="80"/>
      <c r="L1063" s="80"/>
      <c r="M1063" s="80"/>
      <c r="N1063" s="80"/>
      <c r="O1063" s="80"/>
      <c r="P1063" s="80"/>
      <c r="Q1063" s="80"/>
      <c r="R1063" s="80"/>
      <c r="S1063" s="80"/>
      <c r="T1063" s="80"/>
      <c r="U1063" s="1"/>
    </row>
    <row r="1064" spans="1:21" ht="15.75" customHeight="1" x14ac:dyDescent="0.2">
      <c r="A1064" t="str">
        <f>CONCATENATE(B1055,B1064)</f>
        <v>35b</v>
      </c>
      <c r="B1064" t="s">
        <v>27</v>
      </c>
      <c r="C1064" s="1"/>
      <c r="D1064" s="2" t="str">
        <f>INDEX('5 tm 12 bkr Data'!T:T,MATCH('5 tm 12 bkr WV'!A1064,'5 tm 12 bkr Data'!R:R,0))</f>
        <v>b</v>
      </c>
      <c r="E1064" s="3"/>
      <c r="F1064" s="3"/>
      <c r="G1064" s="3"/>
      <c r="H1064" s="4"/>
      <c r="I1064" s="80"/>
      <c r="J1064" s="80"/>
      <c r="K1064" s="80"/>
      <c r="L1064" s="80"/>
      <c r="M1064" s="80"/>
      <c r="N1064" s="80"/>
      <c r="O1064" s="80"/>
      <c r="P1064" s="80"/>
      <c r="Q1064" s="80"/>
      <c r="R1064" s="80"/>
      <c r="S1064" s="80"/>
      <c r="T1064" s="80"/>
      <c r="U1064" s="1"/>
    </row>
    <row r="1065" spans="1:21" ht="15.75" customHeight="1" x14ac:dyDescent="0.2">
      <c r="A1065" t="str">
        <f>CONCATENATE(B1055,B1065)</f>
        <v>35c</v>
      </c>
      <c r="B1065" t="s">
        <v>28</v>
      </c>
      <c r="C1065" s="1"/>
      <c r="D1065" s="2" t="str">
        <f>INDEX('5 tm 12 bkr Data'!T:T,MATCH('5 tm 12 bkr WV'!A1065,'5 tm 12 bkr Data'!R:R,0))</f>
        <v>c</v>
      </c>
      <c r="E1065" s="3"/>
      <c r="F1065" s="3"/>
      <c r="G1065" s="3"/>
      <c r="H1065" s="4"/>
      <c r="I1065" s="80"/>
      <c r="J1065" s="80"/>
      <c r="K1065" s="80"/>
      <c r="L1065" s="80"/>
      <c r="M1065" s="80"/>
      <c r="N1065" s="80"/>
      <c r="O1065" s="80"/>
      <c r="P1065" s="80"/>
      <c r="Q1065" s="80"/>
      <c r="R1065" s="80"/>
      <c r="S1065" s="80"/>
      <c r="T1065" s="80"/>
      <c r="U1065" s="1"/>
    </row>
    <row r="1066" spans="1:21" ht="15.75" customHeight="1" x14ac:dyDescent="0.2">
      <c r="A1066" t="str">
        <f>CONCATENATE(B1055,B1066)</f>
        <v>35d</v>
      </c>
      <c r="B1066" t="s">
        <v>29</v>
      </c>
      <c r="C1066" s="1"/>
      <c r="D1066" s="2" t="str">
        <f>INDEX('5 tm 12 bkr Data'!T:T,MATCH('5 tm 12 bkr WV'!A1066,'5 tm 12 bkr Data'!R:R,0))</f>
        <v>d</v>
      </c>
      <c r="E1066" s="3"/>
      <c r="F1066" s="3"/>
      <c r="G1066" s="3"/>
      <c r="H1066" s="4"/>
      <c r="I1066" s="80"/>
      <c r="J1066" s="80"/>
      <c r="K1066" s="80"/>
      <c r="L1066" s="80"/>
      <c r="M1066" s="80"/>
      <c r="N1066" s="80"/>
      <c r="O1066" s="80"/>
      <c r="P1066" s="80"/>
      <c r="Q1066" s="80"/>
      <c r="R1066" s="80"/>
      <c r="S1066" s="80"/>
      <c r="T1066" s="80"/>
      <c r="U1066" s="1"/>
    </row>
    <row r="1067" spans="1:21" ht="15.75" customHeight="1" x14ac:dyDescent="0.2">
      <c r="A1067" t="str">
        <f>CONCATENATE(B1055,B1067)</f>
        <v>35e</v>
      </c>
      <c r="B1067" t="s">
        <v>30</v>
      </c>
      <c r="C1067" s="1"/>
      <c r="D1067" s="2" t="str">
        <f>INDEX('5 tm 12 bkr Data'!T:T,MATCH('5 tm 12 bkr WV'!A1067,'5 tm 12 bkr Data'!R:R,0))</f>
        <v>e</v>
      </c>
      <c r="E1067" s="3"/>
      <c r="F1067" s="3"/>
      <c r="G1067" s="3"/>
      <c r="H1067" s="4"/>
      <c r="I1067" s="80"/>
      <c r="J1067" s="80"/>
      <c r="K1067" s="80"/>
      <c r="L1067" s="80"/>
      <c r="M1067" s="80"/>
      <c r="N1067" s="80"/>
      <c r="O1067" s="80"/>
      <c r="P1067" s="80"/>
      <c r="Q1067" s="80"/>
      <c r="R1067" s="80"/>
      <c r="S1067" s="80"/>
      <c r="T1067" s="80"/>
      <c r="U1067" s="1"/>
    </row>
    <row r="1068" spans="1:21" ht="15.75" customHeight="1" x14ac:dyDescent="0.2">
      <c r="A1068" t="str">
        <f>CONCATENATE(B1055,B1068)</f>
        <v>35f</v>
      </c>
      <c r="B1068" t="s">
        <v>31</v>
      </c>
      <c r="C1068" s="1"/>
      <c r="D1068" s="2" t="str">
        <f>INDEX('5 tm 12 bkr Data'!T:T,MATCH('5 tm 12 bkr WV'!A1068,'5 tm 12 bkr Data'!R:R,0))</f>
        <v>f</v>
      </c>
      <c r="E1068" s="3"/>
      <c r="F1068" s="3"/>
      <c r="G1068" s="3"/>
      <c r="H1068" s="4"/>
      <c r="I1068" s="80"/>
      <c r="J1068" s="80"/>
      <c r="K1068" s="80"/>
      <c r="L1068" s="80"/>
      <c r="M1068" s="80"/>
      <c r="N1068" s="80"/>
      <c r="O1068" s="80"/>
      <c r="P1068" s="80"/>
      <c r="Q1068" s="80"/>
      <c r="R1068" s="80"/>
      <c r="S1068" s="80"/>
      <c r="T1068" s="80"/>
      <c r="U1068" s="1"/>
    </row>
    <row r="1069" spans="1:21" ht="15.75" customHeight="1" x14ac:dyDescent="0.2">
      <c r="A1069" t="str">
        <f>CONCATENATE(B1055,B1069)</f>
        <v>35g</v>
      </c>
      <c r="B1069" t="s">
        <v>32</v>
      </c>
      <c r="C1069" s="1"/>
      <c r="D1069" s="2" t="str">
        <f>INDEX('5 tm 12 bkr Data'!T:T,MATCH('5 tm 12 bkr WV'!A1069,'5 tm 12 bkr Data'!R:R,0))</f>
        <v>g</v>
      </c>
      <c r="E1069" s="3"/>
      <c r="F1069" s="3"/>
      <c r="G1069" s="3"/>
      <c r="H1069" s="4"/>
      <c r="I1069" s="80"/>
      <c r="J1069" s="80"/>
      <c r="K1069" s="80"/>
      <c r="L1069" s="80"/>
      <c r="M1069" s="80"/>
      <c r="N1069" s="80"/>
      <c r="O1069" s="80"/>
      <c r="P1069" s="80"/>
      <c r="Q1069" s="80"/>
      <c r="R1069" s="80"/>
      <c r="S1069" s="80"/>
      <c r="T1069" s="80"/>
      <c r="U1069" s="1"/>
    </row>
    <row r="1070" spans="1:21" ht="15.75" customHeight="1" thickBot="1" x14ac:dyDescent="0.25">
      <c r="A1070" t="str">
        <f>CONCATENATE(B1055,B1070)</f>
        <v>35h</v>
      </c>
      <c r="B1070" t="s">
        <v>33</v>
      </c>
      <c r="C1070" s="1"/>
      <c r="D1070" s="2" t="str">
        <f>INDEX('5 tm 12 bkr Data'!T:T,MATCH('5 tm 12 bkr WV'!A1070,'5 tm 12 bkr Data'!R:R,0))</f>
        <v>h</v>
      </c>
      <c r="E1070" s="3"/>
      <c r="F1070" s="3"/>
      <c r="G1070" s="3"/>
      <c r="H1070" s="36"/>
      <c r="I1070" s="79"/>
      <c r="J1070" s="79"/>
      <c r="K1070" s="79"/>
      <c r="L1070" s="79"/>
      <c r="M1070" s="79"/>
      <c r="N1070" s="79"/>
      <c r="O1070" s="79"/>
      <c r="P1070" s="79"/>
      <c r="Q1070" s="79"/>
      <c r="R1070" s="79"/>
      <c r="S1070" s="79"/>
      <c r="T1070" s="79"/>
      <c r="U1070" s="1"/>
    </row>
    <row r="1071" spans="1:21" ht="15.75" customHeight="1" thickTop="1" x14ac:dyDescent="0.2">
      <c r="C1071" s="1"/>
      <c r="D1071" s="1"/>
      <c r="E1071" s="1"/>
      <c r="F1071" s="1"/>
      <c r="G1071" s="1"/>
      <c r="H1071" s="37" t="s">
        <v>6</v>
      </c>
      <c r="I1071" s="77"/>
      <c r="J1071" s="78"/>
      <c r="K1071" s="77"/>
      <c r="L1071" s="78"/>
      <c r="M1071" s="77"/>
      <c r="N1071" s="78"/>
      <c r="O1071" s="77"/>
      <c r="P1071" s="78"/>
      <c r="Q1071" s="77"/>
      <c r="R1071" s="78"/>
      <c r="S1071" s="77"/>
      <c r="T1071" s="78"/>
      <c r="U1071" s="1"/>
    </row>
    <row r="1072" spans="1:21" ht="5.25" customHeight="1" x14ac:dyDescent="0.2">
      <c r="C1072" s="1"/>
      <c r="D1072" s="1"/>
      <c r="E1072" s="1"/>
      <c r="F1072" s="1"/>
      <c r="G1072" s="1"/>
      <c r="H1072" s="38"/>
      <c r="I1072" s="39"/>
      <c r="J1072" s="39"/>
      <c r="K1072" s="39"/>
      <c r="L1072" s="39"/>
      <c r="M1072" s="39"/>
      <c r="N1072" s="39"/>
      <c r="O1072" s="39"/>
      <c r="P1072" s="39"/>
      <c r="Q1072" s="39"/>
      <c r="R1072" s="39"/>
      <c r="S1072" s="39"/>
      <c r="T1072" s="40"/>
      <c r="U1072" s="1"/>
    </row>
    <row r="1073" spans="1:21" ht="15.75" customHeight="1" x14ac:dyDescent="0.2">
      <c r="C1073" s="1"/>
      <c r="D1073" s="1"/>
      <c r="E1073" s="74" t="s">
        <v>0</v>
      </c>
      <c r="F1073" s="75"/>
      <c r="G1073" s="76"/>
      <c r="H1073" s="19" t="s">
        <v>1</v>
      </c>
      <c r="I1073" s="19" t="s">
        <v>2</v>
      </c>
      <c r="J1073" s="19" t="s">
        <v>3</v>
      </c>
      <c r="K1073" s="15" t="s">
        <v>4</v>
      </c>
      <c r="L1073" s="16" t="s">
        <v>5</v>
      </c>
      <c r="M1073" s="19" t="s">
        <v>7</v>
      </c>
      <c r="N1073" s="19" t="s">
        <v>8</v>
      </c>
      <c r="O1073" s="15" t="s">
        <v>9</v>
      </c>
      <c r="P1073" s="16" t="s">
        <v>10</v>
      </c>
      <c r="Q1073" s="19" t="s">
        <v>11</v>
      </c>
      <c r="R1073" s="19" t="s">
        <v>12</v>
      </c>
      <c r="S1073" s="15" t="s">
        <v>13</v>
      </c>
      <c r="T1073" s="1"/>
      <c r="U1073" s="1"/>
    </row>
    <row r="1074" spans="1:21" ht="15.75" customHeight="1" x14ac:dyDescent="0.2">
      <c r="C1074" s="1"/>
      <c r="D1074" s="1"/>
      <c r="E1074" s="64" t="str">
        <f t="shared" si="15"/>
        <v>a</v>
      </c>
      <c r="F1074" s="65"/>
      <c r="G1074" s="66"/>
      <c r="H1074" s="5"/>
      <c r="I1074" s="5"/>
      <c r="J1074" s="5"/>
      <c r="K1074" s="13"/>
      <c r="L1074" s="10"/>
      <c r="M1074" s="5"/>
      <c r="N1074" s="5"/>
      <c r="O1074" s="13"/>
      <c r="P1074" s="10"/>
      <c r="Q1074" s="5"/>
      <c r="R1074" s="5"/>
      <c r="S1074" s="13"/>
      <c r="T1074" s="1"/>
      <c r="U1074" s="1"/>
    </row>
    <row r="1075" spans="1:21" ht="15.75" customHeight="1" x14ac:dyDescent="0.2">
      <c r="C1075" s="1"/>
      <c r="D1075" s="1"/>
      <c r="E1075" s="64" t="str">
        <f t="shared" si="15"/>
        <v>b</v>
      </c>
      <c r="F1075" s="65"/>
      <c r="G1075" s="66"/>
      <c r="H1075" s="5"/>
      <c r="I1075" s="5"/>
      <c r="J1075" s="5"/>
      <c r="K1075" s="13"/>
      <c r="L1075" s="10"/>
      <c r="M1075" s="5"/>
      <c r="N1075" s="5"/>
      <c r="O1075" s="13"/>
      <c r="P1075" s="10"/>
      <c r="Q1075" s="5"/>
      <c r="R1075" s="5"/>
      <c r="S1075" s="13"/>
      <c r="T1075" s="1"/>
      <c r="U1075" s="1"/>
    </row>
    <row r="1076" spans="1:21" ht="15.75" customHeight="1" x14ac:dyDescent="0.2">
      <c r="C1076" s="1"/>
      <c r="D1076" s="1"/>
      <c r="E1076" s="64" t="str">
        <f t="shared" si="15"/>
        <v>c</v>
      </c>
      <c r="F1076" s="65"/>
      <c r="G1076" s="66"/>
      <c r="H1076" s="5"/>
      <c r="I1076" s="5"/>
      <c r="J1076" s="5"/>
      <c r="K1076" s="13"/>
      <c r="L1076" s="10"/>
      <c r="M1076" s="5"/>
      <c r="N1076" s="5"/>
      <c r="O1076" s="13"/>
      <c r="P1076" s="10"/>
      <c r="Q1076" s="5"/>
      <c r="R1076" s="5"/>
      <c r="S1076" s="13"/>
      <c r="T1076" s="1"/>
      <c r="U1076" s="1"/>
    </row>
    <row r="1077" spans="1:21" ht="15.75" customHeight="1" x14ac:dyDescent="0.2">
      <c r="C1077" s="1"/>
      <c r="D1077" s="1"/>
      <c r="E1077" s="64" t="str">
        <f t="shared" si="15"/>
        <v>d</v>
      </c>
      <c r="F1077" s="65"/>
      <c r="G1077" s="66"/>
      <c r="H1077" s="5"/>
      <c r="I1077" s="5"/>
      <c r="J1077" s="5"/>
      <c r="K1077" s="13"/>
      <c r="L1077" s="10"/>
      <c r="M1077" s="5"/>
      <c r="N1077" s="5"/>
      <c r="O1077" s="13"/>
      <c r="P1077" s="10"/>
      <c r="Q1077" s="5"/>
      <c r="R1077" s="5"/>
      <c r="S1077" s="13"/>
      <c r="T1077" s="1"/>
      <c r="U1077" s="1"/>
    </row>
    <row r="1078" spans="1:21" ht="15.75" customHeight="1" x14ac:dyDescent="0.2">
      <c r="C1078" s="1"/>
      <c r="D1078" s="1"/>
      <c r="E1078" s="64" t="str">
        <f t="shared" si="15"/>
        <v>e</v>
      </c>
      <c r="F1078" s="65"/>
      <c r="G1078" s="66"/>
      <c r="H1078" s="5"/>
      <c r="I1078" s="5"/>
      <c r="J1078" s="5"/>
      <c r="K1078" s="13"/>
      <c r="L1078" s="10"/>
      <c r="M1078" s="5"/>
      <c r="N1078" s="5"/>
      <c r="O1078" s="13"/>
      <c r="P1078" s="10"/>
      <c r="Q1078" s="5"/>
      <c r="R1078" s="5"/>
      <c r="S1078" s="13"/>
      <c r="T1078" s="1"/>
      <c r="U1078" s="1"/>
    </row>
    <row r="1079" spans="1:21" ht="15.75" customHeight="1" x14ac:dyDescent="0.2">
      <c r="C1079" s="1"/>
      <c r="D1079" s="1"/>
      <c r="E1079" s="64" t="str">
        <f t="shared" si="15"/>
        <v>f</v>
      </c>
      <c r="F1079" s="65"/>
      <c r="G1079" s="66"/>
      <c r="H1079" s="5"/>
      <c r="I1079" s="5"/>
      <c r="J1079" s="5"/>
      <c r="K1079" s="13"/>
      <c r="L1079" s="10"/>
      <c r="M1079" s="5"/>
      <c r="N1079" s="5"/>
      <c r="O1079" s="13"/>
      <c r="P1079" s="10"/>
      <c r="Q1079" s="5"/>
      <c r="R1079" s="5"/>
      <c r="S1079" s="13"/>
      <c r="T1079" s="1"/>
      <c r="U1079" s="1"/>
    </row>
    <row r="1080" spans="1:21" ht="15.75" customHeight="1" x14ac:dyDescent="0.2">
      <c r="C1080" s="1"/>
      <c r="D1080" s="1"/>
      <c r="E1080" s="64" t="str">
        <f t="shared" ref="E1080:E1143" si="16">IF(D1069&gt;0,D1069,"")</f>
        <v>g</v>
      </c>
      <c r="F1080" s="65"/>
      <c r="G1080" s="66"/>
      <c r="H1080" s="5"/>
      <c r="I1080" s="5"/>
      <c r="J1080" s="5"/>
      <c r="K1080" s="13"/>
      <c r="L1080" s="10"/>
      <c r="M1080" s="5"/>
      <c r="N1080" s="5"/>
      <c r="O1080" s="13"/>
      <c r="P1080" s="10"/>
      <c r="Q1080" s="5"/>
      <c r="R1080" s="5"/>
      <c r="S1080" s="13"/>
      <c r="T1080" s="1"/>
      <c r="U1080" s="1"/>
    </row>
    <row r="1081" spans="1:21" ht="15.75" customHeight="1" thickBot="1" x14ac:dyDescent="0.25">
      <c r="C1081" s="1"/>
      <c r="D1081" s="1"/>
      <c r="E1081" s="64" t="str">
        <f t="shared" si="16"/>
        <v>h</v>
      </c>
      <c r="F1081" s="65"/>
      <c r="G1081" s="66"/>
      <c r="H1081" s="6"/>
      <c r="I1081" s="6"/>
      <c r="J1081" s="6"/>
      <c r="K1081" s="14"/>
      <c r="L1081" s="11"/>
      <c r="M1081" s="6"/>
      <c r="N1081" s="6"/>
      <c r="O1081" s="14"/>
      <c r="P1081" s="11"/>
      <c r="Q1081" s="6"/>
      <c r="R1081" s="6"/>
      <c r="S1081" s="14"/>
      <c r="T1081" s="1"/>
      <c r="U1081" s="1"/>
    </row>
    <row r="1082" spans="1:21" ht="15.75" customHeight="1" thickTop="1" thickBot="1" x14ac:dyDescent="0.25">
      <c r="C1082" s="1"/>
      <c r="D1082" s="1"/>
      <c r="E1082" s="67" t="s">
        <v>14</v>
      </c>
      <c r="F1082" s="68"/>
      <c r="G1082" s="69"/>
      <c r="H1082" s="7"/>
      <c r="I1082" s="7"/>
      <c r="J1082" s="7"/>
      <c r="K1082" s="8"/>
      <c r="L1082" s="12"/>
      <c r="M1082" s="7"/>
      <c r="N1082" s="7"/>
      <c r="O1082" s="8"/>
      <c r="P1082" s="12"/>
      <c r="Q1082" s="7"/>
      <c r="R1082" s="7"/>
      <c r="S1082" s="8"/>
      <c r="T1082" s="1"/>
      <c r="U1082" s="1"/>
    </row>
    <row r="1083" spans="1:21" ht="15.75" customHeight="1" thickTop="1" thickBot="1" x14ac:dyDescent="0.25">
      <c r="C1083" s="1"/>
      <c r="D1083" s="1"/>
      <c r="E1083" s="70" t="s">
        <v>15</v>
      </c>
      <c r="F1083" s="71"/>
      <c r="G1083" s="72"/>
      <c r="H1083" s="1"/>
      <c r="I1083" s="1"/>
      <c r="J1083" s="1"/>
      <c r="K1083" s="9"/>
      <c r="L1083" s="1"/>
      <c r="M1083" s="1"/>
      <c r="N1083" s="1"/>
      <c r="O1083" s="9"/>
      <c r="P1083" s="1"/>
      <c r="Q1083" s="1"/>
      <c r="R1083" s="1"/>
      <c r="S1083" s="9"/>
      <c r="T1083" s="1"/>
      <c r="U1083" s="1"/>
    </row>
    <row r="1084" spans="1:21" ht="11.25" customHeight="1" x14ac:dyDescent="0.2">
      <c r="C1084" s="1"/>
      <c r="D1084" s="1"/>
      <c r="E1084" s="1"/>
      <c r="F1084" s="1"/>
      <c r="G1084" s="1"/>
      <c r="H1084" s="73" t="s">
        <v>34</v>
      </c>
      <c r="I1084" s="73"/>
      <c r="J1084" s="73"/>
      <c r="K1084" s="73"/>
      <c r="L1084" s="73"/>
      <c r="M1084" s="73"/>
      <c r="N1084" s="73"/>
      <c r="O1084" s="73"/>
      <c r="P1084" s="73"/>
      <c r="Q1084" s="73"/>
      <c r="R1084" s="73"/>
      <c r="S1084" s="1"/>
      <c r="T1084" s="1"/>
      <c r="U1084" s="1"/>
    </row>
    <row r="1085" spans="1:21" ht="11.25" customHeight="1" x14ac:dyDescent="0.2">
      <c r="C1085" s="1"/>
      <c r="D1085" s="1"/>
      <c r="E1085" s="1"/>
      <c r="F1085" s="1"/>
      <c r="G1085" s="1"/>
      <c r="H1085" s="73"/>
      <c r="I1085" s="73"/>
      <c r="J1085" s="73"/>
      <c r="K1085" s="73"/>
      <c r="L1085" s="73"/>
      <c r="M1085" s="73"/>
      <c r="N1085" s="73"/>
      <c r="O1085" s="73"/>
      <c r="P1085" s="73"/>
      <c r="Q1085" s="73"/>
      <c r="R1085" s="73"/>
      <c r="S1085" s="1"/>
      <c r="T1085" s="1"/>
      <c r="U1085" s="1"/>
    </row>
    <row r="1086" spans="1:21" ht="10.5" customHeight="1" x14ac:dyDescent="0.15">
      <c r="A1086" t="s">
        <v>35</v>
      </c>
      <c r="B1086">
        <v>36</v>
      </c>
      <c r="C1086" s="81" t="str">
        <f>'5 tm 12 bkr Data'!$A$2</f>
        <v>Jayhawk Collegiate Challenge</v>
      </c>
      <c r="D1086" s="81"/>
      <c r="E1086" s="81"/>
      <c r="F1086" s="81"/>
      <c r="G1086" s="81"/>
      <c r="H1086" s="81"/>
      <c r="I1086" s="81"/>
      <c r="J1086" s="81"/>
      <c r="K1086" s="81"/>
      <c r="L1086" s="81"/>
      <c r="M1086" s="81"/>
      <c r="N1086" s="81"/>
      <c r="O1086" s="81"/>
      <c r="P1086" s="81"/>
      <c r="Q1086" s="81"/>
      <c r="R1086" s="81"/>
      <c r="S1086" s="81"/>
      <c r="T1086" s="81"/>
      <c r="U1086" s="81"/>
    </row>
    <row r="1087" spans="1:21" ht="10.5" customHeight="1" x14ac:dyDescent="0.15">
      <c r="C1087" s="81"/>
      <c r="D1087" s="81"/>
      <c r="E1087" s="81"/>
      <c r="F1087" s="81"/>
      <c r="G1087" s="81"/>
      <c r="H1087" s="81"/>
      <c r="I1087" s="81"/>
      <c r="J1087" s="81"/>
      <c r="K1087" s="81"/>
      <c r="L1087" s="81"/>
      <c r="M1087" s="81"/>
      <c r="N1087" s="81"/>
      <c r="O1087" s="81"/>
      <c r="P1087" s="81"/>
      <c r="Q1087" s="81"/>
      <c r="R1087" s="81"/>
      <c r="S1087" s="81"/>
      <c r="T1087" s="81"/>
      <c r="U1087" s="81"/>
    </row>
    <row r="1088" spans="1:21" ht="10.5" customHeight="1" x14ac:dyDescent="0.15">
      <c r="C1088" s="81"/>
      <c r="D1088" s="81"/>
      <c r="E1088" s="81"/>
      <c r="F1088" s="81"/>
      <c r="G1088" s="81"/>
      <c r="H1088" s="81"/>
      <c r="I1088" s="81"/>
      <c r="J1088" s="81"/>
      <c r="K1088" s="81"/>
      <c r="L1088" s="81"/>
      <c r="M1088" s="81"/>
      <c r="N1088" s="81"/>
      <c r="O1088" s="81"/>
      <c r="P1088" s="81"/>
      <c r="Q1088" s="81"/>
      <c r="R1088" s="81"/>
      <c r="S1088" s="81"/>
      <c r="T1088" s="81"/>
      <c r="U1088" s="81"/>
    </row>
    <row r="1089" spans="1:21" ht="8.25" customHeight="1" x14ac:dyDescent="0.2">
      <c r="C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</row>
    <row r="1090" spans="1:21" ht="11.25" customHeight="1" x14ac:dyDescent="0.2">
      <c r="C1090" s="1"/>
      <c r="D1090" s="1"/>
      <c r="E1090" s="1"/>
      <c r="F1090" s="82">
        <f>INDEX('5 tm 12 bkr Data'!G:G,MATCH('5 tm 12 bkr WV'!B1086,'5 tm 12 bkr Data'!F:F,0))</f>
        <v>37</v>
      </c>
      <c r="G1090" s="82"/>
      <c r="H1090" s="82"/>
      <c r="I1090" s="82"/>
      <c r="J1090" s="82"/>
      <c r="K1090" s="82"/>
      <c r="L1090" s="82"/>
      <c r="M1090" s="82"/>
      <c r="N1090" s="82"/>
      <c r="O1090" s="82"/>
      <c r="P1090" s="82"/>
      <c r="Q1090" s="82"/>
      <c r="R1090" s="82"/>
      <c r="S1090" s="1"/>
      <c r="T1090" s="1"/>
      <c r="U1090" s="1"/>
    </row>
    <row r="1091" spans="1:21" ht="11.25" customHeight="1" x14ac:dyDescent="0.2">
      <c r="C1091" s="1"/>
      <c r="D1091" s="1"/>
      <c r="E1091" s="1"/>
      <c r="F1091" s="82"/>
      <c r="G1091" s="82"/>
      <c r="H1091" s="82"/>
      <c r="I1091" s="82"/>
      <c r="J1091" s="82"/>
      <c r="K1091" s="82"/>
      <c r="L1091" s="82"/>
      <c r="M1091" s="82"/>
      <c r="N1091" s="82"/>
      <c r="O1091" s="82"/>
      <c r="P1091" s="82"/>
      <c r="Q1091" s="82"/>
      <c r="R1091" s="82"/>
      <c r="S1091" s="1"/>
      <c r="T1091" s="1"/>
      <c r="U1091" s="1"/>
    </row>
    <row r="1092" spans="1:21" ht="8.25" customHeight="1" x14ac:dyDescent="0.2">
      <c r="C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</row>
    <row r="1093" spans="1:21" ht="15.75" customHeight="1" x14ac:dyDescent="0.2">
      <c r="C1093" s="1"/>
      <c r="D1093" s="80" t="s">
        <v>0</v>
      </c>
      <c r="E1093" s="80"/>
      <c r="F1093" s="80"/>
      <c r="G1093" s="80"/>
      <c r="H1093" s="80"/>
      <c r="I1093" s="80" t="s">
        <v>1</v>
      </c>
      <c r="J1093" s="80"/>
      <c r="K1093" s="80" t="s">
        <v>2</v>
      </c>
      <c r="L1093" s="80"/>
      <c r="M1093" s="80" t="s">
        <v>3</v>
      </c>
      <c r="N1093" s="80"/>
      <c r="O1093" s="80" t="s">
        <v>4</v>
      </c>
      <c r="P1093" s="80"/>
      <c r="Q1093" s="80" t="s">
        <v>5</v>
      </c>
      <c r="R1093" s="80"/>
      <c r="S1093" s="80" t="s">
        <v>6</v>
      </c>
      <c r="T1093" s="80"/>
      <c r="U1093" s="1"/>
    </row>
    <row r="1094" spans="1:21" ht="15.75" customHeight="1" x14ac:dyDescent="0.2">
      <c r="A1094" t="str">
        <f>CONCATENATE(B1086,B1094)</f>
        <v>36a</v>
      </c>
      <c r="B1094" t="s">
        <v>26</v>
      </c>
      <c r="C1094" s="1"/>
      <c r="D1094" s="2" t="str">
        <f>INDEX('5 tm 12 bkr Data'!T:T,MATCH('5 tm 12 bkr WV'!A1094,'5 tm 12 bkr Data'!R:R,0))</f>
        <v>a</v>
      </c>
      <c r="E1094" s="3"/>
      <c r="F1094" s="3"/>
      <c r="G1094" s="3"/>
      <c r="H1094" s="4"/>
      <c r="I1094" s="80"/>
      <c r="J1094" s="80"/>
      <c r="K1094" s="80"/>
      <c r="L1094" s="80"/>
      <c r="M1094" s="80"/>
      <c r="N1094" s="80"/>
      <c r="O1094" s="80"/>
      <c r="P1094" s="80"/>
      <c r="Q1094" s="80"/>
      <c r="R1094" s="80"/>
      <c r="S1094" s="80"/>
      <c r="T1094" s="80"/>
      <c r="U1094" s="1"/>
    </row>
    <row r="1095" spans="1:21" ht="15.75" customHeight="1" x14ac:dyDescent="0.2">
      <c r="A1095" t="str">
        <f>CONCATENATE(B1086,B1095)</f>
        <v>36b</v>
      </c>
      <c r="B1095" t="s">
        <v>27</v>
      </c>
      <c r="C1095" s="1"/>
      <c r="D1095" s="2" t="str">
        <f>INDEX('5 tm 12 bkr Data'!T:T,MATCH('5 tm 12 bkr WV'!A1095,'5 tm 12 bkr Data'!R:R,0))</f>
        <v>b</v>
      </c>
      <c r="E1095" s="3"/>
      <c r="F1095" s="3"/>
      <c r="G1095" s="3"/>
      <c r="H1095" s="4"/>
      <c r="I1095" s="80"/>
      <c r="J1095" s="80"/>
      <c r="K1095" s="80"/>
      <c r="L1095" s="80"/>
      <c r="M1095" s="80"/>
      <c r="N1095" s="80"/>
      <c r="O1095" s="80"/>
      <c r="P1095" s="80"/>
      <c r="Q1095" s="80"/>
      <c r="R1095" s="80"/>
      <c r="S1095" s="80"/>
      <c r="T1095" s="80"/>
      <c r="U1095" s="1"/>
    </row>
    <row r="1096" spans="1:21" ht="15.75" customHeight="1" x14ac:dyDescent="0.2">
      <c r="A1096" t="str">
        <f>CONCATENATE(B1086,B1096)</f>
        <v>36c</v>
      </c>
      <c r="B1096" t="s">
        <v>28</v>
      </c>
      <c r="C1096" s="1"/>
      <c r="D1096" s="2" t="str">
        <f>INDEX('5 tm 12 bkr Data'!T:T,MATCH('5 tm 12 bkr WV'!A1096,'5 tm 12 bkr Data'!R:R,0))</f>
        <v>c</v>
      </c>
      <c r="E1096" s="3"/>
      <c r="F1096" s="3"/>
      <c r="G1096" s="3"/>
      <c r="H1096" s="4"/>
      <c r="I1096" s="80"/>
      <c r="J1096" s="80"/>
      <c r="K1096" s="80"/>
      <c r="L1096" s="80"/>
      <c r="M1096" s="80"/>
      <c r="N1096" s="80"/>
      <c r="O1096" s="80"/>
      <c r="P1096" s="80"/>
      <c r="Q1096" s="80"/>
      <c r="R1096" s="80"/>
      <c r="S1096" s="80"/>
      <c r="T1096" s="80"/>
      <c r="U1096" s="1"/>
    </row>
    <row r="1097" spans="1:21" ht="15.75" customHeight="1" x14ac:dyDescent="0.2">
      <c r="A1097" t="str">
        <f>CONCATENATE(B1086,B1097)</f>
        <v>36d</v>
      </c>
      <c r="B1097" t="s">
        <v>29</v>
      </c>
      <c r="C1097" s="1"/>
      <c r="D1097" s="2" t="str">
        <f>INDEX('5 tm 12 bkr Data'!T:T,MATCH('5 tm 12 bkr WV'!A1097,'5 tm 12 bkr Data'!R:R,0))</f>
        <v>d</v>
      </c>
      <c r="E1097" s="3"/>
      <c r="F1097" s="3"/>
      <c r="G1097" s="3"/>
      <c r="H1097" s="4"/>
      <c r="I1097" s="80"/>
      <c r="J1097" s="80"/>
      <c r="K1097" s="80"/>
      <c r="L1097" s="80"/>
      <c r="M1097" s="80"/>
      <c r="N1097" s="80"/>
      <c r="O1097" s="80"/>
      <c r="P1097" s="80"/>
      <c r="Q1097" s="80"/>
      <c r="R1097" s="80"/>
      <c r="S1097" s="80"/>
      <c r="T1097" s="80"/>
      <c r="U1097" s="1"/>
    </row>
    <row r="1098" spans="1:21" ht="15.75" customHeight="1" x14ac:dyDescent="0.2">
      <c r="A1098" t="str">
        <f>CONCATENATE(B1086,B1098)</f>
        <v>36e</v>
      </c>
      <c r="B1098" t="s">
        <v>30</v>
      </c>
      <c r="C1098" s="1"/>
      <c r="D1098" s="2" t="str">
        <f>INDEX('5 tm 12 bkr Data'!T:T,MATCH('5 tm 12 bkr WV'!A1098,'5 tm 12 bkr Data'!R:R,0))</f>
        <v>e</v>
      </c>
      <c r="E1098" s="3"/>
      <c r="F1098" s="3"/>
      <c r="G1098" s="3"/>
      <c r="H1098" s="4"/>
      <c r="I1098" s="80"/>
      <c r="J1098" s="80"/>
      <c r="K1098" s="80"/>
      <c r="L1098" s="80"/>
      <c r="M1098" s="80"/>
      <c r="N1098" s="80"/>
      <c r="O1098" s="80"/>
      <c r="P1098" s="80"/>
      <c r="Q1098" s="80"/>
      <c r="R1098" s="80"/>
      <c r="S1098" s="80"/>
      <c r="T1098" s="80"/>
      <c r="U1098" s="1"/>
    </row>
    <row r="1099" spans="1:21" ht="15.75" customHeight="1" x14ac:dyDescent="0.2">
      <c r="A1099" t="str">
        <f>CONCATENATE(B1086,B1099)</f>
        <v>36f</v>
      </c>
      <c r="B1099" t="s">
        <v>31</v>
      </c>
      <c r="C1099" s="1"/>
      <c r="D1099" s="2" t="str">
        <f>INDEX('5 tm 12 bkr Data'!T:T,MATCH('5 tm 12 bkr WV'!A1099,'5 tm 12 bkr Data'!R:R,0))</f>
        <v>f</v>
      </c>
      <c r="E1099" s="3"/>
      <c r="F1099" s="3"/>
      <c r="G1099" s="3"/>
      <c r="H1099" s="4"/>
      <c r="I1099" s="80"/>
      <c r="J1099" s="80"/>
      <c r="K1099" s="80"/>
      <c r="L1099" s="80"/>
      <c r="M1099" s="80"/>
      <c r="N1099" s="80"/>
      <c r="O1099" s="80"/>
      <c r="P1099" s="80"/>
      <c r="Q1099" s="80"/>
      <c r="R1099" s="80"/>
      <c r="S1099" s="80"/>
      <c r="T1099" s="80"/>
      <c r="U1099" s="1"/>
    </row>
    <row r="1100" spans="1:21" ht="15.75" customHeight="1" x14ac:dyDescent="0.2">
      <c r="A1100" t="str">
        <f>CONCATENATE(B1086,B1100)</f>
        <v>36g</v>
      </c>
      <c r="B1100" t="s">
        <v>32</v>
      </c>
      <c r="C1100" s="1"/>
      <c r="D1100" s="2" t="str">
        <f>INDEX('5 tm 12 bkr Data'!T:T,MATCH('5 tm 12 bkr WV'!A1100,'5 tm 12 bkr Data'!R:R,0))</f>
        <v>g</v>
      </c>
      <c r="E1100" s="3"/>
      <c r="F1100" s="3"/>
      <c r="G1100" s="3"/>
      <c r="H1100" s="4"/>
      <c r="I1100" s="80"/>
      <c r="J1100" s="80"/>
      <c r="K1100" s="80"/>
      <c r="L1100" s="80"/>
      <c r="M1100" s="80"/>
      <c r="N1100" s="80"/>
      <c r="O1100" s="80"/>
      <c r="P1100" s="80"/>
      <c r="Q1100" s="80"/>
      <c r="R1100" s="80"/>
      <c r="S1100" s="80"/>
      <c r="T1100" s="80"/>
      <c r="U1100" s="1"/>
    </row>
    <row r="1101" spans="1:21" ht="15.75" customHeight="1" thickBot="1" x14ac:dyDescent="0.25">
      <c r="A1101" t="str">
        <f>CONCATENATE(B1086,B1101)</f>
        <v>36h</v>
      </c>
      <c r="B1101" t="s">
        <v>33</v>
      </c>
      <c r="C1101" s="1"/>
      <c r="D1101" s="2" t="str">
        <f>INDEX('5 tm 12 bkr Data'!T:T,MATCH('5 tm 12 bkr WV'!A1101,'5 tm 12 bkr Data'!R:R,0))</f>
        <v>h</v>
      </c>
      <c r="E1101" s="3"/>
      <c r="F1101" s="3"/>
      <c r="G1101" s="3"/>
      <c r="H1101" s="36"/>
      <c r="I1101" s="79"/>
      <c r="J1101" s="79"/>
      <c r="K1101" s="79"/>
      <c r="L1101" s="79"/>
      <c r="M1101" s="79"/>
      <c r="N1101" s="79"/>
      <c r="O1101" s="79"/>
      <c r="P1101" s="79"/>
      <c r="Q1101" s="79"/>
      <c r="R1101" s="79"/>
      <c r="S1101" s="79"/>
      <c r="T1101" s="79"/>
      <c r="U1101" s="1"/>
    </row>
    <row r="1102" spans="1:21" ht="15.75" customHeight="1" thickTop="1" x14ac:dyDescent="0.2">
      <c r="C1102" s="1"/>
      <c r="D1102" s="1"/>
      <c r="E1102" s="1"/>
      <c r="F1102" s="1"/>
      <c r="G1102" s="1"/>
      <c r="H1102" s="37" t="s">
        <v>6</v>
      </c>
      <c r="I1102" s="77"/>
      <c r="J1102" s="78"/>
      <c r="K1102" s="77"/>
      <c r="L1102" s="78"/>
      <c r="M1102" s="77"/>
      <c r="N1102" s="78"/>
      <c r="O1102" s="77"/>
      <c r="P1102" s="78"/>
      <c r="Q1102" s="77"/>
      <c r="R1102" s="78"/>
      <c r="S1102" s="77"/>
      <c r="T1102" s="78"/>
      <c r="U1102" s="1"/>
    </row>
    <row r="1103" spans="1:21" ht="5.25" customHeight="1" x14ac:dyDescent="0.2">
      <c r="C1103" s="1"/>
      <c r="D1103" s="1"/>
      <c r="E1103" s="1"/>
      <c r="F1103" s="1"/>
      <c r="G1103" s="1"/>
      <c r="H1103" s="38"/>
      <c r="I1103" s="39"/>
      <c r="J1103" s="39"/>
      <c r="K1103" s="39"/>
      <c r="L1103" s="39"/>
      <c r="M1103" s="39"/>
      <c r="N1103" s="39"/>
      <c r="O1103" s="39"/>
      <c r="P1103" s="39"/>
      <c r="Q1103" s="39"/>
      <c r="R1103" s="39"/>
      <c r="S1103" s="39"/>
      <c r="T1103" s="40"/>
      <c r="U1103" s="1"/>
    </row>
    <row r="1104" spans="1:21" ht="15.75" customHeight="1" x14ac:dyDescent="0.2">
      <c r="C1104" s="1"/>
      <c r="D1104" s="1"/>
      <c r="E1104" s="74" t="s">
        <v>0</v>
      </c>
      <c r="F1104" s="75"/>
      <c r="G1104" s="76"/>
      <c r="H1104" s="19" t="s">
        <v>1</v>
      </c>
      <c r="I1104" s="19" t="s">
        <v>2</v>
      </c>
      <c r="J1104" s="19" t="s">
        <v>3</v>
      </c>
      <c r="K1104" s="15" t="s">
        <v>4</v>
      </c>
      <c r="L1104" s="16" t="s">
        <v>5</v>
      </c>
      <c r="M1104" s="19" t="s">
        <v>7</v>
      </c>
      <c r="N1104" s="19" t="s">
        <v>8</v>
      </c>
      <c r="O1104" s="15" t="s">
        <v>9</v>
      </c>
      <c r="P1104" s="16" t="s">
        <v>10</v>
      </c>
      <c r="Q1104" s="19" t="s">
        <v>11</v>
      </c>
      <c r="R1104" s="19" t="s">
        <v>12</v>
      </c>
      <c r="S1104" s="15" t="s">
        <v>13</v>
      </c>
      <c r="T1104" s="1"/>
      <c r="U1104" s="1"/>
    </row>
    <row r="1105" spans="1:21" ht="15.75" customHeight="1" x14ac:dyDescent="0.2">
      <c r="C1105" s="1"/>
      <c r="D1105" s="1"/>
      <c r="E1105" s="64" t="str">
        <f t="shared" si="16"/>
        <v>a</v>
      </c>
      <c r="F1105" s="65"/>
      <c r="G1105" s="66"/>
      <c r="H1105" s="5"/>
      <c r="I1105" s="5"/>
      <c r="J1105" s="5"/>
      <c r="K1105" s="13"/>
      <c r="L1105" s="10"/>
      <c r="M1105" s="5"/>
      <c r="N1105" s="5"/>
      <c r="O1105" s="13"/>
      <c r="P1105" s="10"/>
      <c r="Q1105" s="5"/>
      <c r="R1105" s="5"/>
      <c r="S1105" s="13"/>
      <c r="T1105" s="1"/>
      <c r="U1105" s="1"/>
    </row>
    <row r="1106" spans="1:21" ht="15.75" customHeight="1" x14ac:dyDescent="0.2">
      <c r="C1106" s="1"/>
      <c r="D1106" s="1"/>
      <c r="E1106" s="64" t="str">
        <f t="shared" si="16"/>
        <v>b</v>
      </c>
      <c r="F1106" s="65"/>
      <c r="G1106" s="66"/>
      <c r="H1106" s="5"/>
      <c r="I1106" s="5"/>
      <c r="J1106" s="5"/>
      <c r="K1106" s="13"/>
      <c r="L1106" s="10"/>
      <c r="M1106" s="5"/>
      <c r="N1106" s="5"/>
      <c r="O1106" s="13"/>
      <c r="P1106" s="10"/>
      <c r="Q1106" s="5"/>
      <c r="R1106" s="5"/>
      <c r="S1106" s="13"/>
      <c r="T1106" s="1"/>
      <c r="U1106" s="1"/>
    </row>
    <row r="1107" spans="1:21" ht="15.75" customHeight="1" x14ac:dyDescent="0.2">
      <c r="C1107" s="1"/>
      <c r="D1107" s="1"/>
      <c r="E1107" s="64" t="str">
        <f t="shared" si="16"/>
        <v>c</v>
      </c>
      <c r="F1107" s="65"/>
      <c r="G1107" s="66"/>
      <c r="H1107" s="5"/>
      <c r="I1107" s="5"/>
      <c r="J1107" s="5"/>
      <c r="K1107" s="13"/>
      <c r="L1107" s="10"/>
      <c r="M1107" s="5"/>
      <c r="N1107" s="5"/>
      <c r="O1107" s="13"/>
      <c r="P1107" s="10"/>
      <c r="Q1107" s="5"/>
      <c r="R1107" s="5"/>
      <c r="S1107" s="13"/>
      <c r="T1107" s="1"/>
      <c r="U1107" s="1"/>
    </row>
    <row r="1108" spans="1:21" ht="15.75" customHeight="1" x14ac:dyDescent="0.2">
      <c r="C1108" s="1"/>
      <c r="D1108" s="1"/>
      <c r="E1108" s="64" t="str">
        <f t="shared" si="16"/>
        <v>d</v>
      </c>
      <c r="F1108" s="65"/>
      <c r="G1108" s="66"/>
      <c r="H1108" s="5"/>
      <c r="I1108" s="5"/>
      <c r="J1108" s="5"/>
      <c r="K1108" s="13"/>
      <c r="L1108" s="10"/>
      <c r="M1108" s="5"/>
      <c r="N1108" s="5"/>
      <c r="O1108" s="13"/>
      <c r="P1108" s="10"/>
      <c r="Q1108" s="5"/>
      <c r="R1108" s="5"/>
      <c r="S1108" s="13"/>
      <c r="T1108" s="1"/>
      <c r="U1108" s="1"/>
    </row>
    <row r="1109" spans="1:21" ht="15.75" customHeight="1" x14ac:dyDescent="0.2">
      <c r="C1109" s="1"/>
      <c r="D1109" s="1"/>
      <c r="E1109" s="64" t="str">
        <f t="shared" si="16"/>
        <v>e</v>
      </c>
      <c r="F1109" s="65"/>
      <c r="G1109" s="66"/>
      <c r="H1109" s="5"/>
      <c r="I1109" s="5"/>
      <c r="J1109" s="5"/>
      <c r="K1109" s="13"/>
      <c r="L1109" s="10"/>
      <c r="M1109" s="5"/>
      <c r="N1109" s="5"/>
      <c r="O1109" s="13"/>
      <c r="P1109" s="10"/>
      <c r="Q1109" s="5"/>
      <c r="R1109" s="5"/>
      <c r="S1109" s="13"/>
      <c r="T1109" s="1"/>
      <c r="U1109" s="1"/>
    </row>
    <row r="1110" spans="1:21" ht="15.75" customHeight="1" x14ac:dyDescent="0.2">
      <c r="C1110" s="1"/>
      <c r="D1110" s="1"/>
      <c r="E1110" s="64" t="str">
        <f t="shared" si="16"/>
        <v>f</v>
      </c>
      <c r="F1110" s="65"/>
      <c r="G1110" s="66"/>
      <c r="H1110" s="5"/>
      <c r="I1110" s="5"/>
      <c r="J1110" s="5"/>
      <c r="K1110" s="13"/>
      <c r="L1110" s="10"/>
      <c r="M1110" s="5"/>
      <c r="N1110" s="5"/>
      <c r="O1110" s="13"/>
      <c r="P1110" s="10"/>
      <c r="Q1110" s="5"/>
      <c r="R1110" s="5"/>
      <c r="S1110" s="13"/>
      <c r="T1110" s="1"/>
      <c r="U1110" s="1"/>
    </row>
    <row r="1111" spans="1:21" ht="15.75" customHeight="1" x14ac:dyDescent="0.2">
      <c r="C1111" s="1"/>
      <c r="D1111" s="1"/>
      <c r="E1111" s="64" t="str">
        <f t="shared" si="16"/>
        <v>g</v>
      </c>
      <c r="F1111" s="65"/>
      <c r="G1111" s="66"/>
      <c r="H1111" s="5"/>
      <c r="I1111" s="5"/>
      <c r="J1111" s="5"/>
      <c r="K1111" s="13"/>
      <c r="L1111" s="10"/>
      <c r="M1111" s="5"/>
      <c r="N1111" s="5"/>
      <c r="O1111" s="13"/>
      <c r="P1111" s="10"/>
      <c r="Q1111" s="5"/>
      <c r="R1111" s="5"/>
      <c r="S1111" s="13"/>
      <c r="T1111" s="1"/>
      <c r="U1111" s="1"/>
    </row>
    <row r="1112" spans="1:21" ht="15.75" customHeight="1" thickBot="1" x14ac:dyDescent="0.25">
      <c r="C1112" s="1"/>
      <c r="D1112" s="1"/>
      <c r="E1112" s="64" t="str">
        <f t="shared" si="16"/>
        <v>h</v>
      </c>
      <c r="F1112" s="65"/>
      <c r="G1112" s="66"/>
      <c r="H1112" s="6"/>
      <c r="I1112" s="6"/>
      <c r="J1112" s="6"/>
      <c r="K1112" s="14"/>
      <c r="L1112" s="11"/>
      <c r="M1112" s="6"/>
      <c r="N1112" s="6"/>
      <c r="O1112" s="14"/>
      <c r="P1112" s="11"/>
      <c r="Q1112" s="6"/>
      <c r="R1112" s="6"/>
      <c r="S1112" s="14"/>
      <c r="T1112" s="1"/>
      <c r="U1112" s="1"/>
    </row>
    <row r="1113" spans="1:21" ht="15.75" customHeight="1" thickTop="1" thickBot="1" x14ac:dyDescent="0.25">
      <c r="C1113" s="1"/>
      <c r="D1113" s="1"/>
      <c r="E1113" s="67" t="s">
        <v>14</v>
      </c>
      <c r="F1113" s="68"/>
      <c r="G1113" s="69"/>
      <c r="H1113" s="7"/>
      <c r="I1113" s="7"/>
      <c r="J1113" s="7"/>
      <c r="K1113" s="8"/>
      <c r="L1113" s="12"/>
      <c r="M1113" s="7"/>
      <c r="N1113" s="7"/>
      <c r="O1113" s="8"/>
      <c r="P1113" s="12"/>
      <c r="Q1113" s="7"/>
      <c r="R1113" s="7"/>
      <c r="S1113" s="8"/>
      <c r="T1113" s="1"/>
      <c r="U1113" s="1"/>
    </row>
    <row r="1114" spans="1:21" ht="15.75" customHeight="1" thickTop="1" thickBot="1" x14ac:dyDescent="0.25">
      <c r="C1114" s="1"/>
      <c r="D1114" s="1"/>
      <c r="E1114" s="70" t="s">
        <v>15</v>
      </c>
      <c r="F1114" s="71"/>
      <c r="G1114" s="72"/>
      <c r="H1114" s="1"/>
      <c r="I1114" s="1"/>
      <c r="J1114" s="1"/>
      <c r="K1114" s="9"/>
      <c r="L1114" s="1"/>
      <c r="M1114" s="1"/>
      <c r="N1114" s="1"/>
      <c r="O1114" s="9"/>
      <c r="P1114" s="1"/>
      <c r="Q1114" s="1"/>
      <c r="R1114" s="1"/>
      <c r="S1114" s="9"/>
      <c r="T1114" s="1"/>
      <c r="U1114" s="1"/>
    </row>
    <row r="1115" spans="1:21" ht="11.25" customHeight="1" x14ac:dyDescent="0.2">
      <c r="C1115" s="1"/>
      <c r="D1115" s="1"/>
      <c r="E1115" s="1"/>
      <c r="F1115" s="1"/>
      <c r="G1115" s="1"/>
      <c r="H1115" s="73" t="s">
        <v>34</v>
      </c>
      <c r="I1115" s="73"/>
      <c r="J1115" s="73"/>
      <c r="K1115" s="73"/>
      <c r="L1115" s="73"/>
      <c r="M1115" s="73"/>
      <c r="N1115" s="73"/>
      <c r="O1115" s="73"/>
      <c r="P1115" s="73"/>
      <c r="Q1115" s="73"/>
      <c r="R1115" s="73"/>
      <c r="S1115" s="1"/>
      <c r="T1115" s="1"/>
      <c r="U1115" s="1"/>
    </row>
    <row r="1116" spans="1:21" ht="11.25" customHeight="1" x14ac:dyDescent="0.2">
      <c r="C1116" s="1"/>
      <c r="D1116" s="1"/>
      <c r="E1116" s="1"/>
      <c r="F1116" s="1"/>
      <c r="G1116" s="1"/>
      <c r="H1116" s="73"/>
      <c r="I1116" s="73"/>
      <c r="J1116" s="73"/>
      <c r="K1116" s="73"/>
      <c r="L1116" s="73"/>
      <c r="M1116" s="73"/>
      <c r="N1116" s="73"/>
      <c r="O1116" s="73"/>
      <c r="P1116" s="73"/>
      <c r="Q1116" s="73"/>
      <c r="R1116" s="73"/>
      <c r="S1116" s="1"/>
      <c r="T1116" s="1"/>
      <c r="U1116" s="1"/>
    </row>
    <row r="1117" spans="1:21" ht="10.5" customHeight="1" x14ac:dyDescent="0.15">
      <c r="A1117" t="s">
        <v>35</v>
      </c>
      <c r="B1117">
        <v>37</v>
      </c>
      <c r="C1117" s="81" t="str">
        <f>'5 tm 12 bkr Data'!$A$2</f>
        <v>Jayhawk Collegiate Challenge</v>
      </c>
      <c r="D1117" s="81"/>
      <c r="E1117" s="81"/>
      <c r="F1117" s="81"/>
      <c r="G1117" s="81"/>
      <c r="H1117" s="81"/>
      <c r="I1117" s="81"/>
      <c r="J1117" s="81"/>
      <c r="K1117" s="81"/>
      <c r="L1117" s="81"/>
      <c r="M1117" s="81"/>
      <c r="N1117" s="81"/>
      <c r="O1117" s="81"/>
      <c r="P1117" s="81"/>
      <c r="Q1117" s="81"/>
      <c r="R1117" s="81"/>
      <c r="S1117" s="81"/>
      <c r="T1117" s="81"/>
      <c r="U1117" s="81"/>
    </row>
    <row r="1118" spans="1:21" ht="10.5" customHeight="1" x14ac:dyDescent="0.15">
      <c r="C1118" s="81"/>
      <c r="D1118" s="81"/>
      <c r="E1118" s="81"/>
      <c r="F1118" s="81"/>
      <c r="G1118" s="81"/>
      <c r="H1118" s="81"/>
      <c r="I1118" s="81"/>
      <c r="J1118" s="81"/>
      <c r="K1118" s="81"/>
      <c r="L1118" s="81"/>
      <c r="M1118" s="81"/>
      <c r="N1118" s="81"/>
      <c r="O1118" s="81"/>
      <c r="P1118" s="81"/>
      <c r="Q1118" s="81"/>
      <c r="R1118" s="81"/>
      <c r="S1118" s="81"/>
      <c r="T1118" s="81"/>
      <c r="U1118" s="81"/>
    </row>
    <row r="1119" spans="1:21" ht="10.5" customHeight="1" x14ac:dyDescent="0.15">
      <c r="C1119" s="81"/>
      <c r="D1119" s="81"/>
      <c r="E1119" s="81"/>
      <c r="F1119" s="81"/>
      <c r="G1119" s="81"/>
      <c r="H1119" s="81"/>
      <c r="I1119" s="81"/>
      <c r="J1119" s="81"/>
      <c r="K1119" s="81"/>
      <c r="L1119" s="81"/>
      <c r="M1119" s="81"/>
      <c r="N1119" s="81"/>
      <c r="O1119" s="81"/>
      <c r="P1119" s="81"/>
      <c r="Q1119" s="81"/>
      <c r="R1119" s="81"/>
      <c r="S1119" s="81"/>
      <c r="T1119" s="81"/>
      <c r="U1119" s="81"/>
    </row>
    <row r="1120" spans="1:21" ht="8.25" customHeight="1" x14ac:dyDescent="0.2"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</row>
    <row r="1121" spans="1:21" ht="11.25" customHeight="1" x14ac:dyDescent="0.2">
      <c r="C1121" s="1"/>
      <c r="D1121" s="1"/>
      <c r="E1121" s="1"/>
      <c r="F1121" s="82">
        <f>INDEX('5 tm 12 bkr Data'!G:G,MATCH('5 tm 12 bkr WV'!B1117,'5 tm 12 bkr Data'!F:F,0))</f>
        <v>38</v>
      </c>
      <c r="G1121" s="82"/>
      <c r="H1121" s="82"/>
      <c r="I1121" s="82"/>
      <c r="J1121" s="82"/>
      <c r="K1121" s="82"/>
      <c r="L1121" s="82"/>
      <c r="M1121" s="82"/>
      <c r="N1121" s="82"/>
      <c r="O1121" s="82"/>
      <c r="P1121" s="82"/>
      <c r="Q1121" s="82"/>
      <c r="R1121" s="82"/>
      <c r="S1121" s="1"/>
      <c r="T1121" s="1"/>
      <c r="U1121" s="1"/>
    </row>
    <row r="1122" spans="1:21" ht="11.25" customHeight="1" x14ac:dyDescent="0.2">
      <c r="C1122" s="1"/>
      <c r="D1122" s="1"/>
      <c r="E1122" s="1"/>
      <c r="F1122" s="82"/>
      <c r="G1122" s="82"/>
      <c r="H1122" s="82"/>
      <c r="I1122" s="82"/>
      <c r="J1122" s="82"/>
      <c r="K1122" s="82"/>
      <c r="L1122" s="82"/>
      <c r="M1122" s="82"/>
      <c r="N1122" s="82"/>
      <c r="O1122" s="82"/>
      <c r="P1122" s="82"/>
      <c r="Q1122" s="82"/>
      <c r="R1122" s="82"/>
      <c r="S1122" s="1"/>
      <c r="T1122" s="1"/>
      <c r="U1122" s="1"/>
    </row>
    <row r="1123" spans="1:21" ht="8.25" customHeight="1" x14ac:dyDescent="0.2">
      <c r="C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1"/>
      <c r="O1123" s="1"/>
      <c r="P1123" s="1"/>
      <c r="Q1123" s="1"/>
      <c r="R1123" s="1"/>
      <c r="S1123" s="1"/>
      <c r="T1123" s="1"/>
      <c r="U1123" s="1"/>
    </row>
    <row r="1124" spans="1:21" ht="15.75" customHeight="1" x14ac:dyDescent="0.2">
      <c r="C1124" s="1"/>
      <c r="D1124" s="80" t="s">
        <v>0</v>
      </c>
      <c r="E1124" s="80"/>
      <c r="F1124" s="80"/>
      <c r="G1124" s="80"/>
      <c r="H1124" s="80"/>
      <c r="I1124" s="80" t="s">
        <v>1</v>
      </c>
      <c r="J1124" s="80"/>
      <c r="K1124" s="80" t="s">
        <v>2</v>
      </c>
      <c r="L1124" s="80"/>
      <c r="M1124" s="80" t="s">
        <v>3</v>
      </c>
      <c r="N1124" s="80"/>
      <c r="O1124" s="80" t="s">
        <v>4</v>
      </c>
      <c r="P1124" s="80"/>
      <c r="Q1124" s="80" t="s">
        <v>5</v>
      </c>
      <c r="R1124" s="80"/>
      <c r="S1124" s="80" t="s">
        <v>6</v>
      </c>
      <c r="T1124" s="80"/>
      <c r="U1124" s="1"/>
    </row>
    <row r="1125" spans="1:21" ht="15.75" customHeight="1" x14ac:dyDescent="0.2">
      <c r="A1125" t="str">
        <f>CONCATENATE(B1117,B1125)</f>
        <v>37a</v>
      </c>
      <c r="B1125" t="s">
        <v>26</v>
      </c>
      <c r="C1125" s="1"/>
      <c r="D1125" s="2" t="str">
        <f>INDEX('5 tm 12 bkr Data'!T:T,MATCH('5 tm 12 bkr WV'!A1125,'5 tm 12 bkr Data'!R:R,0))</f>
        <v>a</v>
      </c>
      <c r="E1125" s="3"/>
      <c r="F1125" s="3"/>
      <c r="G1125" s="3"/>
      <c r="H1125" s="4"/>
      <c r="I1125" s="80"/>
      <c r="J1125" s="80"/>
      <c r="K1125" s="80"/>
      <c r="L1125" s="80"/>
      <c r="M1125" s="80"/>
      <c r="N1125" s="80"/>
      <c r="O1125" s="80"/>
      <c r="P1125" s="80"/>
      <c r="Q1125" s="80"/>
      <c r="R1125" s="80"/>
      <c r="S1125" s="80"/>
      <c r="T1125" s="80"/>
      <c r="U1125" s="1"/>
    </row>
    <row r="1126" spans="1:21" ht="15.75" customHeight="1" x14ac:dyDescent="0.2">
      <c r="A1126" t="str">
        <f>CONCATENATE(B1117,B1126)</f>
        <v>37b</v>
      </c>
      <c r="B1126" t="s">
        <v>27</v>
      </c>
      <c r="C1126" s="1"/>
      <c r="D1126" s="2" t="str">
        <f>INDEX('5 tm 12 bkr Data'!T:T,MATCH('5 tm 12 bkr WV'!A1126,'5 tm 12 bkr Data'!R:R,0))</f>
        <v>b</v>
      </c>
      <c r="E1126" s="3"/>
      <c r="F1126" s="3"/>
      <c r="G1126" s="3"/>
      <c r="H1126" s="4"/>
      <c r="I1126" s="80"/>
      <c r="J1126" s="80"/>
      <c r="K1126" s="80"/>
      <c r="L1126" s="80"/>
      <c r="M1126" s="80"/>
      <c r="N1126" s="80"/>
      <c r="O1126" s="80"/>
      <c r="P1126" s="80"/>
      <c r="Q1126" s="80"/>
      <c r="R1126" s="80"/>
      <c r="S1126" s="80"/>
      <c r="T1126" s="80"/>
      <c r="U1126" s="1"/>
    </row>
    <row r="1127" spans="1:21" ht="15.75" customHeight="1" x14ac:dyDescent="0.2">
      <c r="A1127" t="str">
        <f>CONCATENATE(B1117,B1127)</f>
        <v>37c</v>
      </c>
      <c r="B1127" t="s">
        <v>28</v>
      </c>
      <c r="C1127" s="1"/>
      <c r="D1127" s="2" t="str">
        <f>INDEX('5 tm 12 bkr Data'!T:T,MATCH('5 tm 12 bkr WV'!A1127,'5 tm 12 bkr Data'!R:R,0))</f>
        <v>c</v>
      </c>
      <c r="E1127" s="3"/>
      <c r="F1127" s="3"/>
      <c r="G1127" s="3"/>
      <c r="H1127" s="4"/>
      <c r="I1127" s="80"/>
      <c r="J1127" s="80"/>
      <c r="K1127" s="80"/>
      <c r="L1127" s="80"/>
      <c r="M1127" s="80"/>
      <c r="N1127" s="80"/>
      <c r="O1127" s="80"/>
      <c r="P1127" s="80"/>
      <c r="Q1127" s="80"/>
      <c r="R1127" s="80"/>
      <c r="S1127" s="80"/>
      <c r="T1127" s="80"/>
      <c r="U1127" s="1"/>
    </row>
    <row r="1128" spans="1:21" ht="15.75" customHeight="1" x14ac:dyDescent="0.2">
      <c r="A1128" t="str">
        <f>CONCATENATE(B1117,B1128)</f>
        <v>37d</v>
      </c>
      <c r="B1128" t="s">
        <v>29</v>
      </c>
      <c r="C1128" s="1"/>
      <c r="D1128" s="2" t="str">
        <f>INDEX('5 tm 12 bkr Data'!T:T,MATCH('5 tm 12 bkr WV'!A1128,'5 tm 12 bkr Data'!R:R,0))</f>
        <v>d</v>
      </c>
      <c r="E1128" s="3"/>
      <c r="F1128" s="3"/>
      <c r="G1128" s="3"/>
      <c r="H1128" s="4"/>
      <c r="I1128" s="80"/>
      <c r="J1128" s="80"/>
      <c r="K1128" s="80"/>
      <c r="L1128" s="80"/>
      <c r="M1128" s="80"/>
      <c r="N1128" s="80"/>
      <c r="O1128" s="80"/>
      <c r="P1128" s="80"/>
      <c r="Q1128" s="80"/>
      <c r="R1128" s="80"/>
      <c r="S1128" s="80"/>
      <c r="T1128" s="80"/>
      <c r="U1128" s="1"/>
    </row>
    <row r="1129" spans="1:21" ht="15.75" customHeight="1" x14ac:dyDescent="0.2">
      <c r="A1129" t="str">
        <f>CONCATENATE(B1117,B1129)</f>
        <v>37e</v>
      </c>
      <c r="B1129" t="s">
        <v>30</v>
      </c>
      <c r="C1129" s="1"/>
      <c r="D1129" s="2" t="str">
        <f>INDEX('5 tm 12 bkr Data'!T:T,MATCH('5 tm 12 bkr WV'!A1129,'5 tm 12 bkr Data'!R:R,0))</f>
        <v>e</v>
      </c>
      <c r="E1129" s="3"/>
      <c r="F1129" s="3"/>
      <c r="G1129" s="3"/>
      <c r="H1129" s="4"/>
      <c r="I1129" s="80"/>
      <c r="J1129" s="80"/>
      <c r="K1129" s="80"/>
      <c r="L1129" s="80"/>
      <c r="M1129" s="80"/>
      <c r="N1129" s="80"/>
      <c r="O1129" s="80"/>
      <c r="P1129" s="80"/>
      <c r="Q1129" s="80"/>
      <c r="R1129" s="80"/>
      <c r="S1129" s="80"/>
      <c r="T1129" s="80"/>
      <c r="U1129" s="1"/>
    </row>
    <row r="1130" spans="1:21" ht="15.75" customHeight="1" x14ac:dyDescent="0.2">
      <c r="A1130" t="str">
        <f>CONCATENATE(B1117,B1130)</f>
        <v>37f</v>
      </c>
      <c r="B1130" t="s">
        <v>31</v>
      </c>
      <c r="C1130" s="1"/>
      <c r="D1130" s="2" t="str">
        <f>INDEX('5 tm 12 bkr Data'!T:T,MATCH('5 tm 12 bkr WV'!A1130,'5 tm 12 bkr Data'!R:R,0))</f>
        <v>f</v>
      </c>
      <c r="E1130" s="3"/>
      <c r="F1130" s="3"/>
      <c r="G1130" s="3"/>
      <c r="H1130" s="4"/>
      <c r="I1130" s="80"/>
      <c r="J1130" s="80"/>
      <c r="K1130" s="80"/>
      <c r="L1130" s="80"/>
      <c r="M1130" s="80"/>
      <c r="N1130" s="80"/>
      <c r="O1130" s="80"/>
      <c r="P1130" s="80"/>
      <c r="Q1130" s="80"/>
      <c r="R1130" s="80"/>
      <c r="S1130" s="80"/>
      <c r="T1130" s="80"/>
      <c r="U1130" s="1"/>
    </row>
    <row r="1131" spans="1:21" ht="15.75" customHeight="1" x14ac:dyDescent="0.2">
      <c r="A1131" t="str">
        <f>CONCATENATE(B1117,B1131)</f>
        <v>37g</v>
      </c>
      <c r="B1131" t="s">
        <v>32</v>
      </c>
      <c r="C1131" s="1"/>
      <c r="D1131" s="2" t="str">
        <f>INDEX('5 tm 12 bkr Data'!T:T,MATCH('5 tm 12 bkr WV'!A1131,'5 tm 12 bkr Data'!R:R,0))</f>
        <v>g</v>
      </c>
      <c r="E1131" s="3"/>
      <c r="F1131" s="3"/>
      <c r="G1131" s="3"/>
      <c r="H1131" s="4"/>
      <c r="I1131" s="80"/>
      <c r="J1131" s="80"/>
      <c r="K1131" s="80"/>
      <c r="L1131" s="80"/>
      <c r="M1131" s="80"/>
      <c r="N1131" s="80"/>
      <c r="O1131" s="80"/>
      <c r="P1131" s="80"/>
      <c r="Q1131" s="80"/>
      <c r="R1131" s="80"/>
      <c r="S1131" s="80"/>
      <c r="T1131" s="80"/>
      <c r="U1131" s="1"/>
    </row>
    <row r="1132" spans="1:21" ht="15.75" customHeight="1" thickBot="1" x14ac:dyDescent="0.25">
      <c r="A1132" t="str">
        <f>CONCATENATE(B1117,B1132)</f>
        <v>37h</v>
      </c>
      <c r="B1132" t="s">
        <v>33</v>
      </c>
      <c r="C1132" s="1"/>
      <c r="D1132" s="2" t="str">
        <f>INDEX('5 tm 12 bkr Data'!T:T,MATCH('5 tm 12 bkr WV'!A1132,'5 tm 12 bkr Data'!R:R,0))</f>
        <v>h</v>
      </c>
      <c r="E1132" s="3"/>
      <c r="F1132" s="3"/>
      <c r="G1132" s="3"/>
      <c r="H1132" s="36"/>
      <c r="I1132" s="79"/>
      <c r="J1132" s="79"/>
      <c r="K1132" s="79"/>
      <c r="L1132" s="79"/>
      <c r="M1132" s="79"/>
      <c r="N1132" s="79"/>
      <c r="O1132" s="79"/>
      <c r="P1132" s="79"/>
      <c r="Q1132" s="79"/>
      <c r="R1132" s="79"/>
      <c r="S1132" s="79"/>
      <c r="T1132" s="79"/>
      <c r="U1132" s="1"/>
    </row>
    <row r="1133" spans="1:21" ht="15.75" customHeight="1" thickTop="1" x14ac:dyDescent="0.2">
      <c r="C1133" s="1"/>
      <c r="D1133" s="1"/>
      <c r="E1133" s="1"/>
      <c r="F1133" s="1"/>
      <c r="G1133" s="1"/>
      <c r="H1133" s="37" t="s">
        <v>6</v>
      </c>
      <c r="I1133" s="77"/>
      <c r="J1133" s="78"/>
      <c r="K1133" s="77"/>
      <c r="L1133" s="78"/>
      <c r="M1133" s="77"/>
      <c r="N1133" s="78"/>
      <c r="O1133" s="77"/>
      <c r="P1133" s="78"/>
      <c r="Q1133" s="77"/>
      <c r="R1133" s="78"/>
      <c r="S1133" s="77"/>
      <c r="T1133" s="78"/>
      <c r="U1133" s="1"/>
    </row>
    <row r="1134" spans="1:21" ht="5.25" customHeight="1" x14ac:dyDescent="0.2">
      <c r="C1134" s="1"/>
      <c r="D1134" s="1"/>
      <c r="E1134" s="1"/>
      <c r="F1134" s="1"/>
      <c r="G1134" s="1"/>
      <c r="H1134" s="38"/>
      <c r="I1134" s="39"/>
      <c r="J1134" s="39"/>
      <c r="K1134" s="39"/>
      <c r="L1134" s="39"/>
      <c r="M1134" s="39"/>
      <c r="N1134" s="39"/>
      <c r="O1134" s="39"/>
      <c r="P1134" s="39"/>
      <c r="Q1134" s="39"/>
      <c r="R1134" s="39"/>
      <c r="S1134" s="39"/>
      <c r="T1134" s="40"/>
      <c r="U1134" s="1"/>
    </row>
    <row r="1135" spans="1:21" ht="15.75" customHeight="1" x14ac:dyDescent="0.2">
      <c r="C1135" s="1"/>
      <c r="D1135" s="1"/>
      <c r="E1135" s="74" t="s">
        <v>0</v>
      </c>
      <c r="F1135" s="75"/>
      <c r="G1135" s="76"/>
      <c r="H1135" s="19" t="s">
        <v>1</v>
      </c>
      <c r="I1135" s="19" t="s">
        <v>2</v>
      </c>
      <c r="J1135" s="19" t="s">
        <v>3</v>
      </c>
      <c r="K1135" s="15" t="s">
        <v>4</v>
      </c>
      <c r="L1135" s="16" t="s">
        <v>5</v>
      </c>
      <c r="M1135" s="19" t="s">
        <v>7</v>
      </c>
      <c r="N1135" s="19" t="s">
        <v>8</v>
      </c>
      <c r="O1135" s="15" t="s">
        <v>9</v>
      </c>
      <c r="P1135" s="16" t="s">
        <v>10</v>
      </c>
      <c r="Q1135" s="19" t="s">
        <v>11</v>
      </c>
      <c r="R1135" s="19" t="s">
        <v>12</v>
      </c>
      <c r="S1135" s="15" t="s">
        <v>13</v>
      </c>
      <c r="T1135" s="1"/>
      <c r="U1135" s="1"/>
    </row>
    <row r="1136" spans="1:21" ht="15.75" customHeight="1" x14ac:dyDescent="0.2">
      <c r="C1136" s="1"/>
      <c r="D1136" s="1"/>
      <c r="E1136" s="64" t="str">
        <f t="shared" si="16"/>
        <v>a</v>
      </c>
      <c r="F1136" s="65"/>
      <c r="G1136" s="66"/>
      <c r="H1136" s="5"/>
      <c r="I1136" s="5"/>
      <c r="J1136" s="5"/>
      <c r="K1136" s="13"/>
      <c r="L1136" s="10"/>
      <c r="M1136" s="5"/>
      <c r="N1136" s="5"/>
      <c r="O1136" s="13"/>
      <c r="P1136" s="10"/>
      <c r="Q1136" s="5"/>
      <c r="R1136" s="5"/>
      <c r="S1136" s="13"/>
      <c r="T1136" s="1"/>
      <c r="U1136" s="1"/>
    </row>
    <row r="1137" spans="1:21" ht="15.75" customHeight="1" x14ac:dyDescent="0.2">
      <c r="C1137" s="1"/>
      <c r="D1137" s="1"/>
      <c r="E1137" s="64" t="str">
        <f t="shared" si="16"/>
        <v>b</v>
      </c>
      <c r="F1137" s="65"/>
      <c r="G1137" s="66"/>
      <c r="H1137" s="5"/>
      <c r="I1137" s="5"/>
      <c r="J1137" s="5"/>
      <c r="K1137" s="13"/>
      <c r="L1137" s="10"/>
      <c r="M1137" s="5"/>
      <c r="N1137" s="5"/>
      <c r="O1137" s="13"/>
      <c r="P1137" s="10"/>
      <c r="Q1137" s="5"/>
      <c r="R1137" s="5"/>
      <c r="S1137" s="13"/>
      <c r="T1137" s="1"/>
      <c r="U1137" s="1"/>
    </row>
    <row r="1138" spans="1:21" ht="15.75" customHeight="1" x14ac:dyDescent="0.2">
      <c r="C1138" s="1"/>
      <c r="D1138" s="1"/>
      <c r="E1138" s="64" t="str">
        <f t="shared" si="16"/>
        <v>c</v>
      </c>
      <c r="F1138" s="65"/>
      <c r="G1138" s="66"/>
      <c r="H1138" s="5"/>
      <c r="I1138" s="5"/>
      <c r="J1138" s="5"/>
      <c r="K1138" s="13"/>
      <c r="L1138" s="10"/>
      <c r="M1138" s="5"/>
      <c r="N1138" s="5"/>
      <c r="O1138" s="13"/>
      <c r="P1138" s="10"/>
      <c r="Q1138" s="5"/>
      <c r="R1138" s="5"/>
      <c r="S1138" s="13"/>
      <c r="T1138" s="1"/>
      <c r="U1138" s="1"/>
    </row>
    <row r="1139" spans="1:21" ht="15.75" customHeight="1" x14ac:dyDescent="0.2">
      <c r="C1139" s="1"/>
      <c r="D1139" s="1"/>
      <c r="E1139" s="64" t="str">
        <f t="shared" si="16"/>
        <v>d</v>
      </c>
      <c r="F1139" s="65"/>
      <c r="G1139" s="66"/>
      <c r="H1139" s="5"/>
      <c r="I1139" s="5"/>
      <c r="J1139" s="5"/>
      <c r="K1139" s="13"/>
      <c r="L1139" s="10"/>
      <c r="M1139" s="5"/>
      <c r="N1139" s="5"/>
      <c r="O1139" s="13"/>
      <c r="P1139" s="10"/>
      <c r="Q1139" s="5"/>
      <c r="R1139" s="5"/>
      <c r="S1139" s="13"/>
      <c r="T1139" s="1"/>
      <c r="U1139" s="1"/>
    </row>
    <row r="1140" spans="1:21" ht="15.75" customHeight="1" x14ac:dyDescent="0.2">
      <c r="C1140" s="1"/>
      <c r="D1140" s="1"/>
      <c r="E1140" s="64" t="str">
        <f t="shared" si="16"/>
        <v>e</v>
      </c>
      <c r="F1140" s="65"/>
      <c r="G1140" s="66"/>
      <c r="H1140" s="5"/>
      <c r="I1140" s="5"/>
      <c r="J1140" s="5"/>
      <c r="K1140" s="13"/>
      <c r="L1140" s="10"/>
      <c r="M1140" s="5"/>
      <c r="N1140" s="5"/>
      <c r="O1140" s="13"/>
      <c r="P1140" s="10"/>
      <c r="Q1140" s="5"/>
      <c r="R1140" s="5"/>
      <c r="S1140" s="13"/>
      <c r="T1140" s="1"/>
      <c r="U1140" s="1"/>
    </row>
    <row r="1141" spans="1:21" ht="15.75" customHeight="1" x14ac:dyDescent="0.2">
      <c r="C1141" s="1"/>
      <c r="D1141" s="1"/>
      <c r="E1141" s="64" t="str">
        <f t="shared" si="16"/>
        <v>f</v>
      </c>
      <c r="F1141" s="65"/>
      <c r="G1141" s="66"/>
      <c r="H1141" s="5"/>
      <c r="I1141" s="5"/>
      <c r="J1141" s="5"/>
      <c r="K1141" s="13"/>
      <c r="L1141" s="10"/>
      <c r="M1141" s="5"/>
      <c r="N1141" s="5"/>
      <c r="O1141" s="13"/>
      <c r="P1141" s="10"/>
      <c r="Q1141" s="5"/>
      <c r="R1141" s="5"/>
      <c r="S1141" s="13"/>
      <c r="T1141" s="1"/>
      <c r="U1141" s="1"/>
    </row>
    <row r="1142" spans="1:21" ht="15.75" customHeight="1" x14ac:dyDescent="0.2">
      <c r="C1142" s="1"/>
      <c r="D1142" s="1"/>
      <c r="E1142" s="64" t="str">
        <f t="shared" si="16"/>
        <v>g</v>
      </c>
      <c r="F1142" s="65"/>
      <c r="G1142" s="66"/>
      <c r="H1142" s="5"/>
      <c r="I1142" s="5"/>
      <c r="J1142" s="5"/>
      <c r="K1142" s="13"/>
      <c r="L1142" s="10"/>
      <c r="M1142" s="5"/>
      <c r="N1142" s="5"/>
      <c r="O1142" s="13"/>
      <c r="P1142" s="10"/>
      <c r="Q1142" s="5"/>
      <c r="R1142" s="5"/>
      <c r="S1142" s="13"/>
      <c r="T1142" s="1"/>
      <c r="U1142" s="1"/>
    </row>
    <row r="1143" spans="1:21" ht="15.75" customHeight="1" thickBot="1" x14ac:dyDescent="0.25">
      <c r="C1143" s="1"/>
      <c r="D1143" s="1"/>
      <c r="E1143" s="64" t="str">
        <f t="shared" si="16"/>
        <v>h</v>
      </c>
      <c r="F1143" s="65"/>
      <c r="G1143" s="66"/>
      <c r="H1143" s="6"/>
      <c r="I1143" s="6"/>
      <c r="J1143" s="6"/>
      <c r="K1143" s="14"/>
      <c r="L1143" s="11"/>
      <c r="M1143" s="6"/>
      <c r="N1143" s="6"/>
      <c r="O1143" s="14"/>
      <c r="P1143" s="11"/>
      <c r="Q1143" s="6"/>
      <c r="R1143" s="6"/>
      <c r="S1143" s="14"/>
      <c r="T1143" s="1"/>
      <c r="U1143" s="1"/>
    </row>
    <row r="1144" spans="1:21" ht="15.75" customHeight="1" thickTop="1" thickBot="1" x14ac:dyDescent="0.25">
      <c r="C1144" s="1"/>
      <c r="D1144" s="1"/>
      <c r="E1144" s="67" t="s">
        <v>14</v>
      </c>
      <c r="F1144" s="68"/>
      <c r="G1144" s="69"/>
      <c r="H1144" s="7"/>
      <c r="I1144" s="7"/>
      <c r="J1144" s="7"/>
      <c r="K1144" s="8"/>
      <c r="L1144" s="12"/>
      <c r="M1144" s="7"/>
      <c r="N1144" s="7"/>
      <c r="O1144" s="8"/>
      <c r="P1144" s="12"/>
      <c r="Q1144" s="7"/>
      <c r="R1144" s="7"/>
      <c r="S1144" s="8"/>
      <c r="T1144" s="1"/>
      <c r="U1144" s="1"/>
    </row>
    <row r="1145" spans="1:21" ht="15.75" customHeight="1" thickTop="1" thickBot="1" x14ac:dyDescent="0.25">
      <c r="C1145" s="1"/>
      <c r="D1145" s="1"/>
      <c r="E1145" s="70" t="s">
        <v>15</v>
      </c>
      <c r="F1145" s="71"/>
      <c r="G1145" s="72"/>
      <c r="H1145" s="1"/>
      <c r="I1145" s="1"/>
      <c r="J1145" s="1"/>
      <c r="K1145" s="9"/>
      <c r="L1145" s="1"/>
      <c r="M1145" s="1"/>
      <c r="N1145" s="1"/>
      <c r="O1145" s="9"/>
      <c r="P1145" s="1"/>
      <c r="Q1145" s="1"/>
      <c r="R1145" s="1"/>
      <c r="S1145" s="9"/>
      <c r="T1145" s="1"/>
      <c r="U1145" s="1"/>
    </row>
    <row r="1146" spans="1:21" ht="11.25" customHeight="1" x14ac:dyDescent="0.2">
      <c r="C1146" s="1"/>
      <c r="D1146" s="1"/>
      <c r="E1146" s="1"/>
      <c r="F1146" s="1"/>
      <c r="G1146" s="1"/>
      <c r="H1146" s="73" t="s">
        <v>34</v>
      </c>
      <c r="I1146" s="73"/>
      <c r="J1146" s="73"/>
      <c r="K1146" s="73"/>
      <c r="L1146" s="73"/>
      <c r="M1146" s="73"/>
      <c r="N1146" s="73"/>
      <c r="O1146" s="73"/>
      <c r="P1146" s="73"/>
      <c r="Q1146" s="73"/>
      <c r="R1146" s="73"/>
      <c r="S1146" s="1"/>
      <c r="T1146" s="1"/>
      <c r="U1146" s="1"/>
    </row>
    <row r="1147" spans="1:21" ht="11.25" customHeight="1" x14ac:dyDescent="0.2">
      <c r="C1147" s="1"/>
      <c r="D1147" s="1"/>
      <c r="E1147" s="1"/>
      <c r="F1147" s="1"/>
      <c r="G1147" s="1"/>
      <c r="H1147" s="73"/>
      <c r="I1147" s="73"/>
      <c r="J1147" s="73"/>
      <c r="K1147" s="73"/>
      <c r="L1147" s="73"/>
      <c r="M1147" s="73"/>
      <c r="N1147" s="73"/>
      <c r="O1147" s="73"/>
      <c r="P1147" s="73"/>
      <c r="Q1147" s="73"/>
      <c r="R1147" s="73"/>
      <c r="S1147" s="1"/>
      <c r="T1147" s="1"/>
      <c r="U1147" s="1"/>
    </row>
    <row r="1148" spans="1:21" ht="10.5" customHeight="1" x14ac:dyDescent="0.15">
      <c r="A1148" t="s">
        <v>35</v>
      </c>
      <c r="B1148">
        <v>38</v>
      </c>
      <c r="C1148" s="81" t="str">
        <f>'5 tm 12 bkr Data'!$A$2</f>
        <v>Jayhawk Collegiate Challenge</v>
      </c>
      <c r="D1148" s="81"/>
      <c r="E1148" s="81"/>
      <c r="F1148" s="81"/>
      <c r="G1148" s="81"/>
      <c r="H1148" s="81"/>
      <c r="I1148" s="81"/>
      <c r="J1148" s="81"/>
      <c r="K1148" s="81"/>
      <c r="L1148" s="81"/>
      <c r="M1148" s="81"/>
      <c r="N1148" s="81"/>
      <c r="O1148" s="81"/>
      <c r="P1148" s="81"/>
      <c r="Q1148" s="81"/>
      <c r="R1148" s="81"/>
      <c r="S1148" s="81"/>
      <c r="T1148" s="81"/>
      <c r="U1148" s="81"/>
    </row>
    <row r="1149" spans="1:21" ht="10.5" customHeight="1" x14ac:dyDescent="0.15">
      <c r="C1149" s="81"/>
      <c r="D1149" s="81"/>
      <c r="E1149" s="81"/>
      <c r="F1149" s="81"/>
      <c r="G1149" s="81"/>
      <c r="H1149" s="81"/>
      <c r="I1149" s="81"/>
      <c r="J1149" s="81"/>
      <c r="K1149" s="81"/>
      <c r="L1149" s="81"/>
      <c r="M1149" s="81"/>
      <c r="N1149" s="81"/>
      <c r="O1149" s="81"/>
      <c r="P1149" s="81"/>
      <c r="Q1149" s="81"/>
      <c r="R1149" s="81"/>
      <c r="S1149" s="81"/>
      <c r="T1149" s="81"/>
      <c r="U1149" s="81"/>
    </row>
    <row r="1150" spans="1:21" ht="10.5" customHeight="1" x14ac:dyDescent="0.15">
      <c r="C1150" s="81"/>
      <c r="D1150" s="81"/>
      <c r="E1150" s="81"/>
      <c r="F1150" s="81"/>
      <c r="G1150" s="81"/>
      <c r="H1150" s="81"/>
      <c r="I1150" s="81"/>
      <c r="J1150" s="81"/>
      <c r="K1150" s="81"/>
      <c r="L1150" s="81"/>
      <c r="M1150" s="81"/>
      <c r="N1150" s="81"/>
      <c r="O1150" s="81"/>
      <c r="P1150" s="81"/>
      <c r="Q1150" s="81"/>
      <c r="R1150" s="81"/>
      <c r="S1150" s="81"/>
      <c r="T1150" s="81"/>
      <c r="U1150" s="81"/>
    </row>
    <row r="1151" spans="1:21" ht="8.25" customHeight="1" x14ac:dyDescent="0.2">
      <c r="C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1"/>
      <c r="O1151" s="1"/>
      <c r="P1151" s="1"/>
      <c r="Q1151" s="1"/>
      <c r="R1151" s="1"/>
      <c r="S1151" s="1"/>
      <c r="T1151" s="1"/>
      <c r="U1151" s="1"/>
    </row>
    <row r="1152" spans="1:21" ht="11.25" customHeight="1" x14ac:dyDescent="0.2">
      <c r="C1152" s="1"/>
      <c r="D1152" s="1"/>
      <c r="E1152" s="1"/>
      <c r="F1152" s="82">
        <f>INDEX('5 tm 12 bkr Data'!G:G,MATCH('5 tm 12 bkr WV'!B1148,'5 tm 12 bkr Data'!F:F,0))</f>
        <v>39</v>
      </c>
      <c r="G1152" s="82"/>
      <c r="H1152" s="82"/>
      <c r="I1152" s="82"/>
      <c r="J1152" s="82"/>
      <c r="K1152" s="82"/>
      <c r="L1152" s="82"/>
      <c r="M1152" s="82"/>
      <c r="N1152" s="82"/>
      <c r="O1152" s="82"/>
      <c r="P1152" s="82"/>
      <c r="Q1152" s="82"/>
      <c r="R1152" s="82"/>
      <c r="S1152" s="1"/>
      <c r="T1152" s="1"/>
      <c r="U1152" s="1"/>
    </row>
    <row r="1153" spans="1:21" ht="11.25" customHeight="1" x14ac:dyDescent="0.2">
      <c r="C1153" s="1"/>
      <c r="D1153" s="1"/>
      <c r="E1153" s="1"/>
      <c r="F1153" s="82"/>
      <c r="G1153" s="82"/>
      <c r="H1153" s="82"/>
      <c r="I1153" s="82"/>
      <c r="J1153" s="82"/>
      <c r="K1153" s="82"/>
      <c r="L1153" s="82"/>
      <c r="M1153" s="82"/>
      <c r="N1153" s="82"/>
      <c r="O1153" s="82"/>
      <c r="P1153" s="82"/>
      <c r="Q1153" s="82"/>
      <c r="R1153" s="82"/>
      <c r="S1153" s="1"/>
      <c r="T1153" s="1"/>
      <c r="U1153" s="1"/>
    </row>
    <row r="1154" spans="1:21" ht="8.25" customHeight="1" x14ac:dyDescent="0.2">
      <c r="C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1"/>
      <c r="O1154" s="1"/>
      <c r="P1154" s="1"/>
      <c r="Q1154" s="1"/>
      <c r="R1154" s="1"/>
      <c r="S1154" s="1"/>
      <c r="T1154" s="1"/>
      <c r="U1154" s="1"/>
    </row>
    <row r="1155" spans="1:21" ht="15.75" customHeight="1" x14ac:dyDescent="0.2">
      <c r="C1155" s="1"/>
      <c r="D1155" s="80" t="s">
        <v>0</v>
      </c>
      <c r="E1155" s="80"/>
      <c r="F1155" s="80"/>
      <c r="G1155" s="80"/>
      <c r="H1155" s="80"/>
      <c r="I1155" s="80" t="s">
        <v>1</v>
      </c>
      <c r="J1155" s="80"/>
      <c r="K1155" s="80" t="s">
        <v>2</v>
      </c>
      <c r="L1155" s="80"/>
      <c r="M1155" s="80" t="s">
        <v>3</v>
      </c>
      <c r="N1155" s="80"/>
      <c r="O1155" s="80" t="s">
        <v>4</v>
      </c>
      <c r="P1155" s="80"/>
      <c r="Q1155" s="80" t="s">
        <v>5</v>
      </c>
      <c r="R1155" s="80"/>
      <c r="S1155" s="80" t="s">
        <v>6</v>
      </c>
      <c r="T1155" s="80"/>
      <c r="U1155" s="1"/>
    </row>
    <row r="1156" spans="1:21" ht="15.75" customHeight="1" x14ac:dyDescent="0.2">
      <c r="A1156" t="str">
        <f>CONCATENATE(B1148,B1156)</f>
        <v>38a</v>
      </c>
      <c r="B1156" t="s">
        <v>26</v>
      </c>
      <c r="C1156" s="1"/>
      <c r="D1156" s="2" t="str">
        <f>INDEX('5 tm 12 bkr Data'!T:T,MATCH('5 tm 12 bkr WV'!A1156,'5 tm 12 bkr Data'!R:R,0))</f>
        <v>a</v>
      </c>
      <c r="E1156" s="3"/>
      <c r="F1156" s="3"/>
      <c r="G1156" s="3"/>
      <c r="H1156" s="4"/>
      <c r="I1156" s="80"/>
      <c r="J1156" s="80"/>
      <c r="K1156" s="80"/>
      <c r="L1156" s="80"/>
      <c r="M1156" s="80"/>
      <c r="N1156" s="80"/>
      <c r="O1156" s="80"/>
      <c r="P1156" s="80"/>
      <c r="Q1156" s="80"/>
      <c r="R1156" s="80"/>
      <c r="S1156" s="80"/>
      <c r="T1156" s="80"/>
      <c r="U1156" s="1"/>
    </row>
    <row r="1157" spans="1:21" ht="15.75" customHeight="1" x14ac:dyDescent="0.2">
      <c r="A1157" t="str">
        <f>CONCATENATE(B1148,B1157)</f>
        <v>38b</v>
      </c>
      <c r="B1157" t="s">
        <v>27</v>
      </c>
      <c r="C1157" s="1"/>
      <c r="D1157" s="2" t="str">
        <f>INDEX('5 tm 12 bkr Data'!T:T,MATCH('5 tm 12 bkr WV'!A1157,'5 tm 12 bkr Data'!R:R,0))</f>
        <v>b</v>
      </c>
      <c r="E1157" s="3"/>
      <c r="F1157" s="3"/>
      <c r="G1157" s="3"/>
      <c r="H1157" s="4"/>
      <c r="I1157" s="80"/>
      <c r="J1157" s="80"/>
      <c r="K1157" s="80"/>
      <c r="L1157" s="80"/>
      <c r="M1157" s="80"/>
      <c r="N1157" s="80"/>
      <c r="O1157" s="80"/>
      <c r="P1157" s="80"/>
      <c r="Q1157" s="80"/>
      <c r="R1157" s="80"/>
      <c r="S1157" s="80"/>
      <c r="T1157" s="80"/>
      <c r="U1157" s="1"/>
    </row>
    <row r="1158" spans="1:21" ht="15.75" customHeight="1" x14ac:dyDescent="0.2">
      <c r="A1158" t="str">
        <f>CONCATENATE(B1148,B1158)</f>
        <v>38c</v>
      </c>
      <c r="B1158" t="s">
        <v>28</v>
      </c>
      <c r="C1158" s="1"/>
      <c r="D1158" s="2" t="str">
        <f>INDEX('5 tm 12 bkr Data'!T:T,MATCH('5 tm 12 bkr WV'!A1158,'5 tm 12 bkr Data'!R:R,0))</f>
        <v>c</v>
      </c>
      <c r="E1158" s="3"/>
      <c r="F1158" s="3"/>
      <c r="G1158" s="3"/>
      <c r="H1158" s="4"/>
      <c r="I1158" s="80"/>
      <c r="J1158" s="80"/>
      <c r="K1158" s="80"/>
      <c r="L1158" s="80"/>
      <c r="M1158" s="80"/>
      <c r="N1158" s="80"/>
      <c r="O1158" s="80"/>
      <c r="P1158" s="80"/>
      <c r="Q1158" s="80"/>
      <c r="R1158" s="80"/>
      <c r="S1158" s="80"/>
      <c r="T1158" s="80"/>
      <c r="U1158" s="1"/>
    </row>
    <row r="1159" spans="1:21" ht="15.75" customHeight="1" x14ac:dyDescent="0.2">
      <c r="A1159" t="str">
        <f>CONCATENATE(B1148,B1159)</f>
        <v>38d</v>
      </c>
      <c r="B1159" t="s">
        <v>29</v>
      </c>
      <c r="C1159" s="1"/>
      <c r="D1159" s="2" t="str">
        <f>INDEX('5 tm 12 bkr Data'!T:T,MATCH('5 tm 12 bkr WV'!A1159,'5 tm 12 bkr Data'!R:R,0))</f>
        <v>d</v>
      </c>
      <c r="E1159" s="3"/>
      <c r="F1159" s="3"/>
      <c r="G1159" s="3"/>
      <c r="H1159" s="4"/>
      <c r="I1159" s="80"/>
      <c r="J1159" s="80"/>
      <c r="K1159" s="80"/>
      <c r="L1159" s="80"/>
      <c r="M1159" s="80"/>
      <c r="N1159" s="80"/>
      <c r="O1159" s="80"/>
      <c r="P1159" s="80"/>
      <c r="Q1159" s="80"/>
      <c r="R1159" s="80"/>
      <c r="S1159" s="80"/>
      <c r="T1159" s="80"/>
      <c r="U1159" s="1"/>
    </row>
    <row r="1160" spans="1:21" ht="15.75" customHeight="1" x14ac:dyDescent="0.2">
      <c r="A1160" t="str">
        <f>CONCATENATE(B1148,B1160)</f>
        <v>38e</v>
      </c>
      <c r="B1160" t="s">
        <v>30</v>
      </c>
      <c r="C1160" s="1"/>
      <c r="D1160" s="2" t="str">
        <f>INDEX('5 tm 12 bkr Data'!T:T,MATCH('5 tm 12 bkr WV'!A1160,'5 tm 12 bkr Data'!R:R,0))</f>
        <v>e</v>
      </c>
      <c r="E1160" s="3"/>
      <c r="F1160" s="3"/>
      <c r="G1160" s="3"/>
      <c r="H1160" s="4"/>
      <c r="I1160" s="80"/>
      <c r="J1160" s="80"/>
      <c r="K1160" s="80"/>
      <c r="L1160" s="80"/>
      <c r="M1160" s="80"/>
      <c r="N1160" s="80"/>
      <c r="O1160" s="80"/>
      <c r="P1160" s="80"/>
      <c r="Q1160" s="80"/>
      <c r="R1160" s="80"/>
      <c r="S1160" s="80"/>
      <c r="T1160" s="80"/>
      <c r="U1160" s="1"/>
    </row>
    <row r="1161" spans="1:21" ht="15.75" customHeight="1" x14ac:dyDescent="0.2">
      <c r="A1161" t="str">
        <f>CONCATENATE(B1148,B1161)</f>
        <v>38f</v>
      </c>
      <c r="B1161" t="s">
        <v>31</v>
      </c>
      <c r="C1161" s="1"/>
      <c r="D1161" s="2" t="str">
        <f>INDEX('5 tm 12 bkr Data'!T:T,MATCH('5 tm 12 bkr WV'!A1161,'5 tm 12 bkr Data'!R:R,0))</f>
        <v>f</v>
      </c>
      <c r="E1161" s="3"/>
      <c r="F1161" s="3"/>
      <c r="G1161" s="3"/>
      <c r="H1161" s="4"/>
      <c r="I1161" s="80"/>
      <c r="J1161" s="80"/>
      <c r="K1161" s="80"/>
      <c r="L1161" s="80"/>
      <c r="M1161" s="80"/>
      <c r="N1161" s="80"/>
      <c r="O1161" s="80"/>
      <c r="P1161" s="80"/>
      <c r="Q1161" s="80"/>
      <c r="R1161" s="80"/>
      <c r="S1161" s="80"/>
      <c r="T1161" s="80"/>
      <c r="U1161" s="1"/>
    </row>
    <row r="1162" spans="1:21" ht="15.75" customHeight="1" x14ac:dyDescent="0.2">
      <c r="A1162" t="str">
        <f>CONCATENATE(B1148,B1162)</f>
        <v>38g</v>
      </c>
      <c r="B1162" t="s">
        <v>32</v>
      </c>
      <c r="C1162" s="1"/>
      <c r="D1162" s="2" t="str">
        <f>INDEX('5 tm 12 bkr Data'!T:T,MATCH('5 tm 12 bkr WV'!A1162,'5 tm 12 bkr Data'!R:R,0))</f>
        <v>g</v>
      </c>
      <c r="E1162" s="3"/>
      <c r="F1162" s="3"/>
      <c r="G1162" s="3"/>
      <c r="H1162" s="4"/>
      <c r="I1162" s="80"/>
      <c r="J1162" s="80"/>
      <c r="K1162" s="80"/>
      <c r="L1162" s="80"/>
      <c r="M1162" s="80"/>
      <c r="N1162" s="80"/>
      <c r="O1162" s="80"/>
      <c r="P1162" s="80"/>
      <c r="Q1162" s="80"/>
      <c r="R1162" s="80"/>
      <c r="S1162" s="80"/>
      <c r="T1162" s="80"/>
      <c r="U1162" s="1"/>
    </row>
    <row r="1163" spans="1:21" ht="15.75" customHeight="1" thickBot="1" x14ac:dyDescent="0.25">
      <c r="A1163" t="str">
        <f>CONCATENATE(B1148,B1163)</f>
        <v>38h</v>
      </c>
      <c r="B1163" t="s">
        <v>33</v>
      </c>
      <c r="C1163" s="1"/>
      <c r="D1163" s="2" t="str">
        <f>INDEX('5 tm 12 bkr Data'!T:T,MATCH('5 tm 12 bkr WV'!A1163,'5 tm 12 bkr Data'!R:R,0))</f>
        <v>h</v>
      </c>
      <c r="E1163" s="3"/>
      <c r="F1163" s="3"/>
      <c r="G1163" s="3"/>
      <c r="H1163" s="36"/>
      <c r="I1163" s="79"/>
      <c r="J1163" s="79"/>
      <c r="K1163" s="79"/>
      <c r="L1163" s="79"/>
      <c r="M1163" s="79"/>
      <c r="N1163" s="79"/>
      <c r="O1163" s="79"/>
      <c r="P1163" s="79"/>
      <c r="Q1163" s="79"/>
      <c r="R1163" s="79"/>
      <c r="S1163" s="79"/>
      <c r="T1163" s="79"/>
      <c r="U1163" s="1"/>
    </row>
    <row r="1164" spans="1:21" ht="15.75" customHeight="1" thickTop="1" x14ac:dyDescent="0.2">
      <c r="C1164" s="1"/>
      <c r="D1164" s="1"/>
      <c r="E1164" s="1"/>
      <c r="F1164" s="1"/>
      <c r="G1164" s="1"/>
      <c r="H1164" s="37" t="s">
        <v>6</v>
      </c>
      <c r="I1164" s="77"/>
      <c r="J1164" s="78"/>
      <c r="K1164" s="77"/>
      <c r="L1164" s="78"/>
      <c r="M1164" s="77"/>
      <c r="N1164" s="78"/>
      <c r="O1164" s="77"/>
      <c r="P1164" s="78"/>
      <c r="Q1164" s="77"/>
      <c r="R1164" s="78"/>
      <c r="S1164" s="77"/>
      <c r="T1164" s="78"/>
      <c r="U1164" s="1"/>
    </row>
    <row r="1165" spans="1:21" ht="5.25" customHeight="1" x14ac:dyDescent="0.2">
      <c r="C1165" s="1"/>
      <c r="D1165" s="1"/>
      <c r="E1165" s="1"/>
      <c r="F1165" s="1"/>
      <c r="G1165" s="1"/>
      <c r="H1165" s="38"/>
      <c r="I1165" s="39"/>
      <c r="J1165" s="39"/>
      <c r="K1165" s="39"/>
      <c r="L1165" s="39"/>
      <c r="M1165" s="39"/>
      <c r="N1165" s="39"/>
      <c r="O1165" s="39"/>
      <c r="P1165" s="39"/>
      <c r="Q1165" s="39"/>
      <c r="R1165" s="39"/>
      <c r="S1165" s="39"/>
      <c r="T1165" s="40"/>
      <c r="U1165" s="1"/>
    </row>
    <row r="1166" spans="1:21" ht="15.75" customHeight="1" x14ac:dyDescent="0.2">
      <c r="C1166" s="1"/>
      <c r="D1166" s="1"/>
      <c r="E1166" s="74" t="s">
        <v>0</v>
      </c>
      <c r="F1166" s="75"/>
      <c r="G1166" s="76"/>
      <c r="H1166" s="19" t="s">
        <v>1</v>
      </c>
      <c r="I1166" s="19" t="s">
        <v>2</v>
      </c>
      <c r="J1166" s="19" t="s">
        <v>3</v>
      </c>
      <c r="K1166" s="15" t="s">
        <v>4</v>
      </c>
      <c r="L1166" s="16" t="s">
        <v>5</v>
      </c>
      <c r="M1166" s="19" t="s">
        <v>7</v>
      </c>
      <c r="N1166" s="19" t="s">
        <v>8</v>
      </c>
      <c r="O1166" s="15" t="s">
        <v>9</v>
      </c>
      <c r="P1166" s="16" t="s">
        <v>10</v>
      </c>
      <c r="Q1166" s="19" t="s">
        <v>11</v>
      </c>
      <c r="R1166" s="19" t="s">
        <v>12</v>
      </c>
      <c r="S1166" s="15" t="s">
        <v>13</v>
      </c>
      <c r="T1166" s="1"/>
      <c r="U1166" s="1"/>
    </row>
    <row r="1167" spans="1:21" ht="15.75" customHeight="1" x14ac:dyDescent="0.2">
      <c r="C1167" s="1"/>
      <c r="D1167" s="1"/>
      <c r="E1167" s="64" t="str">
        <f t="shared" ref="E1167:E1230" si="17">IF(D1156&gt;0,D1156,"")</f>
        <v>a</v>
      </c>
      <c r="F1167" s="65"/>
      <c r="G1167" s="66"/>
      <c r="H1167" s="5"/>
      <c r="I1167" s="5"/>
      <c r="J1167" s="5"/>
      <c r="K1167" s="13"/>
      <c r="L1167" s="10"/>
      <c r="M1167" s="5"/>
      <c r="N1167" s="5"/>
      <c r="O1167" s="13"/>
      <c r="P1167" s="10"/>
      <c r="Q1167" s="5"/>
      <c r="R1167" s="5"/>
      <c r="S1167" s="13"/>
      <c r="T1167" s="1"/>
      <c r="U1167" s="1"/>
    </row>
    <row r="1168" spans="1:21" ht="15.75" customHeight="1" x14ac:dyDescent="0.2">
      <c r="C1168" s="1"/>
      <c r="D1168" s="1"/>
      <c r="E1168" s="64" t="str">
        <f t="shared" si="17"/>
        <v>b</v>
      </c>
      <c r="F1168" s="65"/>
      <c r="G1168" s="66"/>
      <c r="H1168" s="5"/>
      <c r="I1168" s="5"/>
      <c r="J1168" s="5"/>
      <c r="K1168" s="13"/>
      <c r="L1168" s="10"/>
      <c r="M1168" s="5"/>
      <c r="N1168" s="5"/>
      <c r="O1168" s="13"/>
      <c r="P1168" s="10"/>
      <c r="Q1168" s="5"/>
      <c r="R1168" s="5"/>
      <c r="S1168" s="13"/>
      <c r="T1168" s="1"/>
      <c r="U1168" s="1"/>
    </row>
    <row r="1169" spans="1:21" ht="15.75" customHeight="1" x14ac:dyDescent="0.2">
      <c r="C1169" s="1"/>
      <c r="D1169" s="1"/>
      <c r="E1169" s="64" t="str">
        <f t="shared" si="17"/>
        <v>c</v>
      </c>
      <c r="F1169" s="65"/>
      <c r="G1169" s="66"/>
      <c r="H1169" s="5"/>
      <c r="I1169" s="5"/>
      <c r="J1169" s="5"/>
      <c r="K1169" s="13"/>
      <c r="L1169" s="10"/>
      <c r="M1169" s="5"/>
      <c r="N1169" s="5"/>
      <c r="O1169" s="13"/>
      <c r="P1169" s="10"/>
      <c r="Q1169" s="5"/>
      <c r="R1169" s="5"/>
      <c r="S1169" s="13"/>
      <c r="T1169" s="1"/>
      <c r="U1169" s="1"/>
    </row>
    <row r="1170" spans="1:21" ht="15.75" customHeight="1" x14ac:dyDescent="0.2">
      <c r="C1170" s="1"/>
      <c r="D1170" s="1"/>
      <c r="E1170" s="64" t="str">
        <f t="shared" si="17"/>
        <v>d</v>
      </c>
      <c r="F1170" s="65"/>
      <c r="G1170" s="66"/>
      <c r="H1170" s="5"/>
      <c r="I1170" s="5"/>
      <c r="J1170" s="5"/>
      <c r="K1170" s="13"/>
      <c r="L1170" s="10"/>
      <c r="M1170" s="5"/>
      <c r="N1170" s="5"/>
      <c r="O1170" s="13"/>
      <c r="P1170" s="10"/>
      <c r="Q1170" s="5"/>
      <c r="R1170" s="5"/>
      <c r="S1170" s="13"/>
      <c r="T1170" s="1"/>
      <c r="U1170" s="1"/>
    </row>
    <row r="1171" spans="1:21" ht="15.75" customHeight="1" x14ac:dyDescent="0.2">
      <c r="C1171" s="1"/>
      <c r="D1171" s="1"/>
      <c r="E1171" s="64" t="str">
        <f t="shared" si="17"/>
        <v>e</v>
      </c>
      <c r="F1171" s="65"/>
      <c r="G1171" s="66"/>
      <c r="H1171" s="5"/>
      <c r="I1171" s="5"/>
      <c r="J1171" s="5"/>
      <c r="K1171" s="13"/>
      <c r="L1171" s="10"/>
      <c r="M1171" s="5"/>
      <c r="N1171" s="5"/>
      <c r="O1171" s="13"/>
      <c r="P1171" s="10"/>
      <c r="Q1171" s="5"/>
      <c r="R1171" s="5"/>
      <c r="S1171" s="13"/>
      <c r="T1171" s="1"/>
      <c r="U1171" s="1"/>
    </row>
    <row r="1172" spans="1:21" ht="15.75" customHeight="1" x14ac:dyDescent="0.2">
      <c r="C1172" s="1"/>
      <c r="D1172" s="1"/>
      <c r="E1172" s="64" t="str">
        <f t="shared" si="17"/>
        <v>f</v>
      </c>
      <c r="F1172" s="65"/>
      <c r="G1172" s="66"/>
      <c r="H1172" s="5"/>
      <c r="I1172" s="5"/>
      <c r="J1172" s="5"/>
      <c r="K1172" s="13"/>
      <c r="L1172" s="10"/>
      <c r="M1172" s="5"/>
      <c r="N1172" s="5"/>
      <c r="O1172" s="13"/>
      <c r="P1172" s="10"/>
      <c r="Q1172" s="5"/>
      <c r="R1172" s="5"/>
      <c r="S1172" s="13"/>
      <c r="T1172" s="1"/>
      <c r="U1172" s="1"/>
    </row>
    <row r="1173" spans="1:21" ht="15.75" customHeight="1" x14ac:dyDescent="0.2">
      <c r="C1173" s="1"/>
      <c r="D1173" s="1"/>
      <c r="E1173" s="64" t="str">
        <f t="shared" si="17"/>
        <v>g</v>
      </c>
      <c r="F1173" s="65"/>
      <c r="G1173" s="66"/>
      <c r="H1173" s="5"/>
      <c r="I1173" s="5"/>
      <c r="J1173" s="5"/>
      <c r="K1173" s="13"/>
      <c r="L1173" s="10"/>
      <c r="M1173" s="5"/>
      <c r="N1173" s="5"/>
      <c r="O1173" s="13"/>
      <c r="P1173" s="10"/>
      <c r="Q1173" s="5"/>
      <c r="R1173" s="5"/>
      <c r="S1173" s="13"/>
      <c r="T1173" s="1"/>
      <c r="U1173" s="1"/>
    </row>
    <row r="1174" spans="1:21" ht="15.75" customHeight="1" thickBot="1" x14ac:dyDescent="0.25">
      <c r="C1174" s="1"/>
      <c r="D1174" s="1"/>
      <c r="E1174" s="64" t="str">
        <f t="shared" si="17"/>
        <v>h</v>
      </c>
      <c r="F1174" s="65"/>
      <c r="G1174" s="66"/>
      <c r="H1174" s="6"/>
      <c r="I1174" s="6"/>
      <c r="J1174" s="6"/>
      <c r="K1174" s="14"/>
      <c r="L1174" s="11"/>
      <c r="M1174" s="6"/>
      <c r="N1174" s="6"/>
      <c r="O1174" s="14"/>
      <c r="P1174" s="11"/>
      <c r="Q1174" s="6"/>
      <c r="R1174" s="6"/>
      <c r="S1174" s="14"/>
      <c r="T1174" s="1"/>
      <c r="U1174" s="1"/>
    </row>
    <row r="1175" spans="1:21" ht="15.75" customHeight="1" thickTop="1" thickBot="1" x14ac:dyDescent="0.25">
      <c r="C1175" s="1"/>
      <c r="D1175" s="1"/>
      <c r="E1175" s="67" t="s">
        <v>14</v>
      </c>
      <c r="F1175" s="68"/>
      <c r="G1175" s="69"/>
      <c r="H1175" s="7"/>
      <c r="I1175" s="7"/>
      <c r="J1175" s="7"/>
      <c r="K1175" s="8"/>
      <c r="L1175" s="12"/>
      <c r="M1175" s="7"/>
      <c r="N1175" s="7"/>
      <c r="O1175" s="8"/>
      <c r="P1175" s="12"/>
      <c r="Q1175" s="7"/>
      <c r="R1175" s="7"/>
      <c r="S1175" s="8"/>
      <c r="T1175" s="1"/>
      <c r="U1175" s="1"/>
    </row>
    <row r="1176" spans="1:21" ht="15.75" customHeight="1" thickTop="1" thickBot="1" x14ac:dyDescent="0.25">
      <c r="C1176" s="1"/>
      <c r="D1176" s="1"/>
      <c r="E1176" s="70" t="s">
        <v>15</v>
      </c>
      <c r="F1176" s="71"/>
      <c r="G1176" s="72"/>
      <c r="H1176" s="1"/>
      <c r="I1176" s="1"/>
      <c r="J1176" s="1"/>
      <c r="K1176" s="9"/>
      <c r="L1176" s="1"/>
      <c r="M1176" s="1"/>
      <c r="N1176" s="1"/>
      <c r="O1176" s="9"/>
      <c r="P1176" s="1"/>
      <c r="Q1176" s="1"/>
      <c r="R1176" s="1"/>
      <c r="S1176" s="9"/>
      <c r="T1176" s="1"/>
      <c r="U1176" s="1"/>
    </row>
    <row r="1177" spans="1:21" ht="11.25" customHeight="1" x14ac:dyDescent="0.2">
      <c r="C1177" s="1"/>
      <c r="D1177" s="1"/>
      <c r="E1177" s="1"/>
      <c r="F1177" s="1"/>
      <c r="G1177" s="1"/>
      <c r="H1177" s="73" t="s">
        <v>34</v>
      </c>
      <c r="I1177" s="73"/>
      <c r="J1177" s="73"/>
      <c r="K1177" s="73"/>
      <c r="L1177" s="73"/>
      <c r="M1177" s="73"/>
      <c r="N1177" s="73"/>
      <c r="O1177" s="73"/>
      <c r="P1177" s="73"/>
      <c r="Q1177" s="73"/>
      <c r="R1177" s="73"/>
      <c r="S1177" s="1"/>
      <c r="T1177" s="1"/>
      <c r="U1177" s="1"/>
    </row>
    <row r="1178" spans="1:21" ht="11.25" customHeight="1" x14ac:dyDescent="0.2">
      <c r="C1178" s="1"/>
      <c r="D1178" s="1"/>
      <c r="E1178" s="1"/>
      <c r="F1178" s="1"/>
      <c r="G1178" s="1"/>
      <c r="H1178" s="73"/>
      <c r="I1178" s="73"/>
      <c r="J1178" s="73"/>
      <c r="K1178" s="73"/>
      <c r="L1178" s="73"/>
      <c r="M1178" s="73"/>
      <c r="N1178" s="73"/>
      <c r="O1178" s="73"/>
      <c r="P1178" s="73"/>
      <c r="Q1178" s="73"/>
      <c r="R1178" s="73"/>
      <c r="S1178" s="1"/>
      <c r="T1178" s="1"/>
      <c r="U1178" s="1"/>
    </row>
    <row r="1179" spans="1:21" ht="10.5" customHeight="1" x14ac:dyDescent="0.15">
      <c r="A1179" t="s">
        <v>35</v>
      </c>
      <c r="B1179">
        <v>39</v>
      </c>
      <c r="C1179" s="81" t="str">
        <f>'5 tm 12 bkr Data'!$A$2</f>
        <v>Jayhawk Collegiate Challenge</v>
      </c>
      <c r="D1179" s="81"/>
      <c r="E1179" s="81"/>
      <c r="F1179" s="81"/>
      <c r="G1179" s="81"/>
      <c r="H1179" s="81"/>
      <c r="I1179" s="81"/>
      <c r="J1179" s="81"/>
      <c r="K1179" s="81"/>
      <c r="L1179" s="81"/>
      <c r="M1179" s="81"/>
      <c r="N1179" s="81"/>
      <c r="O1179" s="81"/>
      <c r="P1179" s="81"/>
      <c r="Q1179" s="81"/>
      <c r="R1179" s="81"/>
      <c r="S1179" s="81"/>
      <c r="T1179" s="81"/>
      <c r="U1179" s="81"/>
    </row>
    <row r="1180" spans="1:21" ht="10.5" customHeight="1" x14ac:dyDescent="0.15">
      <c r="C1180" s="81"/>
      <c r="D1180" s="81"/>
      <c r="E1180" s="81"/>
      <c r="F1180" s="81"/>
      <c r="G1180" s="81"/>
      <c r="H1180" s="81"/>
      <c r="I1180" s="81"/>
      <c r="J1180" s="81"/>
      <c r="K1180" s="81"/>
      <c r="L1180" s="81"/>
      <c r="M1180" s="81"/>
      <c r="N1180" s="81"/>
      <c r="O1180" s="81"/>
      <c r="P1180" s="81"/>
      <c r="Q1180" s="81"/>
      <c r="R1180" s="81"/>
      <c r="S1180" s="81"/>
      <c r="T1180" s="81"/>
      <c r="U1180" s="81"/>
    </row>
    <row r="1181" spans="1:21" ht="10.5" customHeight="1" x14ac:dyDescent="0.15">
      <c r="C1181" s="81"/>
      <c r="D1181" s="81"/>
      <c r="E1181" s="81"/>
      <c r="F1181" s="81"/>
      <c r="G1181" s="81"/>
      <c r="H1181" s="81"/>
      <c r="I1181" s="81"/>
      <c r="J1181" s="81"/>
      <c r="K1181" s="81"/>
      <c r="L1181" s="81"/>
      <c r="M1181" s="81"/>
      <c r="N1181" s="81"/>
      <c r="O1181" s="81"/>
      <c r="P1181" s="81"/>
      <c r="Q1181" s="81"/>
      <c r="R1181" s="81"/>
      <c r="S1181" s="81"/>
      <c r="T1181" s="81"/>
      <c r="U1181" s="81"/>
    </row>
    <row r="1182" spans="1:21" ht="8.25" customHeight="1" x14ac:dyDescent="0.2"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</row>
    <row r="1183" spans="1:21" ht="11.25" customHeight="1" x14ac:dyDescent="0.2">
      <c r="C1183" s="1"/>
      <c r="D1183" s="1"/>
      <c r="E1183" s="1"/>
      <c r="F1183" s="82">
        <f>INDEX('5 tm 12 bkr Data'!G:G,MATCH('5 tm 12 bkr WV'!B1179,'5 tm 12 bkr Data'!F:F,0))</f>
        <v>40</v>
      </c>
      <c r="G1183" s="82"/>
      <c r="H1183" s="82"/>
      <c r="I1183" s="82"/>
      <c r="J1183" s="82"/>
      <c r="K1183" s="82"/>
      <c r="L1183" s="82"/>
      <c r="M1183" s="82"/>
      <c r="N1183" s="82"/>
      <c r="O1183" s="82"/>
      <c r="P1183" s="82"/>
      <c r="Q1183" s="82"/>
      <c r="R1183" s="82"/>
      <c r="S1183" s="1"/>
      <c r="T1183" s="1"/>
      <c r="U1183" s="1"/>
    </row>
    <row r="1184" spans="1:21" ht="11.25" customHeight="1" x14ac:dyDescent="0.2">
      <c r="C1184" s="1"/>
      <c r="D1184" s="1"/>
      <c r="E1184" s="1"/>
      <c r="F1184" s="82"/>
      <c r="G1184" s="82"/>
      <c r="H1184" s="82"/>
      <c r="I1184" s="82"/>
      <c r="J1184" s="82"/>
      <c r="K1184" s="82"/>
      <c r="L1184" s="82"/>
      <c r="M1184" s="82"/>
      <c r="N1184" s="82"/>
      <c r="O1184" s="82"/>
      <c r="P1184" s="82"/>
      <c r="Q1184" s="82"/>
      <c r="R1184" s="82"/>
      <c r="S1184" s="1"/>
      <c r="T1184" s="1"/>
      <c r="U1184" s="1"/>
    </row>
    <row r="1185" spans="1:21" ht="8.25" customHeight="1" x14ac:dyDescent="0.2">
      <c r="C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</row>
    <row r="1186" spans="1:21" ht="15.75" customHeight="1" x14ac:dyDescent="0.2">
      <c r="C1186" s="1"/>
      <c r="D1186" s="80" t="s">
        <v>0</v>
      </c>
      <c r="E1186" s="80"/>
      <c r="F1186" s="80"/>
      <c r="G1186" s="80"/>
      <c r="H1186" s="80"/>
      <c r="I1186" s="80" t="s">
        <v>1</v>
      </c>
      <c r="J1186" s="80"/>
      <c r="K1186" s="80" t="s">
        <v>2</v>
      </c>
      <c r="L1186" s="80"/>
      <c r="M1186" s="80" t="s">
        <v>3</v>
      </c>
      <c r="N1186" s="80"/>
      <c r="O1186" s="80" t="s">
        <v>4</v>
      </c>
      <c r="P1186" s="80"/>
      <c r="Q1186" s="80" t="s">
        <v>5</v>
      </c>
      <c r="R1186" s="80"/>
      <c r="S1186" s="80" t="s">
        <v>6</v>
      </c>
      <c r="T1186" s="80"/>
      <c r="U1186" s="1"/>
    </row>
    <row r="1187" spans="1:21" ht="15.75" customHeight="1" x14ac:dyDescent="0.2">
      <c r="A1187" t="str">
        <f>CONCATENATE(B1179,B1187)</f>
        <v>39a</v>
      </c>
      <c r="B1187" t="s">
        <v>26</v>
      </c>
      <c r="C1187" s="1"/>
      <c r="D1187" s="2" t="str">
        <f>INDEX('5 tm 12 bkr Data'!T:T,MATCH('5 tm 12 bkr WV'!A1187,'5 tm 12 bkr Data'!R:R,0))</f>
        <v>a</v>
      </c>
      <c r="E1187" s="3"/>
      <c r="F1187" s="3"/>
      <c r="G1187" s="3"/>
      <c r="H1187" s="4"/>
      <c r="I1187" s="80"/>
      <c r="J1187" s="80"/>
      <c r="K1187" s="80"/>
      <c r="L1187" s="80"/>
      <c r="M1187" s="80"/>
      <c r="N1187" s="80"/>
      <c r="O1187" s="80"/>
      <c r="P1187" s="80"/>
      <c r="Q1187" s="80"/>
      <c r="R1187" s="80"/>
      <c r="S1187" s="80"/>
      <c r="T1187" s="80"/>
      <c r="U1187" s="1"/>
    </row>
    <row r="1188" spans="1:21" ht="15.75" customHeight="1" x14ac:dyDescent="0.2">
      <c r="A1188" t="str">
        <f>CONCATENATE(B1179,B1188)</f>
        <v>39b</v>
      </c>
      <c r="B1188" t="s">
        <v>27</v>
      </c>
      <c r="C1188" s="1"/>
      <c r="D1188" s="2" t="str">
        <f>INDEX('5 tm 12 bkr Data'!T:T,MATCH('5 tm 12 bkr WV'!A1188,'5 tm 12 bkr Data'!R:R,0))</f>
        <v>b</v>
      </c>
      <c r="E1188" s="3"/>
      <c r="F1188" s="3"/>
      <c r="G1188" s="3"/>
      <c r="H1188" s="4"/>
      <c r="I1188" s="80"/>
      <c r="J1188" s="80"/>
      <c r="K1188" s="80"/>
      <c r="L1188" s="80"/>
      <c r="M1188" s="80"/>
      <c r="N1188" s="80"/>
      <c r="O1188" s="80"/>
      <c r="P1188" s="80"/>
      <c r="Q1188" s="80"/>
      <c r="R1188" s="80"/>
      <c r="S1188" s="80"/>
      <c r="T1188" s="80"/>
      <c r="U1188" s="1"/>
    </row>
    <row r="1189" spans="1:21" ht="15.75" customHeight="1" x14ac:dyDescent="0.2">
      <c r="A1189" t="str">
        <f>CONCATENATE(B1179,B1189)</f>
        <v>39c</v>
      </c>
      <c r="B1189" t="s">
        <v>28</v>
      </c>
      <c r="C1189" s="1"/>
      <c r="D1189" s="2" t="str">
        <f>INDEX('5 tm 12 bkr Data'!T:T,MATCH('5 tm 12 bkr WV'!A1189,'5 tm 12 bkr Data'!R:R,0))</f>
        <v>c</v>
      </c>
      <c r="E1189" s="3"/>
      <c r="F1189" s="3"/>
      <c r="G1189" s="3"/>
      <c r="H1189" s="4"/>
      <c r="I1189" s="80"/>
      <c r="J1189" s="80"/>
      <c r="K1189" s="80"/>
      <c r="L1189" s="80"/>
      <c r="M1189" s="80"/>
      <c r="N1189" s="80"/>
      <c r="O1189" s="80"/>
      <c r="P1189" s="80"/>
      <c r="Q1189" s="80"/>
      <c r="R1189" s="80"/>
      <c r="S1189" s="80"/>
      <c r="T1189" s="80"/>
      <c r="U1189" s="1"/>
    </row>
    <row r="1190" spans="1:21" ht="15.75" customHeight="1" x14ac:dyDescent="0.2">
      <c r="A1190" t="str">
        <f>CONCATENATE(B1179,B1190)</f>
        <v>39d</v>
      </c>
      <c r="B1190" t="s">
        <v>29</v>
      </c>
      <c r="C1190" s="1"/>
      <c r="D1190" s="2" t="str">
        <f>INDEX('5 tm 12 bkr Data'!T:T,MATCH('5 tm 12 bkr WV'!A1190,'5 tm 12 bkr Data'!R:R,0))</f>
        <v>d</v>
      </c>
      <c r="E1190" s="3"/>
      <c r="F1190" s="3"/>
      <c r="G1190" s="3"/>
      <c r="H1190" s="4"/>
      <c r="I1190" s="80"/>
      <c r="J1190" s="80"/>
      <c r="K1190" s="80"/>
      <c r="L1190" s="80"/>
      <c r="M1190" s="80"/>
      <c r="N1190" s="80"/>
      <c r="O1190" s="80"/>
      <c r="P1190" s="80"/>
      <c r="Q1190" s="80"/>
      <c r="R1190" s="80"/>
      <c r="S1190" s="80"/>
      <c r="T1190" s="80"/>
      <c r="U1190" s="1"/>
    </row>
    <row r="1191" spans="1:21" ht="15.75" customHeight="1" x14ac:dyDescent="0.2">
      <c r="A1191" t="str">
        <f>CONCATENATE(B1179,B1191)</f>
        <v>39e</v>
      </c>
      <c r="B1191" t="s">
        <v>30</v>
      </c>
      <c r="C1191" s="1"/>
      <c r="D1191" s="2" t="str">
        <f>INDEX('5 tm 12 bkr Data'!T:T,MATCH('5 tm 12 bkr WV'!A1191,'5 tm 12 bkr Data'!R:R,0))</f>
        <v>e</v>
      </c>
      <c r="E1191" s="3"/>
      <c r="F1191" s="3"/>
      <c r="G1191" s="3"/>
      <c r="H1191" s="4"/>
      <c r="I1191" s="80"/>
      <c r="J1191" s="80"/>
      <c r="K1191" s="80"/>
      <c r="L1191" s="80"/>
      <c r="M1191" s="80"/>
      <c r="N1191" s="80"/>
      <c r="O1191" s="80"/>
      <c r="P1191" s="80"/>
      <c r="Q1191" s="80"/>
      <c r="R1191" s="80"/>
      <c r="S1191" s="80"/>
      <c r="T1191" s="80"/>
      <c r="U1191" s="1"/>
    </row>
    <row r="1192" spans="1:21" ht="15.75" customHeight="1" x14ac:dyDescent="0.2">
      <c r="A1192" t="str">
        <f>CONCATENATE(B1179,B1192)</f>
        <v>39f</v>
      </c>
      <c r="B1192" t="s">
        <v>31</v>
      </c>
      <c r="C1192" s="1"/>
      <c r="D1192" s="2" t="str">
        <f>INDEX('5 tm 12 bkr Data'!T:T,MATCH('5 tm 12 bkr WV'!A1192,'5 tm 12 bkr Data'!R:R,0))</f>
        <v>f</v>
      </c>
      <c r="E1192" s="3"/>
      <c r="F1192" s="3"/>
      <c r="G1192" s="3"/>
      <c r="H1192" s="4"/>
      <c r="I1192" s="80"/>
      <c r="J1192" s="80"/>
      <c r="K1192" s="80"/>
      <c r="L1192" s="80"/>
      <c r="M1192" s="80"/>
      <c r="N1192" s="80"/>
      <c r="O1192" s="80"/>
      <c r="P1192" s="80"/>
      <c r="Q1192" s="80"/>
      <c r="R1192" s="80"/>
      <c r="S1192" s="80"/>
      <c r="T1192" s="80"/>
      <c r="U1192" s="1"/>
    </row>
    <row r="1193" spans="1:21" ht="15.75" customHeight="1" x14ac:dyDescent="0.2">
      <c r="A1193" t="str">
        <f>CONCATENATE(B1179,B1193)</f>
        <v>39g</v>
      </c>
      <c r="B1193" t="s">
        <v>32</v>
      </c>
      <c r="C1193" s="1"/>
      <c r="D1193" s="2" t="str">
        <f>INDEX('5 tm 12 bkr Data'!T:T,MATCH('5 tm 12 bkr WV'!A1193,'5 tm 12 bkr Data'!R:R,0))</f>
        <v>g</v>
      </c>
      <c r="E1193" s="3"/>
      <c r="F1193" s="3"/>
      <c r="G1193" s="3"/>
      <c r="H1193" s="4"/>
      <c r="I1193" s="80"/>
      <c r="J1193" s="80"/>
      <c r="K1193" s="80"/>
      <c r="L1193" s="80"/>
      <c r="M1193" s="80"/>
      <c r="N1193" s="80"/>
      <c r="O1193" s="80"/>
      <c r="P1193" s="80"/>
      <c r="Q1193" s="80"/>
      <c r="R1193" s="80"/>
      <c r="S1193" s="80"/>
      <c r="T1193" s="80"/>
      <c r="U1193" s="1"/>
    </row>
    <row r="1194" spans="1:21" ht="15.75" customHeight="1" thickBot="1" x14ac:dyDescent="0.25">
      <c r="A1194" t="str">
        <f>CONCATENATE(B1179,B1194)</f>
        <v>39h</v>
      </c>
      <c r="B1194" t="s">
        <v>33</v>
      </c>
      <c r="C1194" s="1"/>
      <c r="D1194" s="2" t="str">
        <f>INDEX('5 tm 12 bkr Data'!T:T,MATCH('5 tm 12 bkr WV'!A1194,'5 tm 12 bkr Data'!R:R,0))</f>
        <v>h</v>
      </c>
      <c r="E1194" s="3"/>
      <c r="F1194" s="3"/>
      <c r="G1194" s="3"/>
      <c r="H1194" s="36"/>
      <c r="I1194" s="79"/>
      <c r="J1194" s="79"/>
      <c r="K1194" s="79"/>
      <c r="L1194" s="79"/>
      <c r="M1194" s="79"/>
      <c r="N1194" s="79"/>
      <c r="O1194" s="79"/>
      <c r="P1194" s="79"/>
      <c r="Q1194" s="79"/>
      <c r="R1194" s="79"/>
      <c r="S1194" s="79"/>
      <c r="T1194" s="79"/>
      <c r="U1194" s="1"/>
    </row>
    <row r="1195" spans="1:21" ht="15.75" customHeight="1" thickTop="1" x14ac:dyDescent="0.2">
      <c r="C1195" s="1"/>
      <c r="D1195" s="1"/>
      <c r="E1195" s="1"/>
      <c r="F1195" s="1"/>
      <c r="G1195" s="1"/>
      <c r="H1195" s="37" t="s">
        <v>6</v>
      </c>
      <c r="I1195" s="77"/>
      <c r="J1195" s="78"/>
      <c r="K1195" s="77"/>
      <c r="L1195" s="78"/>
      <c r="M1195" s="77"/>
      <c r="N1195" s="78"/>
      <c r="O1195" s="77"/>
      <c r="P1195" s="78"/>
      <c r="Q1195" s="77"/>
      <c r="R1195" s="78"/>
      <c r="S1195" s="77"/>
      <c r="T1195" s="78"/>
      <c r="U1195" s="1"/>
    </row>
    <row r="1196" spans="1:21" ht="5.25" customHeight="1" x14ac:dyDescent="0.2">
      <c r="C1196" s="1"/>
      <c r="D1196" s="1"/>
      <c r="E1196" s="1"/>
      <c r="F1196" s="1"/>
      <c r="G1196" s="1"/>
      <c r="H1196" s="38"/>
      <c r="I1196" s="39"/>
      <c r="J1196" s="39"/>
      <c r="K1196" s="39"/>
      <c r="L1196" s="39"/>
      <c r="M1196" s="39"/>
      <c r="N1196" s="39"/>
      <c r="O1196" s="39"/>
      <c r="P1196" s="39"/>
      <c r="Q1196" s="39"/>
      <c r="R1196" s="39"/>
      <c r="S1196" s="39"/>
      <c r="T1196" s="40"/>
      <c r="U1196" s="1"/>
    </row>
    <row r="1197" spans="1:21" ht="15.75" customHeight="1" x14ac:dyDescent="0.2">
      <c r="C1197" s="1"/>
      <c r="D1197" s="1"/>
      <c r="E1197" s="74" t="s">
        <v>0</v>
      </c>
      <c r="F1197" s="75"/>
      <c r="G1197" s="76"/>
      <c r="H1197" s="19" t="s">
        <v>1</v>
      </c>
      <c r="I1197" s="19" t="s">
        <v>2</v>
      </c>
      <c r="J1197" s="19" t="s">
        <v>3</v>
      </c>
      <c r="K1197" s="15" t="s">
        <v>4</v>
      </c>
      <c r="L1197" s="16" t="s">
        <v>5</v>
      </c>
      <c r="M1197" s="19" t="s">
        <v>7</v>
      </c>
      <c r="N1197" s="19" t="s">
        <v>8</v>
      </c>
      <c r="O1197" s="15" t="s">
        <v>9</v>
      </c>
      <c r="P1197" s="16" t="s">
        <v>10</v>
      </c>
      <c r="Q1197" s="19" t="s">
        <v>11</v>
      </c>
      <c r="R1197" s="19" t="s">
        <v>12</v>
      </c>
      <c r="S1197" s="15" t="s">
        <v>13</v>
      </c>
      <c r="T1197" s="1"/>
      <c r="U1197" s="1"/>
    </row>
    <row r="1198" spans="1:21" ht="15.75" customHeight="1" x14ac:dyDescent="0.2">
      <c r="C1198" s="1"/>
      <c r="D1198" s="1"/>
      <c r="E1198" s="64" t="str">
        <f t="shared" si="17"/>
        <v>a</v>
      </c>
      <c r="F1198" s="65"/>
      <c r="G1198" s="66"/>
      <c r="H1198" s="5"/>
      <c r="I1198" s="5"/>
      <c r="J1198" s="5"/>
      <c r="K1198" s="13"/>
      <c r="L1198" s="10"/>
      <c r="M1198" s="5"/>
      <c r="N1198" s="5"/>
      <c r="O1198" s="13"/>
      <c r="P1198" s="10"/>
      <c r="Q1198" s="5"/>
      <c r="R1198" s="5"/>
      <c r="S1198" s="13"/>
      <c r="T1198" s="1"/>
      <c r="U1198" s="1"/>
    </row>
    <row r="1199" spans="1:21" ht="15.75" customHeight="1" x14ac:dyDescent="0.2">
      <c r="C1199" s="1"/>
      <c r="D1199" s="1"/>
      <c r="E1199" s="64" t="str">
        <f t="shared" si="17"/>
        <v>b</v>
      </c>
      <c r="F1199" s="65"/>
      <c r="G1199" s="66"/>
      <c r="H1199" s="5"/>
      <c r="I1199" s="5"/>
      <c r="J1199" s="5"/>
      <c r="K1199" s="13"/>
      <c r="L1199" s="10"/>
      <c r="M1199" s="5"/>
      <c r="N1199" s="5"/>
      <c r="O1199" s="13"/>
      <c r="P1199" s="10"/>
      <c r="Q1199" s="5"/>
      <c r="R1199" s="5"/>
      <c r="S1199" s="13"/>
      <c r="T1199" s="1"/>
      <c r="U1199" s="1"/>
    </row>
    <row r="1200" spans="1:21" ht="15.75" customHeight="1" x14ac:dyDescent="0.2">
      <c r="C1200" s="1"/>
      <c r="D1200" s="1"/>
      <c r="E1200" s="64" t="str">
        <f t="shared" si="17"/>
        <v>c</v>
      </c>
      <c r="F1200" s="65"/>
      <c r="G1200" s="66"/>
      <c r="H1200" s="5"/>
      <c r="I1200" s="5"/>
      <c r="J1200" s="5"/>
      <c r="K1200" s="13"/>
      <c r="L1200" s="10"/>
      <c r="M1200" s="5"/>
      <c r="N1200" s="5"/>
      <c r="O1200" s="13"/>
      <c r="P1200" s="10"/>
      <c r="Q1200" s="5"/>
      <c r="R1200" s="5"/>
      <c r="S1200" s="13"/>
      <c r="T1200" s="1"/>
      <c r="U1200" s="1"/>
    </row>
    <row r="1201" spans="1:21" ht="15.75" customHeight="1" x14ac:dyDescent="0.2">
      <c r="C1201" s="1"/>
      <c r="D1201" s="1"/>
      <c r="E1201" s="64" t="str">
        <f t="shared" si="17"/>
        <v>d</v>
      </c>
      <c r="F1201" s="65"/>
      <c r="G1201" s="66"/>
      <c r="H1201" s="5"/>
      <c r="I1201" s="5"/>
      <c r="J1201" s="5"/>
      <c r="K1201" s="13"/>
      <c r="L1201" s="10"/>
      <c r="M1201" s="5"/>
      <c r="N1201" s="5"/>
      <c r="O1201" s="13"/>
      <c r="P1201" s="10"/>
      <c r="Q1201" s="5"/>
      <c r="R1201" s="5"/>
      <c r="S1201" s="13"/>
      <c r="T1201" s="1"/>
      <c r="U1201" s="1"/>
    </row>
    <row r="1202" spans="1:21" ht="15.75" customHeight="1" x14ac:dyDescent="0.2">
      <c r="C1202" s="1"/>
      <c r="D1202" s="1"/>
      <c r="E1202" s="64" t="str">
        <f t="shared" si="17"/>
        <v>e</v>
      </c>
      <c r="F1202" s="65"/>
      <c r="G1202" s="66"/>
      <c r="H1202" s="5"/>
      <c r="I1202" s="5"/>
      <c r="J1202" s="5"/>
      <c r="K1202" s="13"/>
      <c r="L1202" s="10"/>
      <c r="M1202" s="5"/>
      <c r="N1202" s="5"/>
      <c r="O1202" s="13"/>
      <c r="P1202" s="10"/>
      <c r="Q1202" s="5"/>
      <c r="R1202" s="5"/>
      <c r="S1202" s="13"/>
      <c r="T1202" s="1"/>
      <c r="U1202" s="1"/>
    </row>
    <row r="1203" spans="1:21" ht="15.75" customHeight="1" x14ac:dyDescent="0.2">
      <c r="C1203" s="1"/>
      <c r="D1203" s="1"/>
      <c r="E1203" s="64" t="str">
        <f t="shared" si="17"/>
        <v>f</v>
      </c>
      <c r="F1203" s="65"/>
      <c r="G1203" s="66"/>
      <c r="H1203" s="5"/>
      <c r="I1203" s="5"/>
      <c r="J1203" s="5"/>
      <c r="K1203" s="13"/>
      <c r="L1203" s="10"/>
      <c r="M1203" s="5"/>
      <c r="N1203" s="5"/>
      <c r="O1203" s="13"/>
      <c r="P1203" s="10"/>
      <c r="Q1203" s="5"/>
      <c r="R1203" s="5"/>
      <c r="S1203" s="13"/>
      <c r="T1203" s="1"/>
      <c r="U1203" s="1"/>
    </row>
    <row r="1204" spans="1:21" ht="15.75" customHeight="1" x14ac:dyDescent="0.2">
      <c r="C1204" s="1"/>
      <c r="D1204" s="1"/>
      <c r="E1204" s="64" t="str">
        <f t="shared" si="17"/>
        <v>g</v>
      </c>
      <c r="F1204" s="65"/>
      <c r="G1204" s="66"/>
      <c r="H1204" s="5"/>
      <c r="I1204" s="5"/>
      <c r="J1204" s="5"/>
      <c r="K1204" s="13"/>
      <c r="L1204" s="10"/>
      <c r="M1204" s="5"/>
      <c r="N1204" s="5"/>
      <c r="O1204" s="13"/>
      <c r="P1204" s="10"/>
      <c r="Q1204" s="5"/>
      <c r="R1204" s="5"/>
      <c r="S1204" s="13"/>
      <c r="T1204" s="1"/>
      <c r="U1204" s="1"/>
    </row>
    <row r="1205" spans="1:21" ht="15.75" customHeight="1" thickBot="1" x14ac:dyDescent="0.25">
      <c r="C1205" s="1"/>
      <c r="D1205" s="1"/>
      <c r="E1205" s="64" t="str">
        <f t="shared" si="17"/>
        <v>h</v>
      </c>
      <c r="F1205" s="65"/>
      <c r="G1205" s="66"/>
      <c r="H1205" s="6"/>
      <c r="I1205" s="6"/>
      <c r="J1205" s="6"/>
      <c r="K1205" s="14"/>
      <c r="L1205" s="11"/>
      <c r="M1205" s="6"/>
      <c r="N1205" s="6"/>
      <c r="O1205" s="14"/>
      <c r="P1205" s="11"/>
      <c r="Q1205" s="6"/>
      <c r="R1205" s="6"/>
      <c r="S1205" s="14"/>
      <c r="T1205" s="1"/>
      <c r="U1205" s="1"/>
    </row>
    <row r="1206" spans="1:21" ht="15.75" customHeight="1" thickTop="1" thickBot="1" x14ac:dyDescent="0.25">
      <c r="C1206" s="1"/>
      <c r="D1206" s="1"/>
      <c r="E1206" s="67" t="s">
        <v>14</v>
      </c>
      <c r="F1206" s="68"/>
      <c r="G1206" s="69"/>
      <c r="H1206" s="7"/>
      <c r="I1206" s="7"/>
      <c r="J1206" s="7"/>
      <c r="K1206" s="8"/>
      <c r="L1206" s="12"/>
      <c r="M1206" s="7"/>
      <c r="N1206" s="7"/>
      <c r="O1206" s="8"/>
      <c r="P1206" s="12"/>
      <c r="Q1206" s="7"/>
      <c r="R1206" s="7"/>
      <c r="S1206" s="8"/>
      <c r="T1206" s="1"/>
      <c r="U1206" s="1"/>
    </row>
    <row r="1207" spans="1:21" ht="15.75" customHeight="1" thickTop="1" thickBot="1" x14ac:dyDescent="0.25">
      <c r="C1207" s="1"/>
      <c r="D1207" s="1"/>
      <c r="E1207" s="70" t="s">
        <v>15</v>
      </c>
      <c r="F1207" s="71"/>
      <c r="G1207" s="72"/>
      <c r="H1207" s="1"/>
      <c r="I1207" s="1"/>
      <c r="J1207" s="1"/>
      <c r="K1207" s="9"/>
      <c r="L1207" s="1"/>
      <c r="M1207" s="1"/>
      <c r="N1207" s="1"/>
      <c r="O1207" s="9"/>
      <c r="P1207" s="1"/>
      <c r="Q1207" s="1"/>
      <c r="R1207" s="1"/>
      <c r="S1207" s="9"/>
      <c r="T1207" s="1"/>
      <c r="U1207" s="1"/>
    </row>
    <row r="1208" spans="1:21" ht="11.25" customHeight="1" x14ac:dyDescent="0.2">
      <c r="C1208" s="1"/>
      <c r="D1208" s="1"/>
      <c r="E1208" s="1"/>
      <c r="F1208" s="1"/>
      <c r="G1208" s="1"/>
      <c r="H1208" s="73" t="s">
        <v>34</v>
      </c>
      <c r="I1208" s="73"/>
      <c r="J1208" s="73"/>
      <c r="K1208" s="73"/>
      <c r="L1208" s="73"/>
      <c r="M1208" s="73"/>
      <c r="N1208" s="73"/>
      <c r="O1208" s="73"/>
      <c r="P1208" s="73"/>
      <c r="Q1208" s="73"/>
      <c r="R1208" s="73"/>
      <c r="S1208" s="1"/>
      <c r="T1208" s="1"/>
      <c r="U1208" s="1"/>
    </row>
    <row r="1209" spans="1:21" ht="11.25" customHeight="1" x14ac:dyDescent="0.2">
      <c r="C1209" s="1"/>
      <c r="D1209" s="1"/>
      <c r="E1209" s="1"/>
      <c r="F1209" s="1"/>
      <c r="G1209" s="1"/>
      <c r="H1209" s="73"/>
      <c r="I1209" s="73"/>
      <c r="J1209" s="73"/>
      <c r="K1209" s="73"/>
      <c r="L1209" s="73"/>
      <c r="M1209" s="73"/>
      <c r="N1209" s="73"/>
      <c r="O1209" s="73"/>
      <c r="P1209" s="73"/>
      <c r="Q1209" s="73"/>
      <c r="R1209" s="73"/>
      <c r="S1209" s="1"/>
      <c r="T1209" s="1"/>
      <c r="U1209" s="1"/>
    </row>
    <row r="1210" spans="1:21" ht="10.5" customHeight="1" x14ac:dyDescent="0.15">
      <c r="A1210" t="s">
        <v>35</v>
      </c>
      <c r="B1210">
        <v>40</v>
      </c>
      <c r="C1210" s="81" t="str">
        <f>'5 tm 12 bkr Data'!$A$2</f>
        <v>Jayhawk Collegiate Challenge</v>
      </c>
      <c r="D1210" s="81"/>
      <c r="E1210" s="81"/>
      <c r="F1210" s="81"/>
      <c r="G1210" s="81"/>
      <c r="H1210" s="81"/>
      <c r="I1210" s="81"/>
      <c r="J1210" s="81"/>
      <c r="K1210" s="81"/>
      <c r="L1210" s="81"/>
      <c r="M1210" s="81"/>
      <c r="N1210" s="81"/>
      <c r="O1210" s="81"/>
      <c r="P1210" s="81"/>
      <c r="Q1210" s="81"/>
      <c r="R1210" s="81"/>
      <c r="S1210" s="81"/>
      <c r="T1210" s="81"/>
      <c r="U1210" s="81"/>
    </row>
    <row r="1211" spans="1:21" ht="10.5" customHeight="1" x14ac:dyDescent="0.15">
      <c r="C1211" s="81"/>
      <c r="D1211" s="81"/>
      <c r="E1211" s="81"/>
      <c r="F1211" s="81"/>
      <c r="G1211" s="81"/>
      <c r="H1211" s="81"/>
      <c r="I1211" s="81"/>
      <c r="J1211" s="81"/>
      <c r="K1211" s="81"/>
      <c r="L1211" s="81"/>
      <c r="M1211" s="81"/>
      <c r="N1211" s="81"/>
      <c r="O1211" s="81"/>
      <c r="P1211" s="81"/>
      <c r="Q1211" s="81"/>
      <c r="R1211" s="81"/>
      <c r="S1211" s="81"/>
      <c r="T1211" s="81"/>
      <c r="U1211" s="81"/>
    </row>
    <row r="1212" spans="1:21" ht="10.5" customHeight="1" x14ac:dyDescent="0.15">
      <c r="C1212" s="81"/>
      <c r="D1212" s="81"/>
      <c r="E1212" s="81"/>
      <c r="F1212" s="81"/>
      <c r="G1212" s="81"/>
      <c r="H1212" s="81"/>
      <c r="I1212" s="81"/>
      <c r="J1212" s="81"/>
      <c r="K1212" s="81"/>
      <c r="L1212" s="81"/>
      <c r="M1212" s="81"/>
      <c r="N1212" s="81"/>
      <c r="O1212" s="81"/>
      <c r="P1212" s="81"/>
      <c r="Q1212" s="81"/>
      <c r="R1212" s="81"/>
      <c r="S1212" s="81"/>
      <c r="T1212" s="81"/>
      <c r="U1212" s="81"/>
    </row>
    <row r="1213" spans="1:21" ht="8.25" customHeight="1" x14ac:dyDescent="0.2">
      <c r="C1213" s="1"/>
      <c r="D1213" s="1"/>
      <c r="E1213" s="1"/>
      <c r="F1213" s="1"/>
      <c r="G1213" s="1"/>
      <c r="H1213" s="1"/>
      <c r="I1213" s="1"/>
      <c r="J1213" s="1"/>
      <c r="K1213" s="1"/>
      <c r="L1213" s="1"/>
      <c r="M1213" s="1"/>
      <c r="N1213" s="1"/>
      <c r="O1213" s="1"/>
      <c r="P1213" s="1"/>
      <c r="Q1213" s="1"/>
      <c r="R1213" s="1"/>
      <c r="S1213" s="1"/>
      <c r="T1213" s="1"/>
      <c r="U1213" s="1"/>
    </row>
    <row r="1214" spans="1:21" ht="11.25" customHeight="1" x14ac:dyDescent="0.2">
      <c r="C1214" s="1"/>
      <c r="D1214" s="1"/>
      <c r="E1214" s="1"/>
      <c r="F1214" s="82">
        <f>INDEX('5 tm 12 bkr Data'!G:G,MATCH('5 tm 12 bkr WV'!B1210,'5 tm 12 bkr Data'!F:F,0))</f>
        <v>41</v>
      </c>
      <c r="G1214" s="82"/>
      <c r="H1214" s="82"/>
      <c r="I1214" s="82"/>
      <c r="J1214" s="82"/>
      <c r="K1214" s="82"/>
      <c r="L1214" s="82"/>
      <c r="M1214" s="82"/>
      <c r="N1214" s="82"/>
      <c r="O1214" s="82"/>
      <c r="P1214" s="82"/>
      <c r="Q1214" s="82"/>
      <c r="R1214" s="82"/>
      <c r="S1214" s="1"/>
      <c r="T1214" s="1"/>
      <c r="U1214" s="1"/>
    </row>
    <row r="1215" spans="1:21" ht="11.25" customHeight="1" x14ac:dyDescent="0.2">
      <c r="C1215" s="1"/>
      <c r="D1215" s="1"/>
      <c r="E1215" s="1"/>
      <c r="F1215" s="82"/>
      <c r="G1215" s="82"/>
      <c r="H1215" s="82"/>
      <c r="I1215" s="82"/>
      <c r="J1215" s="82"/>
      <c r="K1215" s="82"/>
      <c r="L1215" s="82"/>
      <c r="M1215" s="82"/>
      <c r="N1215" s="82"/>
      <c r="O1215" s="82"/>
      <c r="P1215" s="82"/>
      <c r="Q1215" s="82"/>
      <c r="R1215" s="82"/>
      <c r="S1215" s="1"/>
      <c r="T1215" s="1"/>
      <c r="U1215" s="1"/>
    </row>
    <row r="1216" spans="1:21" ht="8.25" customHeight="1" x14ac:dyDescent="0.2">
      <c r="C1216" s="1"/>
      <c r="D1216" s="1"/>
      <c r="E1216" s="1"/>
      <c r="F1216" s="1"/>
      <c r="G1216" s="1"/>
      <c r="H1216" s="1"/>
      <c r="I1216" s="1"/>
      <c r="J1216" s="1"/>
      <c r="K1216" s="1"/>
      <c r="L1216" s="1"/>
      <c r="M1216" s="1"/>
      <c r="N1216" s="1"/>
      <c r="O1216" s="1"/>
      <c r="P1216" s="1"/>
      <c r="Q1216" s="1"/>
      <c r="R1216" s="1"/>
      <c r="S1216" s="1"/>
      <c r="T1216" s="1"/>
      <c r="U1216" s="1"/>
    </row>
    <row r="1217" spans="1:21" ht="15.75" customHeight="1" x14ac:dyDescent="0.2">
      <c r="C1217" s="1"/>
      <c r="D1217" s="80" t="s">
        <v>0</v>
      </c>
      <c r="E1217" s="80"/>
      <c r="F1217" s="80"/>
      <c r="G1217" s="80"/>
      <c r="H1217" s="80"/>
      <c r="I1217" s="80" t="s">
        <v>1</v>
      </c>
      <c r="J1217" s="80"/>
      <c r="K1217" s="80" t="s">
        <v>2</v>
      </c>
      <c r="L1217" s="80"/>
      <c r="M1217" s="80" t="s">
        <v>3</v>
      </c>
      <c r="N1217" s="80"/>
      <c r="O1217" s="80" t="s">
        <v>4</v>
      </c>
      <c r="P1217" s="80"/>
      <c r="Q1217" s="80" t="s">
        <v>5</v>
      </c>
      <c r="R1217" s="80"/>
      <c r="S1217" s="80" t="s">
        <v>6</v>
      </c>
      <c r="T1217" s="80"/>
      <c r="U1217" s="1"/>
    </row>
    <row r="1218" spans="1:21" ht="15.75" customHeight="1" x14ac:dyDescent="0.2">
      <c r="A1218" t="str">
        <f>CONCATENATE(B1210,B1218)</f>
        <v>40a</v>
      </c>
      <c r="B1218" t="s">
        <v>26</v>
      </c>
      <c r="C1218" s="1"/>
      <c r="D1218" s="2" t="str">
        <f>INDEX('5 tm 12 bkr Data'!T:T,MATCH('5 tm 12 bkr WV'!A1218,'5 tm 12 bkr Data'!R:R,0))</f>
        <v>a</v>
      </c>
      <c r="E1218" s="3"/>
      <c r="F1218" s="3"/>
      <c r="G1218" s="3"/>
      <c r="H1218" s="4"/>
      <c r="I1218" s="80"/>
      <c r="J1218" s="80"/>
      <c r="K1218" s="80"/>
      <c r="L1218" s="80"/>
      <c r="M1218" s="80"/>
      <c r="N1218" s="80"/>
      <c r="O1218" s="80"/>
      <c r="P1218" s="80"/>
      <c r="Q1218" s="80"/>
      <c r="R1218" s="80"/>
      <c r="S1218" s="80"/>
      <c r="T1218" s="80"/>
      <c r="U1218" s="1"/>
    </row>
    <row r="1219" spans="1:21" ht="15.75" customHeight="1" x14ac:dyDescent="0.2">
      <c r="A1219" t="str">
        <f>CONCATENATE(B1210,B1219)</f>
        <v>40b</v>
      </c>
      <c r="B1219" t="s">
        <v>27</v>
      </c>
      <c r="C1219" s="1"/>
      <c r="D1219" s="2" t="str">
        <f>INDEX('5 tm 12 bkr Data'!T:T,MATCH('5 tm 12 bkr WV'!A1219,'5 tm 12 bkr Data'!R:R,0))</f>
        <v>b</v>
      </c>
      <c r="E1219" s="3"/>
      <c r="F1219" s="3"/>
      <c r="G1219" s="3"/>
      <c r="H1219" s="4"/>
      <c r="I1219" s="80"/>
      <c r="J1219" s="80"/>
      <c r="K1219" s="80"/>
      <c r="L1219" s="80"/>
      <c r="M1219" s="80"/>
      <c r="N1219" s="80"/>
      <c r="O1219" s="80"/>
      <c r="P1219" s="80"/>
      <c r="Q1219" s="80"/>
      <c r="R1219" s="80"/>
      <c r="S1219" s="80"/>
      <c r="T1219" s="80"/>
      <c r="U1219" s="1"/>
    </row>
    <row r="1220" spans="1:21" ht="15.75" customHeight="1" x14ac:dyDescent="0.2">
      <c r="A1220" t="str">
        <f>CONCATENATE(B1210,B1220)</f>
        <v>40c</v>
      </c>
      <c r="B1220" t="s">
        <v>28</v>
      </c>
      <c r="C1220" s="1"/>
      <c r="D1220" s="2" t="str">
        <f>INDEX('5 tm 12 bkr Data'!T:T,MATCH('5 tm 12 bkr WV'!A1220,'5 tm 12 bkr Data'!R:R,0))</f>
        <v>c</v>
      </c>
      <c r="E1220" s="3"/>
      <c r="F1220" s="3"/>
      <c r="G1220" s="3"/>
      <c r="H1220" s="4"/>
      <c r="I1220" s="80"/>
      <c r="J1220" s="80"/>
      <c r="K1220" s="80"/>
      <c r="L1220" s="80"/>
      <c r="M1220" s="80"/>
      <c r="N1220" s="80"/>
      <c r="O1220" s="80"/>
      <c r="P1220" s="80"/>
      <c r="Q1220" s="80"/>
      <c r="R1220" s="80"/>
      <c r="S1220" s="80"/>
      <c r="T1220" s="80"/>
      <c r="U1220" s="1"/>
    </row>
    <row r="1221" spans="1:21" ht="15.75" customHeight="1" x14ac:dyDescent="0.2">
      <c r="A1221" t="str">
        <f>CONCATENATE(B1210,B1221)</f>
        <v>40d</v>
      </c>
      <c r="B1221" t="s">
        <v>29</v>
      </c>
      <c r="C1221" s="1"/>
      <c r="D1221" s="2" t="str">
        <f>INDEX('5 tm 12 bkr Data'!T:T,MATCH('5 tm 12 bkr WV'!A1221,'5 tm 12 bkr Data'!R:R,0))</f>
        <v>d</v>
      </c>
      <c r="E1221" s="3"/>
      <c r="F1221" s="3"/>
      <c r="G1221" s="3"/>
      <c r="H1221" s="4"/>
      <c r="I1221" s="80"/>
      <c r="J1221" s="80"/>
      <c r="K1221" s="80"/>
      <c r="L1221" s="80"/>
      <c r="M1221" s="80"/>
      <c r="N1221" s="80"/>
      <c r="O1221" s="80"/>
      <c r="P1221" s="80"/>
      <c r="Q1221" s="80"/>
      <c r="R1221" s="80"/>
      <c r="S1221" s="80"/>
      <c r="T1221" s="80"/>
      <c r="U1221" s="1"/>
    </row>
    <row r="1222" spans="1:21" ht="15.75" customHeight="1" x14ac:dyDescent="0.2">
      <c r="A1222" t="str">
        <f>CONCATENATE(B1210,B1222)</f>
        <v>40e</v>
      </c>
      <c r="B1222" t="s">
        <v>30</v>
      </c>
      <c r="C1222" s="1"/>
      <c r="D1222" s="2" t="str">
        <f>INDEX('5 tm 12 bkr Data'!T:T,MATCH('5 tm 12 bkr WV'!A1222,'5 tm 12 bkr Data'!R:R,0))</f>
        <v>e</v>
      </c>
      <c r="E1222" s="3"/>
      <c r="F1222" s="3"/>
      <c r="G1222" s="3"/>
      <c r="H1222" s="4"/>
      <c r="I1222" s="80"/>
      <c r="J1222" s="80"/>
      <c r="K1222" s="80"/>
      <c r="L1222" s="80"/>
      <c r="M1222" s="80"/>
      <c r="N1222" s="80"/>
      <c r="O1222" s="80"/>
      <c r="P1222" s="80"/>
      <c r="Q1222" s="80"/>
      <c r="R1222" s="80"/>
      <c r="S1222" s="80"/>
      <c r="T1222" s="80"/>
      <c r="U1222" s="1"/>
    </row>
    <row r="1223" spans="1:21" ht="15.75" customHeight="1" x14ac:dyDescent="0.2">
      <c r="A1223" t="str">
        <f>CONCATENATE(B1210,B1223)</f>
        <v>40f</v>
      </c>
      <c r="B1223" t="s">
        <v>31</v>
      </c>
      <c r="C1223" s="1"/>
      <c r="D1223" s="2" t="str">
        <f>INDEX('5 tm 12 bkr Data'!T:T,MATCH('5 tm 12 bkr WV'!A1223,'5 tm 12 bkr Data'!R:R,0))</f>
        <v>f</v>
      </c>
      <c r="E1223" s="3"/>
      <c r="F1223" s="3"/>
      <c r="G1223" s="3"/>
      <c r="H1223" s="4"/>
      <c r="I1223" s="80"/>
      <c r="J1223" s="80"/>
      <c r="K1223" s="80"/>
      <c r="L1223" s="80"/>
      <c r="M1223" s="80"/>
      <c r="N1223" s="80"/>
      <c r="O1223" s="80"/>
      <c r="P1223" s="80"/>
      <c r="Q1223" s="80"/>
      <c r="R1223" s="80"/>
      <c r="S1223" s="80"/>
      <c r="T1223" s="80"/>
      <c r="U1223" s="1"/>
    </row>
    <row r="1224" spans="1:21" ht="15.75" customHeight="1" x14ac:dyDescent="0.2">
      <c r="A1224" t="str">
        <f>CONCATENATE(B1210,B1224)</f>
        <v>40g</v>
      </c>
      <c r="B1224" t="s">
        <v>32</v>
      </c>
      <c r="C1224" s="1"/>
      <c r="D1224" s="2" t="str">
        <f>INDEX('5 tm 12 bkr Data'!T:T,MATCH('5 tm 12 bkr WV'!A1224,'5 tm 12 bkr Data'!R:R,0))</f>
        <v>g</v>
      </c>
      <c r="E1224" s="3"/>
      <c r="F1224" s="3"/>
      <c r="G1224" s="3"/>
      <c r="H1224" s="4"/>
      <c r="I1224" s="80"/>
      <c r="J1224" s="80"/>
      <c r="K1224" s="80"/>
      <c r="L1224" s="80"/>
      <c r="M1224" s="80"/>
      <c r="N1224" s="80"/>
      <c r="O1224" s="80"/>
      <c r="P1224" s="80"/>
      <c r="Q1224" s="80"/>
      <c r="R1224" s="80"/>
      <c r="S1224" s="80"/>
      <c r="T1224" s="80"/>
      <c r="U1224" s="1"/>
    </row>
    <row r="1225" spans="1:21" ht="15.75" customHeight="1" thickBot="1" x14ac:dyDescent="0.25">
      <c r="A1225" t="str">
        <f>CONCATENATE(B1210,B1225)</f>
        <v>40h</v>
      </c>
      <c r="B1225" t="s">
        <v>33</v>
      </c>
      <c r="C1225" s="1"/>
      <c r="D1225" s="2" t="str">
        <f>INDEX('5 tm 12 bkr Data'!T:T,MATCH('5 tm 12 bkr WV'!A1225,'5 tm 12 bkr Data'!R:R,0))</f>
        <v>h</v>
      </c>
      <c r="E1225" s="3"/>
      <c r="F1225" s="3"/>
      <c r="G1225" s="3"/>
      <c r="H1225" s="36"/>
      <c r="I1225" s="79"/>
      <c r="J1225" s="79"/>
      <c r="K1225" s="79"/>
      <c r="L1225" s="79"/>
      <c r="M1225" s="79"/>
      <c r="N1225" s="79"/>
      <c r="O1225" s="79"/>
      <c r="P1225" s="79"/>
      <c r="Q1225" s="79"/>
      <c r="R1225" s="79"/>
      <c r="S1225" s="79"/>
      <c r="T1225" s="79"/>
      <c r="U1225" s="1"/>
    </row>
    <row r="1226" spans="1:21" ht="15.75" customHeight="1" thickTop="1" x14ac:dyDescent="0.2">
      <c r="C1226" s="1"/>
      <c r="D1226" s="1"/>
      <c r="E1226" s="1"/>
      <c r="F1226" s="1"/>
      <c r="G1226" s="1"/>
      <c r="H1226" s="37" t="s">
        <v>6</v>
      </c>
      <c r="I1226" s="77"/>
      <c r="J1226" s="78"/>
      <c r="K1226" s="77"/>
      <c r="L1226" s="78"/>
      <c r="M1226" s="77"/>
      <c r="N1226" s="78"/>
      <c r="O1226" s="77"/>
      <c r="P1226" s="78"/>
      <c r="Q1226" s="77"/>
      <c r="R1226" s="78"/>
      <c r="S1226" s="77"/>
      <c r="T1226" s="78"/>
      <c r="U1226" s="1"/>
    </row>
    <row r="1227" spans="1:21" ht="5.25" customHeight="1" x14ac:dyDescent="0.2">
      <c r="C1227" s="1"/>
      <c r="D1227" s="1"/>
      <c r="E1227" s="1"/>
      <c r="F1227" s="1"/>
      <c r="G1227" s="1"/>
      <c r="H1227" s="38"/>
      <c r="I1227" s="39"/>
      <c r="J1227" s="39"/>
      <c r="K1227" s="39"/>
      <c r="L1227" s="39"/>
      <c r="M1227" s="39"/>
      <c r="N1227" s="39"/>
      <c r="O1227" s="39"/>
      <c r="P1227" s="39"/>
      <c r="Q1227" s="39"/>
      <c r="R1227" s="39"/>
      <c r="S1227" s="39"/>
      <c r="T1227" s="40"/>
      <c r="U1227" s="1"/>
    </row>
    <row r="1228" spans="1:21" ht="15.75" customHeight="1" x14ac:dyDescent="0.2">
      <c r="C1228" s="1"/>
      <c r="D1228" s="1"/>
      <c r="E1228" s="74" t="s">
        <v>0</v>
      </c>
      <c r="F1228" s="75"/>
      <c r="G1228" s="76"/>
      <c r="H1228" s="19" t="s">
        <v>1</v>
      </c>
      <c r="I1228" s="19" t="s">
        <v>2</v>
      </c>
      <c r="J1228" s="19" t="s">
        <v>3</v>
      </c>
      <c r="K1228" s="15" t="s">
        <v>4</v>
      </c>
      <c r="L1228" s="16" t="s">
        <v>5</v>
      </c>
      <c r="M1228" s="19" t="s">
        <v>7</v>
      </c>
      <c r="N1228" s="19" t="s">
        <v>8</v>
      </c>
      <c r="O1228" s="15" t="s">
        <v>9</v>
      </c>
      <c r="P1228" s="16" t="s">
        <v>10</v>
      </c>
      <c r="Q1228" s="19" t="s">
        <v>11</v>
      </c>
      <c r="R1228" s="19" t="s">
        <v>12</v>
      </c>
      <c r="S1228" s="15" t="s">
        <v>13</v>
      </c>
      <c r="T1228" s="1"/>
      <c r="U1228" s="1"/>
    </row>
    <row r="1229" spans="1:21" ht="15.75" customHeight="1" x14ac:dyDescent="0.2">
      <c r="C1229" s="1"/>
      <c r="D1229" s="1"/>
      <c r="E1229" s="64" t="str">
        <f t="shared" si="17"/>
        <v>a</v>
      </c>
      <c r="F1229" s="65"/>
      <c r="G1229" s="66"/>
      <c r="H1229" s="5"/>
      <c r="I1229" s="5"/>
      <c r="J1229" s="5"/>
      <c r="K1229" s="13"/>
      <c r="L1229" s="10"/>
      <c r="M1229" s="5"/>
      <c r="N1229" s="5"/>
      <c r="O1229" s="13"/>
      <c r="P1229" s="10"/>
      <c r="Q1229" s="5"/>
      <c r="R1229" s="5"/>
      <c r="S1229" s="13"/>
      <c r="T1229" s="1"/>
      <c r="U1229" s="1"/>
    </row>
    <row r="1230" spans="1:21" ht="15.75" customHeight="1" x14ac:dyDescent="0.2">
      <c r="C1230" s="1"/>
      <c r="D1230" s="1"/>
      <c r="E1230" s="64" t="str">
        <f t="shared" si="17"/>
        <v>b</v>
      </c>
      <c r="F1230" s="65"/>
      <c r="G1230" s="66"/>
      <c r="H1230" s="5"/>
      <c r="I1230" s="5"/>
      <c r="J1230" s="5"/>
      <c r="K1230" s="13"/>
      <c r="L1230" s="10"/>
      <c r="M1230" s="5"/>
      <c r="N1230" s="5"/>
      <c r="O1230" s="13"/>
      <c r="P1230" s="10"/>
      <c r="Q1230" s="5"/>
      <c r="R1230" s="5"/>
      <c r="S1230" s="13"/>
      <c r="T1230" s="1"/>
      <c r="U1230" s="1"/>
    </row>
    <row r="1231" spans="1:21" ht="15.75" customHeight="1" x14ac:dyDescent="0.2">
      <c r="C1231" s="1"/>
      <c r="D1231" s="1"/>
      <c r="E1231" s="64" t="str">
        <f t="shared" ref="E1231:E1236" si="18">IF(D1220&gt;0,D1220,"")</f>
        <v>c</v>
      </c>
      <c r="F1231" s="65"/>
      <c r="G1231" s="66"/>
      <c r="H1231" s="5"/>
      <c r="I1231" s="5"/>
      <c r="J1231" s="5"/>
      <c r="K1231" s="13"/>
      <c r="L1231" s="10"/>
      <c r="M1231" s="5"/>
      <c r="N1231" s="5"/>
      <c r="O1231" s="13"/>
      <c r="P1231" s="10"/>
      <c r="Q1231" s="5"/>
      <c r="R1231" s="5"/>
      <c r="S1231" s="13"/>
      <c r="T1231" s="1"/>
      <c r="U1231" s="1"/>
    </row>
    <row r="1232" spans="1:21" ht="15.75" customHeight="1" x14ac:dyDescent="0.2">
      <c r="C1232" s="1"/>
      <c r="D1232" s="1"/>
      <c r="E1232" s="64" t="str">
        <f t="shared" si="18"/>
        <v>d</v>
      </c>
      <c r="F1232" s="65"/>
      <c r="G1232" s="66"/>
      <c r="H1232" s="5"/>
      <c r="I1232" s="5"/>
      <c r="J1232" s="5"/>
      <c r="K1232" s="13"/>
      <c r="L1232" s="10"/>
      <c r="M1232" s="5"/>
      <c r="N1232" s="5"/>
      <c r="O1232" s="13"/>
      <c r="P1232" s="10"/>
      <c r="Q1232" s="5"/>
      <c r="R1232" s="5"/>
      <c r="S1232" s="13"/>
      <c r="T1232" s="1"/>
      <c r="U1232" s="1"/>
    </row>
    <row r="1233" spans="3:21" ht="15.75" customHeight="1" x14ac:dyDescent="0.2">
      <c r="C1233" s="1"/>
      <c r="D1233" s="1"/>
      <c r="E1233" s="64" t="str">
        <f t="shared" si="18"/>
        <v>e</v>
      </c>
      <c r="F1233" s="65"/>
      <c r="G1233" s="66"/>
      <c r="H1233" s="5"/>
      <c r="I1233" s="5"/>
      <c r="J1233" s="5"/>
      <c r="K1233" s="13"/>
      <c r="L1233" s="10"/>
      <c r="M1233" s="5"/>
      <c r="N1233" s="5"/>
      <c r="O1233" s="13"/>
      <c r="P1233" s="10"/>
      <c r="Q1233" s="5"/>
      <c r="R1233" s="5"/>
      <c r="S1233" s="13"/>
      <c r="T1233" s="1"/>
      <c r="U1233" s="1"/>
    </row>
    <row r="1234" spans="3:21" ht="15.75" customHeight="1" x14ac:dyDescent="0.2">
      <c r="C1234" s="1"/>
      <c r="D1234" s="1"/>
      <c r="E1234" s="64" t="str">
        <f t="shared" si="18"/>
        <v>f</v>
      </c>
      <c r="F1234" s="65"/>
      <c r="G1234" s="66"/>
      <c r="H1234" s="5"/>
      <c r="I1234" s="5"/>
      <c r="J1234" s="5"/>
      <c r="K1234" s="13"/>
      <c r="L1234" s="10"/>
      <c r="M1234" s="5"/>
      <c r="N1234" s="5"/>
      <c r="O1234" s="13"/>
      <c r="P1234" s="10"/>
      <c r="Q1234" s="5"/>
      <c r="R1234" s="5"/>
      <c r="S1234" s="13"/>
      <c r="T1234" s="1"/>
      <c r="U1234" s="1"/>
    </row>
    <row r="1235" spans="3:21" ht="15.75" customHeight="1" x14ac:dyDescent="0.2">
      <c r="C1235" s="1"/>
      <c r="D1235" s="1"/>
      <c r="E1235" s="64" t="str">
        <f t="shared" si="18"/>
        <v>g</v>
      </c>
      <c r="F1235" s="65"/>
      <c r="G1235" s="66"/>
      <c r="H1235" s="5"/>
      <c r="I1235" s="5"/>
      <c r="J1235" s="5"/>
      <c r="K1235" s="13"/>
      <c r="L1235" s="10"/>
      <c r="M1235" s="5"/>
      <c r="N1235" s="5"/>
      <c r="O1235" s="13"/>
      <c r="P1235" s="10"/>
      <c r="Q1235" s="5"/>
      <c r="R1235" s="5"/>
      <c r="S1235" s="13"/>
      <c r="T1235" s="1"/>
      <c r="U1235" s="1"/>
    </row>
    <row r="1236" spans="3:21" ht="15.75" customHeight="1" thickBot="1" x14ac:dyDescent="0.25">
      <c r="C1236" s="1"/>
      <c r="D1236" s="1"/>
      <c r="E1236" s="64" t="str">
        <f t="shared" si="18"/>
        <v>h</v>
      </c>
      <c r="F1236" s="65"/>
      <c r="G1236" s="66"/>
      <c r="H1236" s="6"/>
      <c r="I1236" s="6"/>
      <c r="J1236" s="6"/>
      <c r="K1236" s="14"/>
      <c r="L1236" s="11"/>
      <c r="M1236" s="6"/>
      <c r="N1236" s="6"/>
      <c r="O1236" s="14"/>
      <c r="P1236" s="11"/>
      <c r="Q1236" s="6"/>
      <c r="R1236" s="6"/>
      <c r="S1236" s="14"/>
      <c r="T1236" s="1"/>
      <c r="U1236" s="1"/>
    </row>
    <row r="1237" spans="3:21" ht="15.75" customHeight="1" thickTop="1" thickBot="1" x14ac:dyDescent="0.25">
      <c r="C1237" s="1"/>
      <c r="D1237" s="1"/>
      <c r="E1237" s="67" t="s">
        <v>14</v>
      </c>
      <c r="F1237" s="68"/>
      <c r="G1237" s="69"/>
      <c r="H1237" s="7"/>
      <c r="I1237" s="7"/>
      <c r="J1237" s="7"/>
      <c r="K1237" s="8"/>
      <c r="L1237" s="12"/>
      <c r="M1237" s="7"/>
      <c r="N1237" s="7"/>
      <c r="O1237" s="8"/>
      <c r="P1237" s="12"/>
      <c r="Q1237" s="7"/>
      <c r="R1237" s="7"/>
      <c r="S1237" s="8"/>
      <c r="T1237" s="1"/>
      <c r="U1237" s="1"/>
    </row>
    <row r="1238" spans="3:21" ht="15.75" customHeight="1" thickTop="1" thickBot="1" x14ac:dyDescent="0.25">
      <c r="C1238" s="1"/>
      <c r="D1238" s="1"/>
      <c r="E1238" s="70" t="s">
        <v>15</v>
      </c>
      <c r="F1238" s="71"/>
      <c r="G1238" s="72"/>
      <c r="H1238" s="1"/>
      <c r="I1238" s="1"/>
      <c r="J1238" s="1"/>
      <c r="K1238" s="9"/>
      <c r="L1238" s="1"/>
      <c r="M1238" s="1"/>
      <c r="N1238" s="1"/>
      <c r="O1238" s="9"/>
      <c r="P1238" s="1"/>
      <c r="Q1238" s="1"/>
      <c r="R1238" s="1"/>
      <c r="S1238" s="9"/>
      <c r="T1238" s="1"/>
      <c r="U1238" s="1"/>
    </row>
    <row r="1239" spans="3:21" ht="11.25" customHeight="1" x14ac:dyDescent="0.2">
      <c r="C1239" s="1"/>
      <c r="D1239" s="1"/>
      <c r="E1239" s="1"/>
      <c r="F1239" s="1"/>
      <c r="G1239" s="1"/>
      <c r="H1239" s="73" t="s">
        <v>34</v>
      </c>
      <c r="I1239" s="73"/>
      <c r="J1239" s="73"/>
      <c r="K1239" s="73"/>
      <c r="L1239" s="73"/>
      <c r="M1239" s="73"/>
      <c r="N1239" s="73"/>
      <c r="O1239" s="73"/>
      <c r="P1239" s="73"/>
      <c r="Q1239" s="73"/>
      <c r="R1239" s="73"/>
      <c r="S1239" s="1"/>
      <c r="T1239" s="1"/>
      <c r="U1239" s="1"/>
    </row>
    <row r="1240" spans="3:21" ht="11.25" customHeight="1" x14ac:dyDescent="0.2">
      <c r="C1240" s="1"/>
      <c r="D1240" s="1"/>
      <c r="E1240" s="1"/>
      <c r="F1240" s="1"/>
      <c r="G1240" s="1"/>
      <c r="H1240" s="73"/>
      <c r="I1240" s="73"/>
      <c r="J1240" s="73"/>
      <c r="K1240" s="73"/>
      <c r="L1240" s="73"/>
      <c r="M1240" s="73"/>
      <c r="N1240" s="73"/>
      <c r="O1240" s="73"/>
      <c r="P1240" s="73"/>
      <c r="Q1240" s="73"/>
      <c r="R1240" s="73"/>
      <c r="S1240" s="1"/>
      <c r="T1240" s="1"/>
      <c r="U1240" s="1"/>
    </row>
  </sheetData>
  <mergeCells count="3000">
    <mergeCell ref="I10:J10"/>
    <mergeCell ref="K10:L10"/>
    <mergeCell ref="M10:N10"/>
    <mergeCell ref="O10:P10"/>
    <mergeCell ref="Q10:R10"/>
    <mergeCell ref="S10:T10"/>
    <mergeCell ref="I9:J9"/>
    <mergeCell ref="K9:L9"/>
    <mergeCell ref="M9:N9"/>
    <mergeCell ref="O9:P9"/>
    <mergeCell ref="Q9:R9"/>
    <mergeCell ref="S9:T9"/>
    <mergeCell ref="C1:U3"/>
    <mergeCell ref="D8:H8"/>
    <mergeCell ref="I8:J8"/>
    <mergeCell ref="K8:L8"/>
    <mergeCell ref="M8:N8"/>
    <mergeCell ref="O8:P8"/>
    <mergeCell ref="Q8:R8"/>
    <mergeCell ref="S8:T8"/>
    <mergeCell ref="F5:R6"/>
    <mergeCell ref="I13:J13"/>
    <mergeCell ref="K13:L13"/>
    <mergeCell ref="M13:N13"/>
    <mergeCell ref="O13:P13"/>
    <mergeCell ref="Q13:R13"/>
    <mergeCell ref="S13:T13"/>
    <mergeCell ref="I12:J12"/>
    <mergeCell ref="K12:L12"/>
    <mergeCell ref="M12:N12"/>
    <mergeCell ref="O12:P12"/>
    <mergeCell ref="Q12:R12"/>
    <mergeCell ref="S12:T12"/>
    <mergeCell ref="I11:J11"/>
    <mergeCell ref="K11:L11"/>
    <mergeCell ref="M11:N11"/>
    <mergeCell ref="O11:P11"/>
    <mergeCell ref="Q11:R11"/>
    <mergeCell ref="S11:T11"/>
    <mergeCell ref="S17:T17"/>
    <mergeCell ref="I16:J16"/>
    <mergeCell ref="K16:L16"/>
    <mergeCell ref="M16:N16"/>
    <mergeCell ref="O16:P16"/>
    <mergeCell ref="Q16:R16"/>
    <mergeCell ref="S16:T16"/>
    <mergeCell ref="I15:J15"/>
    <mergeCell ref="K15:L15"/>
    <mergeCell ref="M15:N15"/>
    <mergeCell ref="O15:P15"/>
    <mergeCell ref="Q15:R15"/>
    <mergeCell ref="S15:T15"/>
    <mergeCell ref="I14:J14"/>
    <mergeCell ref="K14:L14"/>
    <mergeCell ref="M14:N14"/>
    <mergeCell ref="O14:P14"/>
    <mergeCell ref="Q14:R14"/>
    <mergeCell ref="S14:T14"/>
    <mergeCell ref="E25:G25"/>
    <mergeCell ref="E26:G26"/>
    <mergeCell ref="E27:G27"/>
    <mergeCell ref="E28:G28"/>
    <mergeCell ref="E29:G29"/>
    <mergeCell ref="H30:R31"/>
    <mergeCell ref="E19:G19"/>
    <mergeCell ref="E20:G20"/>
    <mergeCell ref="E21:G21"/>
    <mergeCell ref="E22:G22"/>
    <mergeCell ref="E23:G23"/>
    <mergeCell ref="E24:G24"/>
    <mergeCell ref="I17:J17"/>
    <mergeCell ref="K17:L17"/>
    <mergeCell ref="M17:N17"/>
    <mergeCell ref="O17:P17"/>
    <mergeCell ref="Q17:R17"/>
    <mergeCell ref="I41:J41"/>
    <mergeCell ref="K41:L41"/>
    <mergeCell ref="M41:N41"/>
    <mergeCell ref="O41:P41"/>
    <mergeCell ref="Q41:R41"/>
    <mergeCell ref="S41:T41"/>
    <mergeCell ref="I40:J40"/>
    <mergeCell ref="K40:L40"/>
    <mergeCell ref="M40:N40"/>
    <mergeCell ref="O40:P40"/>
    <mergeCell ref="Q40:R40"/>
    <mergeCell ref="S40:T40"/>
    <mergeCell ref="C32:U34"/>
    <mergeCell ref="D39:H39"/>
    <mergeCell ref="I39:J39"/>
    <mergeCell ref="K39:L39"/>
    <mergeCell ref="M39:N39"/>
    <mergeCell ref="O39:P39"/>
    <mergeCell ref="Q39:R39"/>
    <mergeCell ref="S39:T39"/>
    <mergeCell ref="F36:R37"/>
    <mergeCell ref="I44:J44"/>
    <mergeCell ref="K44:L44"/>
    <mergeCell ref="M44:N44"/>
    <mergeCell ref="O44:P44"/>
    <mergeCell ref="Q44:R44"/>
    <mergeCell ref="S44:T44"/>
    <mergeCell ref="I43:J43"/>
    <mergeCell ref="K43:L43"/>
    <mergeCell ref="M43:N43"/>
    <mergeCell ref="O43:P43"/>
    <mergeCell ref="Q43:R43"/>
    <mergeCell ref="S43:T43"/>
    <mergeCell ref="I42:J42"/>
    <mergeCell ref="K42:L42"/>
    <mergeCell ref="M42:N42"/>
    <mergeCell ref="O42:P42"/>
    <mergeCell ref="Q42:R42"/>
    <mergeCell ref="S42:T42"/>
    <mergeCell ref="S48:T48"/>
    <mergeCell ref="I47:J47"/>
    <mergeCell ref="K47:L47"/>
    <mergeCell ref="M47:N47"/>
    <mergeCell ref="O47:P47"/>
    <mergeCell ref="Q47:R47"/>
    <mergeCell ref="S47:T47"/>
    <mergeCell ref="I46:J46"/>
    <mergeCell ref="K46:L46"/>
    <mergeCell ref="M46:N46"/>
    <mergeCell ref="O46:P46"/>
    <mergeCell ref="Q46:R46"/>
    <mergeCell ref="S46:T46"/>
    <mergeCell ref="I45:J45"/>
    <mergeCell ref="K45:L45"/>
    <mergeCell ref="M45:N45"/>
    <mergeCell ref="O45:P45"/>
    <mergeCell ref="Q45:R45"/>
    <mergeCell ref="S45:T45"/>
    <mergeCell ref="E56:G56"/>
    <mergeCell ref="E57:G57"/>
    <mergeCell ref="E58:G58"/>
    <mergeCell ref="E59:G59"/>
    <mergeCell ref="E60:G60"/>
    <mergeCell ref="H61:R62"/>
    <mergeCell ref="E50:G50"/>
    <mergeCell ref="E51:G51"/>
    <mergeCell ref="E52:G52"/>
    <mergeCell ref="E53:G53"/>
    <mergeCell ref="E54:G54"/>
    <mergeCell ref="E55:G55"/>
    <mergeCell ref="I48:J48"/>
    <mergeCell ref="K48:L48"/>
    <mergeCell ref="M48:N48"/>
    <mergeCell ref="O48:P48"/>
    <mergeCell ref="Q48:R48"/>
    <mergeCell ref="I72:J72"/>
    <mergeCell ref="K72:L72"/>
    <mergeCell ref="M72:N72"/>
    <mergeCell ref="O72:P72"/>
    <mergeCell ref="Q72:R72"/>
    <mergeCell ref="S72:T72"/>
    <mergeCell ref="I71:J71"/>
    <mergeCell ref="K71:L71"/>
    <mergeCell ref="M71:N71"/>
    <mergeCell ref="O71:P71"/>
    <mergeCell ref="Q71:R71"/>
    <mergeCell ref="S71:T71"/>
    <mergeCell ref="C63:U65"/>
    <mergeCell ref="D70:H70"/>
    <mergeCell ref="I70:J70"/>
    <mergeCell ref="K70:L70"/>
    <mergeCell ref="M70:N70"/>
    <mergeCell ref="O70:P70"/>
    <mergeCell ref="Q70:R70"/>
    <mergeCell ref="S70:T70"/>
    <mergeCell ref="F67:R68"/>
    <mergeCell ref="I75:J75"/>
    <mergeCell ref="K75:L75"/>
    <mergeCell ref="M75:N75"/>
    <mergeCell ref="O75:P75"/>
    <mergeCell ref="Q75:R75"/>
    <mergeCell ref="S75:T75"/>
    <mergeCell ref="I74:J74"/>
    <mergeCell ref="K74:L74"/>
    <mergeCell ref="M74:N74"/>
    <mergeCell ref="O74:P74"/>
    <mergeCell ref="Q74:R74"/>
    <mergeCell ref="S74:T74"/>
    <mergeCell ref="I73:J73"/>
    <mergeCell ref="K73:L73"/>
    <mergeCell ref="M73:N73"/>
    <mergeCell ref="O73:P73"/>
    <mergeCell ref="Q73:R73"/>
    <mergeCell ref="S73:T73"/>
    <mergeCell ref="S79:T79"/>
    <mergeCell ref="I78:J78"/>
    <mergeCell ref="K78:L78"/>
    <mergeCell ref="M78:N78"/>
    <mergeCell ref="O78:P78"/>
    <mergeCell ref="Q78:R78"/>
    <mergeCell ref="S78:T78"/>
    <mergeCell ref="I77:J77"/>
    <mergeCell ref="K77:L77"/>
    <mergeCell ref="M77:N77"/>
    <mergeCell ref="O77:P77"/>
    <mergeCell ref="Q77:R77"/>
    <mergeCell ref="S77:T77"/>
    <mergeCell ref="I76:J76"/>
    <mergeCell ref="K76:L76"/>
    <mergeCell ref="M76:N76"/>
    <mergeCell ref="O76:P76"/>
    <mergeCell ref="Q76:R76"/>
    <mergeCell ref="S76:T76"/>
    <mergeCell ref="E87:G87"/>
    <mergeCell ref="E88:G88"/>
    <mergeCell ref="E89:G89"/>
    <mergeCell ref="E90:G90"/>
    <mergeCell ref="E91:G91"/>
    <mergeCell ref="H92:R93"/>
    <mergeCell ref="E81:G81"/>
    <mergeCell ref="E82:G82"/>
    <mergeCell ref="E83:G83"/>
    <mergeCell ref="E84:G84"/>
    <mergeCell ref="E85:G85"/>
    <mergeCell ref="E86:G86"/>
    <mergeCell ref="I79:J79"/>
    <mergeCell ref="K79:L79"/>
    <mergeCell ref="M79:N79"/>
    <mergeCell ref="O79:P79"/>
    <mergeCell ref="Q79:R79"/>
    <mergeCell ref="I103:J103"/>
    <mergeCell ref="K103:L103"/>
    <mergeCell ref="M103:N103"/>
    <mergeCell ref="O103:P103"/>
    <mergeCell ref="Q103:R103"/>
    <mergeCell ref="S103:T103"/>
    <mergeCell ref="I102:J102"/>
    <mergeCell ref="K102:L102"/>
    <mergeCell ref="M102:N102"/>
    <mergeCell ref="O102:P102"/>
    <mergeCell ref="Q102:R102"/>
    <mergeCell ref="S102:T102"/>
    <mergeCell ref="C94:U96"/>
    <mergeCell ref="D101:H101"/>
    <mergeCell ref="I101:J101"/>
    <mergeCell ref="K101:L101"/>
    <mergeCell ref="M101:N101"/>
    <mergeCell ref="O101:P101"/>
    <mergeCell ref="Q101:R101"/>
    <mergeCell ref="S101:T101"/>
    <mergeCell ref="F98:R99"/>
    <mergeCell ref="I106:J106"/>
    <mergeCell ref="K106:L106"/>
    <mergeCell ref="M106:N106"/>
    <mergeCell ref="O106:P106"/>
    <mergeCell ref="Q106:R106"/>
    <mergeCell ref="S106:T106"/>
    <mergeCell ref="I105:J105"/>
    <mergeCell ref="K105:L105"/>
    <mergeCell ref="M105:N105"/>
    <mergeCell ref="O105:P105"/>
    <mergeCell ref="Q105:R105"/>
    <mergeCell ref="S105:T105"/>
    <mergeCell ref="I104:J104"/>
    <mergeCell ref="K104:L104"/>
    <mergeCell ref="M104:N104"/>
    <mergeCell ref="O104:P104"/>
    <mergeCell ref="Q104:R104"/>
    <mergeCell ref="S104:T104"/>
    <mergeCell ref="S110:T110"/>
    <mergeCell ref="I109:J109"/>
    <mergeCell ref="K109:L109"/>
    <mergeCell ref="M109:N109"/>
    <mergeCell ref="O109:P109"/>
    <mergeCell ref="Q109:R109"/>
    <mergeCell ref="S109:T109"/>
    <mergeCell ref="I108:J108"/>
    <mergeCell ref="K108:L108"/>
    <mergeCell ref="M108:N108"/>
    <mergeCell ref="O108:P108"/>
    <mergeCell ref="Q108:R108"/>
    <mergeCell ref="S108:T108"/>
    <mergeCell ref="I107:J107"/>
    <mergeCell ref="K107:L107"/>
    <mergeCell ref="M107:N107"/>
    <mergeCell ref="O107:P107"/>
    <mergeCell ref="Q107:R107"/>
    <mergeCell ref="S107:T107"/>
    <mergeCell ref="E118:G118"/>
    <mergeCell ref="E119:G119"/>
    <mergeCell ref="E120:G120"/>
    <mergeCell ref="E121:G121"/>
    <mergeCell ref="E122:G122"/>
    <mergeCell ref="H123:R124"/>
    <mergeCell ref="E112:G112"/>
    <mergeCell ref="E113:G113"/>
    <mergeCell ref="E114:G114"/>
    <mergeCell ref="E115:G115"/>
    <mergeCell ref="E116:G116"/>
    <mergeCell ref="E117:G117"/>
    <mergeCell ref="I110:J110"/>
    <mergeCell ref="K110:L110"/>
    <mergeCell ref="M110:N110"/>
    <mergeCell ref="O110:P110"/>
    <mergeCell ref="Q110:R110"/>
    <mergeCell ref="I134:J134"/>
    <mergeCell ref="K134:L134"/>
    <mergeCell ref="M134:N134"/>
    <mergeCell ref="O134:P134"/>
    <mergeCell ref="Q134:R134"/>
    <mergeCell ref="S134:T134"/>
    <mergeCell ref="I133:J133"/>
    <mergeCell ref="K133:L133"/>
    <mergeCell ref="M133:N133"/>
    <mergeCell ref="O133:P133"/>
    <mergeCell ref="Q133:R133"/>
    <mergeCell ref="S133:T133"/>
    <mergeCell ref="C125:U127"/>
    <mergeCell ref="D132:H132"/>
    <mergeCell ref="I132:J132"/>
    <mergeCell ref="K132:L132"/>
    <mergeCell ref="M132:N132"/>
    <mergeCell ref="O132:P132"/>
    <mergeCell ref="Q132:R132"/>
    <mergeCell ref="S132:T132"/>
    <mergeCell ref="F129:R130"/>
    <mergeCell ref="I137:J137"/>
    <mergeCell ref="K137:L137"/>
    <mergeCell ref="M137:N137"/>
    <mergeCell ref="O137:P137"/>
    <mergeCell ref="Q137:R137"/>
    <mergeCell ref="S137:T137"/>
    <mergeCell ref="I136:J136"/>
    <mergeCell ref="K136:L136"/>
    <mergeCell ref="M136:N136"/>
    <mergeCell ref="O136:P136"/>
    <mergeCell ref="Q136:R136"/>
    <mergeCell ref="S136:T136"/>
    <mergeCell ref="I135:J135"/>
    <mergeCell ref="K135:L135"/>
    <mergeCell ref="M135:N135"/>
    <mergeCell ref="O135:P135"/>
    <mergeCell ref="Q135:R135"/>
    <mergeCell ref="S135:T135"/>
    <mergeCell ref="S141:T141"/>
    <mergeCell ref="I140:J140"/>
    <mergeCell ref="K140:L140"/>
    <mergeCell ref="M140:N140"/>
    <mergeCell ref="O140:P140"/>
    <mergeCell ref="Q140:R140"/>
    <mergeCell ref="S140:T140"/>
    <mergeCell ref="I139:J139"/>
    <mergeCell ref="K139:L139"/>
    <mergeCell ref="M139:N139"/>
    <mergeCell ref="O139:P139"/>
    <mergeCell ref="Q139:R139"/>
    <mergeCell ref="S139:T139"/>
    <mergeCell ref="I138:J138"/>
    <mergeCell ref="K138:L138"/>
    <mergeCell ref="M138:N138"/>
    <mergeCell ref="O138:P138"/>
    <mergeCell ref="Q138:R138"/>
    <mergeCell ref="S138:T138"/>
    <mergeCell ref="E149:G149"/>
    <mergeCell ref="E150:G150"/>
    <mergeCell ref="E151:G151"/>
    <mergeCell ref="E152:G152"/>
    <mergeCell ref="E153:G153"/>
    <mergeCell ref="H154:R155"/>
    <mergeCell ref="E143:G143"/>
    <mergeCell ref="E144:G144"/>
    <mergeCell ref="E145:G145"/>
    <mergeCell ref="E146:G146"/>
    <mergeCell ref="E147:G147"/>
    <mergeCell ref="E148:G148"/>
    <mergeCell ref="I141:J141"/>
    <mergeCell ref="K141:L141"/>
    <mergeCell ref="M141:N141"/>
    <mergeCell ref="O141:P141"/>
    <mergeCell ref="Q141:R141"/>
    <mergeCell ref="I165:J165"/>
    <mergeCell ref="K165:L165"/>
    <mergeCell ref="M165:N165"/>
    <mergeCell ref="O165:P165"/>
    <mergeCell ref="Q165:R165"/>
    <mergeCell ref="S165:T165"/>
    <mergeCell ref="I164:J164"/>
    <mergeCell ref="K164:L164"/>
    <mergeCell ref="M164:N164"/>
    <mergeCell ref="O164:P164"/>
    <mergeCell ref="Q164:R164"/>
    <mergeCell ref="S164:T164"/>
    <mergeCell ref="C156:U158"/>
    <mergeCell ref="D163:H163"/>
    <mergeCell ref="I163:J163"/>
    <mergeCell ref="K163:L163"/>
    <mergeCell ref="M163:N163"/>
    <mergeCell ref="O163:P163"/>
    <mergeCell ref="Q163:R163"/>
    <mergeCell ref="S163:T163"/>
    <mergeCell ref="F160:R161"/>
    <mergeCell ref="I168:J168"/>
    <mergeCell ref="K168:L168"/>
    <mergeCell ref="M168:N168"/>
    <mergeCell ref="O168:P168"/>
    <mergeCell ref="Q168:R168"/>
    <mergeCell ref="S168:T168"/>
    <mergeCell ref="I167:J167"/>
    <mergeCell ref="K167:L167"/>
    <mergeCell ref="M167:N167"/>
    <mergeCell ref="O167:P167"/>
    <mergeCell ref="Q167:R167"/>
    <mergeCell ref="S167:T167"/>
    <mergeCell ref="I166:J166"/>
    <mergeCell ref="K166:L166"/>
    <mergeCell ref="M166:N166"/>
    <mergeCell ref="O166:P166"/>
    <mergeCell ref="Q166:R166"/>
    <mergeCell ref="S166:T166"/>
    <mergeCell ref="S172:T172"/>
    <mergeCell ref="I171:J171"/>
    <mergeCell ref="K171:L171"/>
    <mergeCell ref="M171:N171"/>
    <mergeCell ref="O171:P171"/>
    <mergeCell ref="Q171:R171"/>
    <mergeCell ref="S171:T171"/>
    <mergeCell ref="I170:J170"/>
    <mergeCell ref="K170:L170"/>
    <mergeCell ref="M170:N170"/>
    <mergeCell ref="O170:P170"/>
    <mergeCell ref="Q170:R170"/>
    <mergeCell ref="S170:T170"/>
    <mergeCell ref="I169:J169"/>
    <mergeCell ref="K169:L169"/>
    <mergeCell ref="M169:N169"/>
    <mergeCell ref="O169:P169"/>
    <mergeCell ref="Q169:R169"/>
    <mergeCell ref="S169:T169"/>
    <mergeCell ref="E180:G180"/>
    <mergeCell ref="E181:G181"/>
    <mergeCell ref="E182:G182"/>
    <mergeCell ref="E183:G183"/>
    <mergeCell ref="E184:G184"/>
    <mergeCell ref="H185:R186"/>
    <mergeCell ref="E174:G174"/>
    <mergeCell ref="E175:G175"/>
    <mergeCell ref="E176:G176"/>
    <mergeCell ref="E177:G177"/>
    <mergeCell ref="E178:G178"/>
    <mergeCell ref="E179:G179"/>
    <mergeCell ref="I172:J172"/>
    <mergeCell ref="K172:L172"/>
    <mergeCell ref="M172:N172"/>
    <mergeCell ref="O172:P172"/>
    <mergeCell ref="Q172:R172"/>
    <mergeCell ref="I196:J196"/>
    <mergeCell ref="K196:L196"/>
    <mergeCell ref="M196:N196"/>
    <mergeCell ref="O196:P196"/>
    <mergeCell ref="Q196:R196"/>
    <mergeCell ref="S196:T196"/>
    <mergeCell ref="I195:J195"/>
    <mergeCell ref="K195:L195"/>
    <mergeCell ref="M195:N195"/>
    <mergeCell ref="O195:P195"/>
    <mergeCell ref="Q195:R195"/>
    <mergeCell ref="S195:T195"/>
    <mergeCell ref="C187:U189"/>
    <mergeCell ref="D194:H194"/>
    <mergeCell ref="I194:J194"/>
    <mergeCell ref="K194:L194"/>
    <mergeCell ref="M194:N194"/>
    <mergeCell ref="O194:P194"/>
    <mergeCell ref="Q194:R194"/>
    <mergeCell ref="S194:T194"/>
    <mergeCell ref="F191:R192"/>
    <mergeCell ref="I199:J199"/>
    <mergeCell ref="K199:L199"/>
    <mergeCell ref="M199:N199"/>
    <mergeCell ref="O199:P199"/>
    <mergeCell ref="Q199:R199"/>
    <mergeCell ref="S199:T199"/>
    <mergeCell ref="I198:J198"/>
    <mergeCell ref="K198:L198"/>
    <mergeCell ref="M198:N198"/>
    <mergeCell ref="O198:P198"/>
    <mergeCell ref="Q198:R198"/>
    <mergeCell ref="S198:T198"/>
    <mergeCell ref="I197:J197"/>
    <mergeCell ref="K197:L197"/>
    <mergeCell ref="M197:N197"/>
    <mergeCell ref="O197:P197"/>
    <mergeCell ref="Q197:R197"/>
    <mergeCell ref="S197:T197"/>
    <mergeCell ref="S203:T203"/>
    <mergeCell ref="I202:J202"/>
    <mergeCell ref="K202:L202"/>
    <mergeCell ref="M202:N202"/>
    <mergeCell ref="O202:P202"/>
    <mergeCell ref="Q202:R202"/>
    <mergeCell ref="S202:T202"/>
    <mergeCell ref="I201:J201"/>
    <mergeCell ref="K201:L201"/>
    <mergeCell ref="M201:N201"/>
    <mergeCell ref="O201:P201"/>
    <mergeCell ref="Q201:R201"/>
    <mergeCell ref="S201:T201"/>
    <mergeCell ref="I200:J200"/>
    <mergeCell ref="K200:L200"/>
    <mergeCell ref="M200:N200"/>
    <mergeCell ref="O200:P200"/>
    <mergeCell ref="Q200:R200"/>
    <mergeCell ref="S200:T200"/>
    <mergeCell ref="E211:G211"/>
    <mergeCell ref="E212:G212"/>
    <mergeCell ref="E213:G213"/>
    <mergeCell ref="E214:G214"/>
    <mergeCell ref="E215:G215"/>
    <mergeCell ref="H216:R217"/>
    <mergeCell ref="E205:G205"/>
    <mergeCell ref="E206:G206"/>
    <mergeCell ref="E207:G207"/>
    <mergeCell ref="E208:G208"/>
    <mergeCell ref="E209:G209"/>
    <mergeCell ref="E210:G210"/>
    <mergeCell ref="I203:J203"/>
    <mergeCell ref="K203:L203"/>
    <mergeCell ref="M203:N203"/>
    <mergeCell ref="O203:P203"/>
    <mergeCell ref="Q203:R203"/>
    <mergeCell ref="I227:J227"/>
    <mergeCell ref="K227:L227"/>
    <mergeCell ref="M227:N227"/>
    <mergeCell ref="O227:P227"/>
    <mergeCell ref="Q227:R227"/>
    <mergeCell ref="S227:T227"/>
    <mergeCell ref="I226:J226"/>
    <mergeCell ref="K226:L226"/>
    <mergeCell ref="M226:N226"/>
    <mergeCell ref="O226:P226"/>
    <mergeCell ref="Q226:R226"/>
    <mergeCell ref="S226:T226"/>
    <mergeCell ref="C218:U220"/>
    <mergeCell ref="D225:H225"/>
    <mergeCell ref="I225:J225"/>
    <mergeCell ref="K225:L225"/>
    <mergeCell ref="M225:N225"/>
    <mergeCell ref="O225:P225"/>
    <mergeCell ref="Q225:R225"/>
    <mergeCell ref="S225:T225"/>
    <mergeCell ref="F222:R223"/>
    <mergeCell ref="I230:J230"/>
    <mergeCell ref="K230:L230"/>
    <mergeCell ref="M230:N230"/>
    <mergeCell ref="O230:P230"/>
    <mergeCell ref="Q230:R230"/>
    <mergeCell ref="S230:T230"/>
    <mergeCell ref="I229:J229"/>
    <mergeCell ref="K229:L229"/>
    <mergeCell ref="M229:N229"/>
    <mergeCell ref="O229:P229"/>
    <mergeCell ref="Q229:R229"/>
    <mergeCell ref="S229:T229"/>
    <mergeCell ref="I228:J228"/>
    <mergeCell ref="K228:L228"/>
    <mergeCell ref="M228:N228"/>
    <mergeCell ref="O228:P228"/>
    <mergeCell ref="Q228:R228"/>
    <mergeCell ref="S228:T228"/>
    <mergeCell ref="S234:T234"/>
    <mergeCell ref="I233:J233"/>
    <mergeCell ref="K233:L233"/>
    <mergeCell ref="M233:N233"/>
    <mergeCell ref="O233:P233"/>
    <mergeCell ref="Q233:R233"/>
    <mergeCell ref="S233:T233"/>
    <mergeCell ref="I232:J232"/>
    <mergeCell ref="K232:L232"/>
    <mergeCell ref="M232:N232"/>
    <mergeCell ref="O232:P232"/>
    <mergeCell ref="Q232:R232"/>
    <mergeCell ref="S232:T232"/>
    <mergeCell ref="I231:J231"/>
    <mergeCell ref="K231:L231"/>
    <mergeCell ref="M231:N231"/>
    <mergeCell ref="O231:P231"/>
    <mergeCell ref="Q231:R231"/>
    <mergeCell ref="S231:T231"/>
    <mergeCell ref="E242:G242"/>
    <mergeCell ref="E243:G243"/>
    <mergeCell ref="E244:G244"/>
    <mergeCell ref="E245:G245"/>
    <mergeCell ref="E246:G246"/>
    <mergeCell ref="H247:R248"/>
    <mergeCell ref="E236:G236"/>
    <mergeCell ref="E237:G237"/>
    <mergeCell ref="E238:G238"/>
    <mergeCell ref="E239:G239"/>
    <mergeCell ref="E240:G240"/>
    <mergeCell ref="E241:G241"/>
    <mergeCell ref="I234:J234"/>
    <mergeCell ref="K234:L234"/>
    <mergeCell ref="M234:N234"/>
    <mergeCell ref="O234:P234"/>
    <mergeCell ref="Q234:R234"/>
    <mergeCell ref="I258:J258"/>
    <mergeCell ref="K258:L258"/>
    <mergeCell ref="M258:N258"/>
    <mergeCell ref="O258:P258"/>
    <mergeCell ref="Q258:R258"/>
    <mergeCell ref="S258:T258"/>
    <mergeCell ref="I257:J257"/>
    <mergeCell ref="K257:L257"/>
    <mergeCell ref="M257:N257"/>
    <mergeCell ref="O257:P257"/>
    <mergeCell ref="Q257:R257"/>
    <mergeCell ref="S257:T257"/>
    <mergeCell ref="C249:U251"/>
    <mergeCell ref="D256:H256"/>
    <mergeCell ref="I256:J256"/>
    <mergeCell ref="K256:L256"/>
    <mergeCell ref="M256:N256"/>
    <mergeCell ref="O256:P256"/>
    <mergeCell ref="Q256:R256"/>
    <mergeCell ref="S256:T256"/>
    <mergeCell ref="F253:R254"/>
    <mergeCell ref="I261:J261"/>
    <mergeCell ref="K261:L261"/>
    <mergeCell ref="M261:N261"/>
    <mergeCell ref="O261:P261"/>
    <mergeCell ref="Q261:R261"/>
    <mergeCell ref="S261:T261"/>
    <mergeCell ref="I260:J260"/>
    <mergeCell ref="K260:L260"/>
    <mergeCell ref="M260:N260"/>
    <mergeCell ref="O260:P260"/>
    <mergeCell ref="Q260:R260"/>
    <mergeCell ref="S260:T260"/>
    <mergeCell ref="I259:J259"/>
    <mergeCell ref="K259:L259"/>
    <mergeCell ref="M259:N259"/>
    <mergeCell ref="O259:P259"/>
    <mergeCell ref="Q259:R259"/>
    <mergeCell ref="S259:T259"/>
    <mergeCell ref="S265:T265"/>
    <mergeCell ref="I264:J264"/>
    <mergeCell ref="K264:L264"/>
    <mergeCell ref="M264:N264"/>
    <mergeCell ref="O264:P264"/>
    <mergeCell ref="Q264:R264"/>
    <mergeCell ref="S264:T264"/>
    <mergeCell ref="I263:J263"/>
    <mergeCell ref="K263:L263"/>
    <mergeCell ref="M263:N263"/>
    <mergeCell ref="O263:P263"/>
    <mergeCell ref="Q263:R263"/>
    <mergeCell ref="S263:T263"/>
    <mergeCell ref="I262:J262"/>
    <mergeCell ref="K262:L262"/>
    <mergeCell ref="M262:N262"/>
    <mergeCell ref="O262:P262"/>
    <mergeCell ref="Q262:R262"/>
    <mergeCell ref="S262:T262"/>
    <mergeCell ref="E273:G273"/>
    <mergeCell ref="E274:G274"/>
    <mergeCell ref="E275:G275"/>
    <mergeCell ref="E276:G276"/>
    <mergeCell ref="E277:G277"/>
    <mergeCell ref="H278:R279"/>
    <mergeCell ref="E267:G267"/>
    <mergeCell ref="E268:G268"/>
    <mergeCell ref="E269:G269"/>
    <mergeCell ref="E270:G270"/>
    <mergeCell ref="E271:G271"/>
    <mergeCell ref="E272:G272"/>
    <mergeCell ref="I265:J265"/>
    <mergeCell ref="K265:L265"/>
    <mergeCell ref="M265:N265"/>
    <mergeCell ref="O265:P265"/>
    <mergeCell ref="Q265:R265"/>
    <mergeCell ref="I289:J289"/>
    <mergeCell ref="K289:L289"/>
    <mergeCell ref="M289:N289"/>
    <mergeCell ref="O289:P289"/>
    <mergeCell ref="Q289:R289"/>
    <mergeCell ref="S289:T289"/>
    <mergeCell ref="I288:J288"/>
    <mergeCell ref="K288:L288"/>
    <mergeCell ref="M288:N288"/>
    <mergeCell ref="O288:P288"/>
    <mergeCell ref="Q288:R288"/>
    <mergeCell ref="S288:T288"/>
    <mergeCell ref="C280:U282"/>
    <mergeCell ref="D287:H287"/>
    <mergeCell ref="I287:J287"/>
    <mergeCell ref="K287:L287"/>
    <mergeCell ref="M287:N287"/>
    <mergeCell ref="O287:P287"/>
    <mergeCell ref="Q287:R287"/>
    <mergeCell ref="S287:T287"/>
    <mergeCell ref="F284:R285"/>
    <mergeCell ref="I292:J292"/>
    <mergeCell ref="K292:L292"/>
    <mergeCell ref="M292:N292"/>
    <mergeCell ref="O292:P292"/>
    <mergeCell ref="Q292:R292"/>
    <mergeCell ref="S292:T292"/>
    <mergeCell ref="I291:J291"/>
    <mergeCell ref="K291:L291"/>
    <mergeCell ref="M291:N291"/>
    <mergeCell ref="O291:P291"/>
    <mergeCell ref="Q291:R291"/>
    <mergeCell ref="S291:T291"/>
    <mergeCell ref="I290:J290"/>
    <mergeCell ref="K290:L290"/>
    <mergeCell ref="M290:N290"/>
    <mergeCell ref="O290:P290"/>
    <mergeCell ref="Q290:R290"/>
    <mergeCell ref="S290:T290"/>
    <mergeCell ref="S296:T296"/>
    <mergeCell ref="I295:J295"/>
    <mergeCell ref="K295:L295"/>
    <mergeCell ref="M295:N295"/>
    <mergeCell ref="O295:P295"/>
    <mergeCell ref="Q295:R295"/>
    <mergeCell ref="S295:T295"/>
    <mergeCell ref="I294:J294"/>
    <mergeCell ref="K294:L294"/>
    <mergeCell ref="M294:N294"/>
    <mergeCell ref="O294:P294"/>
    <mergeCell ref="Q294:R294"/>
    <mergeCell ref="S294:T294"/>
    <mergeCell ref="I293:J293"/>
    <mergeCell ref="K293:L293"/>
    <mergeCell ref="M293:N293"/>
    <mergeCell ref="O293:P293"/>
    <mergeCell ref="Q293:R293"/>
    <mergeCell ref="S293:T293"/>
    <mergeCell ref="E304:G304"/>
    <mergeCell ref="E305:G305"/>
    <mergeCell ref="E306:G306"/>
    <mergeCell ref="E307:G307"/>
    <mergeCell ref="E308:G308"/>
    <mergeCell ref="H309:R310"/>
    <mergeCell ref="E298:G298"/>
    <mergeCell ref="E299:G299"/>
    <mergeCell ref="E300:G300"/>
    <mergeCell ref="E301:G301"/>
    <mergeCell ref="E302:G302"/>
    <mergeCell ref="E303:G303"/>
    <mergeCell ref="I296:J296"/>
    <mergeCell ref="K296:L296"/>
    <mergeCell ref="M296:N296"/>
    <mergeCell ref="O296:P296"/>
    <mergeCell ref="Q296:R296"/>
    <mergeCell ref="I320:J320"/>
    <mergeCell ref="K320:L320"/>
    <mergeCell ref="M320:N320"/>
    <mergeCell ref="O320:P320"/>
    <mergeCell ref="Q320:R320"/>
    <mergeCell ref="S320:T320"/>
    <mergeCell ref="I319:J319"/>
    <mergeCell ref="K319:L319"/>
    <mergeCell ref="M319:N319"/>
    <mergeCell ref="O319:P319"/>
    <mergeCell ref="Q319:R319"/>
    <mergeCell ref="S319:T319"/>
    <mergeCell ref="C311:U313"/>
    <mergeCell ref="D318:H318"/>
    <mergeCell ref="I318:J318"/>
    <mergeCell ref="K318:L318"/>
    <mergeCell ref="M318:N318"/>
    <mergeCell ref="O318:P318"/>
    <mergeCell ref="Q318:R318"/>
    <mergeCell ref="S318:T318"/>
    <mergeCell ref="F315:R316"/>
    <mergeCell ref="I323:J323"/>
    <mergeCell ref="K323:L323"/>
    <mergeCell ref="M323:N323"/>
    <mergeCell ref="O323:P323"/>
    <mergeCell ref="Q323:R323"/>
    <mergeCell ref="S323:T323"/>
    <mergeCell ref="I322:J322"/>
    <mergeCell ref="K322:L322"/>
    <mergeCell ref="M322:N322"/>
    <mergeCell ref="O322:P322"/>
    <mergeCell ref="Q322:R322"/>
    <mergeCell ref="S322:T322"/>
    <mergeCell ref="I321:J321"/>
    <mergeCell ref="K321:L321"/>
    <mergeCell ref="M321:N321"/>
    <mergeCell ref="O321:P321"/>
    <mergeCell ref="Q321:R321"/>
    <mergeCell ref="S321:T321"/>
    <mergeCell ref="S327:T327"/>
    <mergeCell ref="I326:J326"/>
    <mergeCell ref="K326:L326"/>
    <mergeCell ref="M326:N326"/>
    <mergeCell ref="O326:P326"/>
    <mergeCell ref="Q326:R326"/>
    <mergeCell ref="S326:T326"/>
    <mergeCell ref="I325:J325"/>
    <mergeCell ref="K325:L325"/>
    <mergeCell ref="M325:N325"/>
    <mergeCell ref="O325:P325"/>
    <mergeCell ref="Q325:R325"/>
    <mergeCell ref="S325:T325"/>
    <mergeCell ref="I324:J324"/>
    <mergeCell ref="K324:L324"/>
    <mergeCell ref="M324:N324"/>
    <mergeCell ref="O324:P324"/>
    <mergeCell ref="Q324:R324"/>
    <mergeCell ref="S324:T324"/>
    <mergeCell ref="E335:G335"/>
    <mergeCell ref="E336:G336"/>
    <mergeCell ref="E337:G337"/>
    <mergeCell ref="E338:G338"/>
    <mergeCell ref="E339:G339"/>
    <mergeCell ref="H340:R341"/>
    <mergeCell ref="E329:G329"/>
    <mergeCell ref="E330:G330"/>
    <mergeCell ref="E331:G331"/>
    <mergeCell ref="E332:G332"/>
    <mergeCell ref="E333:G333"/>
    <mergeCell ref="E334:G334"/>
    <mergeCell ref="I327:J327"/>
    <mergeCell ref="K327:L327"/>
    <mergeCell ref="M327:N327"/>
    <mergeCell ref="O327:P327"/>
    <mergeCell ref="Q327:R327"/>
    <mergeCell ref="I351:J351"/>
    <mergeCell ref="K351:L351"/>
    <mergeCell ref="M351:N351"/>
    <mergeCell ref="O351:P351"/>
    <mergeCell ref="Q351:R351"/>
    <mergeCell ref="S351:T351"/>
    <mergeCell ref="I350:J350"/>
    <mergeCell ref="K350:L350"/>
    <mergeCell ref="M350:N350"/>
    <mergeCell ref="O350:P350"/>
    <mergeCell ref="Q350:R350"/>
    <mergeCell ref="S350:T350"/>
    <mergeCell ref="C342:U344"/>
    <mergeCell ref="D349:H349"/>
    <mergeCell ref="I349:J349"/>
    <mergeCell ref="K349:L349"/>
    <mergeCell ref="M349:N349"/>
    <mergeCell ref="O349:P349"/>
    <mergeCell ref="Q349:R349"/>
    <mergeCell ref="S349:T349"/>
    <mergeCell ref="F346:R347"/>
    <mergeCell ref="I354:J354"/>
    <mergeCell ref="K354:L354"/>
    <mergeCell ref="M354:N354"/>
    <mergeCell ref="O354:P354"/>
    <mergeCell ref="Q354:R354"/>
    <mergeCell ref="S354:T354"/>
    <mergeCell ref="I353:J353"/>
    <mergeCell ref="K353:L353"/>
    <mergeCell ref="M353:N353"/>
    <mergeCell ref="O353:P353"/>
    <mergeCell ref="Q353:R353"/>
    <mergeCell ref="S353:T353"/>
    <mergeCell ref="I352:J352"/>
    <mergeCell ref="K352:L352"/>
    <mergeCell ref="M352:N352"/>
    <mergeCell ref="O352:P352"/>
    <mergeCell ref="Q352:R352"/>
    <mergeCell ref="S352:T352"/>
    <mergeCell ref="S358:T358"/>
    <mergeCell ref="I357:J357"/>
    <mergeCell ref="K357:L357"/>
    <mergeCell ref="M357:N357"/>
    <mergeCell ref="O357:P357"/>
    <mergeCell ref="Q357:R357"/>
    <mergeCell ref="S357:T357"/>
    <mergeCell ref="I356:J356"/>
    <mergeCell ref="K356:L356"/>
    <mergeCell ref="M356:N356"/>
    <mergeCell ref="O356:P356"/>
    <mergeCell ref="Q356:R356"/>
    <mergeCell ref="S356:T356"/>
    <mergeCell ref="I355:J355"/>
    <mergeCell ref="K355:L355"/>
    <mergeCell ref="M355:N355"/>
    <mergeCell ref="O355:P355"/>
    <mergeCell ref="Q355:R355"/>
    <mergeCell ref="S355:T355"/>
    <mergeCell ref="E366:G366"/>
    <mergeCell ref="E367:G367"/>
    <mergeCell ref="E368:G368"/>
    <mergeCell ref="E369:G369"/>
    <mergeCell ref="E370:G370"/>
    <mergeCell ref="H371:R372"/>
    <mergeCell ref="E360:G360"/>
    <mergeCell ref="E361:G361"/>
    <mergeCell ref="E362:G362"/>
    <mergeCell ref="E363:G363"/>
    <mergeCell ref="E364:G364"/>
    <mergeCell ref="E365:G365"/>
    <mergeCell ref="I358:J358"/>
    <mergeCell ref="K358:L358"/>
    <mergeCell ref="M358:N358"/>
    <mergeCell ref="O358:P358"/>
    <mergeCell ref="Q358:R358"/>
    <mergeCell ref="I382:J382"/>
    <mergeCell ref="K382:L382"/>
    <mergeCell ref="M382:N382"/>
    <mergeCell ref="O382:P382"/>
    <mergeCell ref="Q382:R382"/>
    <mergeCell ref="S382:T382"/>
    <mergeCell ref="I381:J381"/>
    <mergeCell ref="K381:L381"/>
    <mergeCell ref="M381:N381"/>
    <mergeCell ref="O381:P381"/>
    <mergeCell ref="Q381:R381"/>
    <mergeCell ref="S381:T381"/>
    <mergeCell ref="C373:U375"/>
    <mergeCell ref="D380:H380"/>
    <mergeCell ref="I380:J380"/>
    <mergeCell ref="K380:L380"/>
    <mergeCell ref="M380:N380"/>
    <mergeCell ref="O380:P380"/>
    <mergeCell ref="Q380:R380"/>
    <mergeCell ref="S380:T380"/>
    <mergeCell ref="F377:R378"/>
    <mergeCell ref="I385:J385"/>
    <mergeCell ref="K385:L385"/>
    <mergeCell ref="M385:N385"/>
    <mergeCell ref="O385:P385"/>
    <mergeCell ref="Q385:R385"/>
    <mergeCell ref="S385:T385"/>
    <mergeCell ref="I384:J384"/>
    <mergeCell ref="K384:L384"/>
    <mergeCell ref="M384:N384"/>
    <mergeCell ref="O384:P384"/>
    <mergeCell ref="Q384:R384"/>
    <mergeCell ref="S384:T384"/>
    <mergeCell ref="I383:J383"/>
    <mergeCell ref="K383:L383"/>
    <mergeCell ref="M383:N383"/>
    <mergeCell ref="O383:P383"/>
    <mergeCell ref="Q383:R383"/>
    <mergeCell ref="S383:T383"/>
    <mergeCell ref="S389:T389"/>
    <mergeCell ref="I388:J388"/>
    <mergeCell ref="K388:L388"/>
    <mergeCell ref="M388:N388"/>
    <mergeCell ref="O388:P388"/>
    <mergeCell ref="Q388:R388"/>
    <mergeCell ref="S388:T388"/>
    <mergeCell ref="I387:J387"/>
    <mergeCell ref="K387:L387"/>
    <mergeCell ref="M387:N387"/>
    <mergeCell ref="O387:P387"/>
    <mergeCell ref="Q387:R387"/>
    <mergeCell ref="S387:T387"/>
    <mergeCell ref="I386:J386"/>
    <mergeCell ref="K386:L386"/>
    <mergeCell ref="M386:N386"/>
    <mergeCell ref="O386:P386"/>
    <mergeCell ref="Q386:R386"/>
    <mergeCell ref="S386:T386"/>
    <mergeCell ref="E397:G397"/>
    <mergeCell ref="E398:G398"/>
    <mergeCell ref="E399:G399"/>
    <mergeCell ref="E400:G400"/>
    <mergeCell ref="E401:G401"/>
    <mergeCell ref="H402:R403"/>
    <mergeCell ref="E391:G391"/>
    <mergeCell ref="E392:G392"/>
    <mergeCell ref="E393:G393"/>
    <mergeCell ref="E394:G394"/>
    <mergeCell ref="E395:G395"/>
    <mergeCell ref="E396:G396"/>
    <mergeCell ref="I389:J389"/>
    <mergeCell ref="K389:L389"/>
    <mergeCell ref="M389:N389"/>
    <mergeCell ref="O389:P389"/>
    <mergeCell ref="Q389:R389"/>
    <mergeCell ref="I413:J413"/>
    <mergeCell ref="K413:L413"/>
    <mergeCell ref="M413:N413"/>
    <mergeCell ref="O413:P413"/>
    <mergeCell ref="Q413:R413"/>
    <mergeCell ref="S413:T413"/>
    <mergeCell ref="I412:J412"/>
    <mergeCell ref="K412:L412"/>
    <mergeCell ref="M412:N412"/>
    <mergeCell ref="O412:P412"/>
    <mergeCell ref="Q412:R412"/>
    <mergeCell ref="S412:T412"/>
    <mergeCell ref="C404:U406"/>
    <mergeCell ref="D411:H411"/>
    <mergeCell ref="I411:J411"/>
    <mergeCell ref="K411:L411"/>
    <mergeCell ref="M411:N411"/>
    <mergeCell ref="O411:P411"/>
    <mergeCell ref="Q411:R411"/>
    <mergeCell ref="S411:T411"/>
    <mergeCell ref="F408:R409"/>
    <mergeCell ref="I416:J416"/>
    <mergeCell ref="K416:L416"/>
    <mergeCell ref="M416:N416"/>
    <mergeCell ref="O416:P416"/>
    <mergeCell ref="Q416:R416"/>
    <mergeCell ref="S416:T416"/>
    <mergeCell ref="I415:J415"/>
    <mergeCell ref="K415:L415"/>
    <mergeCell ref="M415:N415"/>
    <mergeCell ref="O415:P415"/>
    <mergeCell ref="Q415:R415"/>
    <mergeCell ref="S415:T415"/>
    <mergeCell ref="I414:J414"/>
    <mergeCell ref="K414:L414"/>
    <mergeCell ref="M414:N414"/>
    <mergeCell ref="O414:P414"/>
    <mergeCell ref="Q414:R414"/>
    <mergeCell ref="S414:T414"/>
    <mergeCell ref="S420:T420"/>
    <mergeCell ref="I419:J419"/>
    <mergeCell ref="K419:L419"/>
    <mergeCell ref="M419:N419"/>
    <mergeCell ref="O419:P419"/>
    <mergeCell ref="Q419:R419"/>
    <mergeCell ref="S419:T419"/>
    <mergeCell ref="I418:J418"/>
    <mergeCell ref="K418:L418"/>
    <mergeCell ref="M418:N418"/>
    <mergeCell ref="O418:P418"/>
    <mergeCell ref="Q418:R418"/>
    <mergeCell ref="S418:T418"/>
    <mergeCell ref="I417:J417"/>
    <mergeCell ref="K417:L417"/>
    <mergeCell ref="M417:N417"/>
    <mergeCell ref="O417:P417"/>
    <mergeCell ref="Q417:R417"/>
    <mergeCell ref="S417:T417"/>
    <mergeCell ref="E428:G428"/>
    <mergeCell ref="E429:G429"/>
    <mergeCell ref="E430:G430"/>
    <mergeCell ref="E431:G431"/>
    <mergeCell ref="E432:G432"/>
    <mergeCell ref="H433:R434"/>
    <mergeCell ref="E422:G422"/>
    <mergeCell ref="E423:G423"/>
    <mergeCell ref="E424:G424"/>
    <mergeCell ref="E425:G425"/>
    <mergeCell ref="E426:G426"/>
    <mergeCell ref="E427:G427"/>
    <mergeCell ref="I420:J420"/>
    <mergeCell ref="K420:L420"/>
    <mergeCell ref="M420:N420"/>
    <mergeCell ref="O420:P420"/>
    <mergeCell ref="Q420:R420"/>
    <mergeCell ref="I444:J444"/>
    <mergeCell ref="K444:L444"/>
    <mergeCell ref="M444:N444"/>
    <mergeCell ref="O444:P444"/>
    <mergeCell ref="Q444:R444"/>
    <mergeCell ref="S444:T444"/>
    <mergeCell ref="I443:J443"/>
    <mergeCell ref="K443:L443"/>
    <mergeCell ref="M443:N443"/>
    <mergeCell ref="O443:P443"/>
    <mergeCell ref="Q443:R443"/>
    <mergeCell ref="S443:T443"/>
    <mergeCell ref="C435:U437"/>
    <mergeCell ref="D442:H442"/>
    <mergeCell ref="I442:J442"/>
    <mergeCell ref="K442:L442"/>
    <mergeCell ref="M442:N442"/>
    <mergeCell ref="O442:P442"/>
    <mergeCell ref="Q442:R442"/>
    <mergeCell ref="S442:T442"/>
    <mergeCell ref="F439:R440"/>
    <mergeCell ref="I447:J447"/>
    <mergeCell ref="K447:L447"/>
    <mergeCell ref="M447:N447"/>
    <mergeCell ref="O447:P447"/>
    <mergeCell ref="Q447:R447"/>
    <mergeCell ref="S447:T447"/>
    <mergeCell ref="I446:J446"/>
    <mergeCell ref="K446:L446"/>
    <mergeCell ref="M446:N446"/>
    <mergeCell ref="O446:P446"/>
    <mergeCell ref="Q446:R446"/>
    <mergeCell ref="S446:T446"/>
    <mergeCell ref="I445:J445"/>
    <mergeCell ref="K445:L445"/>
    <mergeCell ref="M445:N445"/>
    <mergeCell ref="O445:P445"/>
    <mergeCell ref="Q445:R445"/>
    <mergeCell ref="S445:T445"/>
    <mergeCell ref="S451:T451"/>
    <mergeCell ref="I450:J450"/>
    <mergeCell ref="K450:L450"/>
    <mergeCell ref="M450:N450"/>
    <mergeCell ref="O450:P450"/>
    <mergeCell ref="Q450:R450"/>
    <mergeCell ref="S450:T450"/>
    <mergeCell ref="I449:J449"/>
    <mergeCell ref="K449:L449"/>
    <mergeCell ref="M449:N449"/>
    <mergeCell ref="O449:P449"/>
    <mergeCell ref="Q449:R449"/>
    <mergeCell ref="S449:T449"/>
    <mergeCell ref="I448:J448"/>
    <mergeCell ref="K448:L448"/>
    <mergeCell ref="M448:N448"/>
    <mergeCell ref="O448:P448"/>
    <mergeCell ref="Q448:R448"/>
    <mergeCell ref="S448:T448"/>
    <mergeCell ref="E459:G459"/>
    <mergeCell ref="E460:G460"/>
    <mergeCell ref="E461:G461"/>
    <mergeCell ref="E462:G462"/>
    <mergeCell ref="E463:G463"/>
    <mergeCell ref="H464:R465"/>
    <mergeCell ref="E453:G453"/>
    <mergeCell ref="E454:G454"/>
    <mergeCell ref="E455:G455"/>
    <mergeCell ref="E456:G456"/>
    <mergeCell ref="E457:G457"/>
    <mergeCell ref="E458:G458"/>
    <mergeCell ref="I451:J451"/>
    <mergeCell ref="K451:L451"/>
    <mergeCell ref="M451:N451"/>
    <mergeCell ref="O451:P451"/>
    <mergeCell ref="Q451:R451"/>
    <mergeCell ref="I475:J475"/>
    <mergeCell ref="K475:L475"/>
    <mergeCell ref="M475:N475"/>
    <mergeCell ref="O475:P475"/>
    <mergeCell ref="Q475:R475"/>
    <mergeCell ref="S475:T475"/>
    <mergeCell ref="I474:J474"/>
    <mergeCell ref="K474:L474"/>
    <mergeCell ref="M474:N474"/>
    <mergeCell ref="O474:P474"/>
    <mergeCell ref="Q474:R474"/>
    <mergeCell ref="S474:T474"/>
    <mergeCell ref="C466:U468"/>
    <mergeCell ref="D473:H473"/>
    <mergeCell ref="I473:J473"/>
    <mergeCell ref="K473:L473"/>
    <mergeCell ref="M473:N473"/>
    <mergeCell ref="O473:P473"/>
    <mergeCell ref="Q473:R473"/>
    <mergeCell ref="S473:T473"/>
    <mergeCell ref="F470:R471"/>
    <mergeCell ref="I478:J478"/>
    <mergeCell ref="K478:L478"/>
    <mergeCell ref="M478:N478"/>
    <mergeCell ref="O478:P478"/>
    <mergeCell ref="Q478:R478"/>
    <mergeCell ref="S478:T478"/>
    <mergeCell ref="I477:J477"/>
    <mergeCell ref="K477:L477"/>
    <mergeCell ref="M477:N477"/>
    <mergeCell ref="O477:P477"/>
    <mergeCell ref="Q477:R477"/>
    <mergeCell ref="S477:T477"/>
    <mergeCell ref="I476:J476"/>
    <mergeCell ref="K476:L476"/>
    <mergeCell ref="M476:N476"/>
    <mergeCell ref="O476:P476"/>
    <mergeCell ref="Q476:R476"/>
    <mergeCell ref="S476:T476"/>
    <mergeCell ref="S482:T482"/>
    <mergeCell ref="I481:J481"/>
    <mergeCell ref="K481:L481"/>
    <mergeCell ref="M481:N481"/>
    <mergeCell ref="O481:P481"/>
    <mergeCell ref="Q481:R481"/>
    <mergeCell ref="S481:T481"/>
    <mergeCell ref="I480:J480"/>
    <mergeCell ref="K480:L480"/>
    <mergeCell ref="M480:N480"/>
    <mergeCell ref="O480:P480"/>
    <mergeCell ref="Q480:R480"/>
    <mergeCell ref="S480:T480"/>
    <mergeCell ref="I479:J479"/>
    <mergeCell ref="K479:L479"/>
    <mergeCell ref="M479:N479"/>
    <mergeCell ref="O479:P479"/>
    <mergeCell ref="Q479:R479"/>
    <mergeCell ref="S479:T479"/>
    <mergeCell ref="E490:G490"/>
    <mergeCell ref="E491:G491"/>
    <mergeCell ref="E492:G492"/>
    <mergeCell ref="E493:G493"/>
    <mergeCell ref="E494:G494"/>
    <mergeCell ref="H495:R496"/>
    <mergeCell ref="E484:G484"/>
    <mergeCell ref="E485:G485"/>
    <mergeCell ref="E486:G486"/>
    <mergeCell ref="E487:G487"/>
    <mergeCell ref="E488:G488"/>
    <mergeCell ref="E489:G489"/>
    <mergeCell ref="I482:J482"/>
    <mergeCell ref="K482:L482"/>
    <mergeCell ref="M482:N482"/>
    <mergeCell ref="O482:P482"/>
    <mergeCell ref="Q482:R482"/>
    <mergeCell ref="I506:J506"/>
    <mergeCell ref="K506:L506"/>
    <mergeCell ref="M506:N506"/>
    <mergeCell ref="O506:P506"/>
    <mergeCell ref="Q506:R506"/>
    <mergeCell ref="S506:T506"/>
    <mergeCell ref="I505:J505"/>
    <mergeCell ref="K505:L505"/>
    <mergeCell ref="M505:N505"/>
    <mergeCell ref="O505:P505"/>
    <mergeCell ref="Q505:R505"/>
    <mergeCell ref="S505:T505"/>
    <mergeCell ref="C497:U499"/>
    <mergeCell ref="D504:H504"/>
    <mergeCell ref="I504:J504"/>
    <mergeCell ref="K504:L504"/>
    <mergeCell ref="M504:N504"/>
    <mergeCell ref="O504:P504"/>
    <mergeCell ref="Q504:R504"/>
    <mergeCell ref="S504:T504"/>
    <mergeCell ref="F501:R502"/>
    <mergeCell ref="I509:J509"/>
    <mergeCell ref="K509:L509"/>
    <mergeCell ref="M509:N509"/>
    <mergeCell ref="O509:P509"/>
    <mergeCell ref="Q509:R509"/>
    <mergeCell ref="S509:T509"/>
    <mergeCell ref="I508:J508"/>
    <mergeCell ref="K508:L508"/>
    <mergeCell ref="M508:N508"/>
    <mergeCell ref="O508:P508"/>
    <mergeCell ref="Q508:R508"/>
    <mergeCell ref="S508:T508"/>
    <mergeCell ref="I507:J507"/>
    <mergeCell ref="K507:L507"/>
    <mergeCell ref="M507:N507"/>
    <mergeCell ref="O507:P507"/>
    <mergeCell ref="Q507:R507"/>
    <mergeCell ref="S507:T507"/>
    <mergeCell ref="S513:T513"/>
    <mergeCell ref="I512:J512"/>
    <mergeCell ref="K512:L512"/>
    <mergeCell ref="M512:N512"/>
    <mergeCell ref="O512:P512"/>
    <mergeCell ref="Q512:R512"/>
    <mergeCell ref="S512:T512"/>
    <mergeCell ref="I511:J511"/>
    <mergeCell ref="K511:L511"/>
    <mergeCell ref="M511:N511"/>
    <mergeCell ref="O511:P511"/>
    <mergeCell ref="Q511:R511"/>
    <mergeCell ref="S511:T511"/>
    <mergeCell ref="I510:J510"/>
    <mergeCell ref="K510:L510"/>
    <mergeCell ref="M510:N510"/>
    <mergeCell ref="O510:P510"/>
    <mergeCell ref="Q510:R510"/>
    <mergeCell ref="S510:T510"/>
    <mergeCell ref="E521:G521"/>
    <mergeCell ref="E522:G522"/>
    <mergeCell ref="E523:G523"/>
    <mergeCell ref="E524:G524"/>
    <mergeCell ref="E525:G525"/>
    <mergeCell ref="H526:R527"/>
    <mergeCell ref="E515:G515"/>
    <mergeCell ref="E516:G516"/>
    <mergeCell ref="E517:G517"/>
    <mergeCell ref="E518:G518"/>
    <mergeCell ref="E519:G519"/>
    <mergeCell ref="E520:G520"/>
    <mergeCell ref="I513:J513"/>
    <mergeCell ref="K513:L513"/>
    <mergeCell ref="M513:N513"/>
    <mergeCell ref="O513:P513"/>
    <mergeCell ref="Q513:R513"/>
    <mergeCell ref="I537:J537"/>
    <mergeCell ref="K537:L537"/>
    <mergeCell ref="M537:N537"/>
    <mergeCell ref="O537:P537"/>
    <mergeCell ref="Q537:R537"/>
    <mergeCell ref="S537:T537"/>
    <mergeCell ref="I536:J536"/>
    <mergeCell ref="K536:L536"/>
    <mergeCell ref="M536:N536"/>
    <mergeCell ref="O536:P536"/>
    <mergeCell ref="Q536:R536"/>
    <mergeCell ref="S536:T536"/>
    <mergeCell ref="C528:U530"/>
    <mergeCell ref="D535:H535"/>
    <mergeCell ref="I535:J535"/>
    <mergeCell ref="K535:L535"/>
    <mergeCell ref="M535:N535"/>
    <mergeCell ref="O535:P535"/>
    <mergeCell ref="Q535:R535"/>
    <mergeCell ref="S535:T535"/>
    <mergeCell ref="F532:R533"/>
    <mergeCell ref="I540:J540"/>
    <mergeCell ref="K540:L540"/>
    <mergeCell ref="M540:N540"/>
    <mergeCell ref="O540:P540"/>
    <mergeCell ref="Q540:R540"/>
    <mergeCell ref="S540:T540"/>
    <mergeCell ref="I539:J539"/>
    <mergeCell ref="K539:L539"/>
    <mergeCell ref="M539:N539"/>
    <mergeCell ref="O539:P539"/>
    <mergeCell ref="Q539:R539"/>
    <mergeCell ref="S539:T539"/>
    <mergeCell ref="I538:J538"/>
    <mergeCell ref="K538:L538"/>
    <mergeCell ref="M538:N538"/>
    <mergeCell ref="O538:P538"/>
    <mergeCell ref="Q538:R538"/>
    <mergeCell ref="S538:T538"/>
    <mergeCell ref="S544:T544"/>
    <mergeCell ref="I543:J543"/>
    <mergeCell ref="K543:L543"/>
    <mergeCell ref="M543:N543"/>
    <mergeCell ref="O543:P543"/>
    <mergeCell ref="Q543:R543"/>
    <mergeCell ref="S543:T543"/>
    <mergeCell ref="I542:J542"/>
    <mergeCell ref="K542:L542"/>
    <mergeCell ref="M542:N542"/>
    <mergeCell ref="O542:P542"/>
    <mergeCell ref="Q542:R542"/>
    <mergeCell ref="S542:T542"/>
    <mergeCell ref="I541:J541"/>
    <mergeCell ref="K541:L541"/>
    <mergeCell ref="M541:N541"/>
    <mergeCell ref="O541:P541"/>
    <mergeCell ref="Q541:R541"/>
    <mergeCell ref="S541:T541"/>
    <mergeCell ref="E552:G552"/>
    <mergeCell ref="E553:G553"/>
    <mergeCell ref="E554:G554"/>
    <mergeCell ref="E555:G555"/>
    <mergeCell ref="E556:G556"/>
    <mergeCell ref="H557:R558"/>
    <mergeCell ref="E546:G546"/>
    <mergeCell ref="E547:G547"/>
    <mergeCell ref="E548:G548"/>
    <mergeCell ref="E549:G549"/>
    <mergeCell ref="E550:G550"/>
    <mergeCell ref="E551:G551"/>
    <mergeCell ref="I544:J544"/>
    <mergeCell ref="K544:L544"/>
    <mergeCell ref="M544:N544"/>
    <mergeCell ref="O544:P544"/>
    <mergeCell ref="Q544:R544"/>
    <mergeCell ref="I568:J568"/>
    <mergeCell ref="K568:L568"/>
    <mergeCell ref="M568:N568"/>
    <mergeCell ref="O568:P568"/>
    <mergeCell ref="Q568:R568"/>
    <mergeCell ref="S568:T568"/>
    <mergeCell ref="I567:J567"/>
    <mergeCell ref="K567:L567"/>
    <mergeCell ref="M567:N567"/>
    <mergeCell ref="O567:P567"/>
    <mergeCell ref="Q567:R567"/>
    <mergeCell ref="S567:T567"/>
    <mergeCell ref="C559:U561"/>
    <mergeCell ref="D566:H566"/>
    <mergeCell ref="I566:J566"/>
    <mergeCell ref="K566:L566"/>
    <mergeCell ref="M566:N566"/>
    <mergeCell ref="O566:P566"/>
    <mergeCell ref="Q566:R566"/>
    <mergeCell ref="S566:T566"/>
    <mergeCell ref="F563:R564"/>
    <mergeCell ref="I571:J571"/>
    <mergeCell ref="K571:L571"/>
    <mergeCell ref="M571:N571"/>
    <mergeCell ref="O571:P571"/>
    <mergeCell ref="Q571:R571"/>
    <mergeCell ref="S571:T571"/>
    <mergeCell ref="I570:J570"/>
    <mergeCell ref="K570:L570"/>
    <mergeCell ref="M570:N570"/>
    <mergeCell ref="O570:P570"/>
    <mergeCell ref="Q570:R570"/>
    <mergeCell ref="S570:T570"/>
    <mergeCell ref="I569:J569"/>
    <mergeCell ref="K569:L569"/>
    <mergeCell ref="M569:N569"/>
    <mergeCell ref="O569:P569"/>
    <mergeCell ref="Q569:R569"/>
    <mergeCell ref="S569:T569"/>
    <mergeCell ref="S575:T575"/>
    <mergeCell ref="I574:J574"/>
    <mergeCell ref="K574:L574"/>
    <mergeCell ref="M574:N574"/>
    <mergeCell ref="O574:P574"/>
    <mergeCell ref="Q574:R574"/>
    <mergeCell ref="S574:T574"/>
    <mergeCell ref="I573:J573"/>
    <mergeCell ref="K573:L573"/>
    <mergeCell ref="M573:N573"/>
    <mergeCell ref="O573:P573"/>
    <mergeCell ref="Q573:R573"/>
    <mergeCell ref="S573:T573"/>
    <mergeCell ref="I572:J572"/>
    <mergeCell ref="K572:L572"/>
    <mergeCell ref="M572:N572"/>
    <mergeCell ref="O572:P572"/>
    <mergeCell ref="Q572:R572"/>
    <mergeCell ref="S572:T572"/>
    <mergeCell ref="E583:G583"/>
    <mergeCell ref="E584:G584"/>
    <mergeCell ref="E585:G585"/>
    <mergeCell ref="E586:G586"/>
    <mergeCell ref="E587:G587"/>
    <mergeCell ref="H588:R589"/>
    <mergeCell ref="E577:G577"/>
    <mergeCell ref="E578:G578"/>
    <mergeCell ref="E579:G579"/>
    <mergeCell ref="E580:G580"/>
    <mergeCell ref="E581:G581"/>
    <mergeCell ref="E582:G582"/>
    <mergeCell ref="I575:J575"/>
    <mergeCell ref="K575:L575"/>
    <mergeCell ref="M575:N575"/>
    <mergeCell ref="O575:P575"/>
    <mergeCell ref="Q575:R575"/>
    <mergeCell ref="I599:J599"/>
    <mergeCell ref="K599:L599"/>
    <mergeCell ref="M599:N599"/>
    <mergeCell ref="O599:P599"/>
    <mergeCell ref="Q599:R599"/>
    <mergeCell ref="S599:T599"/>
    <mergeCell ref="I598:J598"/>
    <mergeCell ref="K598:L598"/>
    <mergeCell ref="M598:N598"/>
    <mergeCell ref="O598:P598"/>
    <mergeCell ref="Q598:R598"/>
    <mergeCell ref="S598:T598"/>
    <mergeCell ref="C590:U592"/>
    <mergeCell ref="D597:H597"/>
    <mergeCell ref="I597:J597"/>
    <mergeCell ref="K597:L597"/>
    <mergeCell ref="M597:N597"/>
    <mergeCell ref="O597:P597"/>
    <mergeCell ref="Q597:R597"/>
    <mergeCell ref="S597:T597"/>
    <mergeCell ref="F594:R595"/>
    <mergeCell ref="I602:J602"/>
    <mergeCell ref="K602:L602"/>
    <mergeCell ref="M602:N602"/>
    <mergeCell ref="O602:P602"/>
    <mergeCell ref="Q602:R602"/>
    <mergeCell ref="S602:T602"/>
    <mergeCell ref="I601:J601"/>
    <mergeCell ref="K601:L601"/>
    <mergeCell ref="M601:N601"/>
    <mergeCell ref="O601:P601"/>
    <mergeCell ref="Q601:R601"/>
    <mergeCell ref="S601:T601"/>
    <mergeCell ref="I600:J600"/>
    <mergeCell ref="K600:L600"/>
    <mergeCell ref="M600:N600"/>
    <mergeCell ref="O600:P600"/>
    <mergeCell ref="Q600:R600"/>
    <mergeCell ref="S600:T600"/>
    <mergeCell ref="S606:T606"/>
    <mergeCell ref="I605:J605"/>
    <mergeCell ref="K605:L605"/>
    <mergeCell ref="M605:N605"/>
    <mergeCell ref="O605:P605"/>
    <mergeCell ref="Q605:R605"/>
    <mergeCell ref="S605:T605"/>
    <mergeCell ref="I604:J604"/>
    <mergeCell ref="K604:L604"/>
    <mergeCell ref="M604:N604"/>
    <mergeCell ref="O604:P604"/>
    <mergeCell ref="Q604:R604"/>
    <mergeCell ref="S604:T604"/>
    <mergeCell ref="I603:J603"/>
    <mergeCell ref="K603:L603"/>
    <mergeCell ref="M603:N603"/>
    <mergeCell ref="O603:P603"/>
    <mergeCell ref="Q603:R603"/>
    <mergeCell ref="S603:T603"/>
    <mergeCell ref="E614:G614"/>
    <mergeCell ref="E615:G615"/>
    <mergeCell ref="E616:G616"/>
    <mergeCell ref="E617:G617"/>
    <mergeCell ref="E618:G618"/>
    <mergeCell ref="H619:R620"/>
    <mergeCell ref="E608:G608"/>
    <mergeCell ref="E609:G609"/>
    <mergeCell ref="E610:G610"/>
    <mergeCell ref="E611:G611"/>
    <mergeCell ref="E612:G612"/>
    <mergeCell ref="E613:G613"/>
    <mergeCell ref="I606:J606"/>
    <mergeCell ref="K606:L606"/>
    <mergeCell ref="M606:N606"/>
    <mergeCell ref="O606:P606"/>
    <mergeCell ref="Q606:R606"/>
    <mergeCell ref="I630:J630"/>
    <mergeCell ref="K630:L630"/>
    <mergeCell ref="M630:N630"/>
    <mergeCell ref="O630:P630"/>
    <mergeCell ref="Q630:R630"/>
    <mergeCell ref="S630:T630"/>
    <mergeCell ref="I629:J629"/>
    <mergeCell ref="K629:L629"/>
    <mergeCell ref="M629:N629"/>
    <mergeCell ref="O629:P629"/>
    <mergeCell ref="Q629:R629"/>
    <mergeCell ref="S629:T629"/>
    <mergeCell ref="C621:U623"/>
    <mergeCell ref="D628:H628"/>
    <mergeCell ref="I628:J628"/>
    <mergeCell ref="K628:L628"/>
    <mergeCell ref="M628:N628"/>
    <mergeCell ref="O628:P628"/>
    <mergeCell ref="Q628:R628"/>
    <mergeCell ref="S628:T628"/>
    <mergeCell ref="F625:R626"/>
    <mergeCell ref="I633:J633"/>
    <mergeCell ref="K633:L633"/>
    <mergeCell ref="M633:N633"/>
    <mergeCell ref="O633:P633"/>
    <mergeCell ref="Q633:R633"/>
    <mergeCell ref="S633:T633"/>
    <mergeCell ref="I632:J632"/>
    <mergeCell ref="K632:L632"/>
    <mergeCell ref="M632:N632"/>
    <mergeCell ref="O632:P632"/>
    <mergeCell ref="Q632:R632"/>
    <mergeCell ref="S632:T632"/>
    <mergeCell ref="I631:J631"/>
    <mergeCell ref="K631:L631"/>
    <mergeCell ref="M631:N631"/>
    <mergeCell ref="O631:P631"/>
    <mergeCell ref="Q631:R631"/>
    <mergeCell ref="S631:T631"/>
    <mergeCell ref="S637:T637"/>
    <mergeCell ref="I636:J636"/>
    <mergeCell ref="K636:L636"/>
    <mergeCell ref="M636:N636"/>
    <mergeCell ref="O636:P636"/>
    <mergeCell ref="Q636:R636"/>
    <mergeCell ref="S636:T636"/>
    <mergeCell ref="I635:J635"/>
    <mergeCell ref="K635:L635"/>
    <mergeCell ref="M635:N635"/>
    <mergeCell ref="O635:P635"/>
    <mergeCell ref="Q635:R635"/>
    <mergeCell ref="S635:T635"/>
    <mergeCell ref="I634:J634"/>
    <mergeCell ref="K634:L634"/>
    <mergeCell ref="M634:N634"/>
    <mergeCell ref="O634:P634"/>
    <mergeCell ref="Q634:R634"/>
    <mergeCell ref="S634:T634"/>
    <mergeCell ref="E645:G645"/>
    <mergeCell ref="E646:G646"/>
    <mergeCell ref="E647:G647"/>
    <mergeCell ref="E648:G648"/>
    <mergeCell ref="E649:G649"/>
    <mergeCell ref="H650:R651"/>
    <mergeCell ref="E639:G639"/>
    <mergeCell ref="E640:G640"/>
    <mergeCell ref="E641:G641"/>
    <mergeCell ref="E642:G642"/>
    <mergeCell ref="E643:G643"/>
    <mergeCell ref="E644:G644"/>
    <mergeCell ref="I637:J637"/>
    <mergeCell ref="K637:L637"/>
    <mergeCell ref="M637:N637"/>
    <mergeCell ref="O637:P637"/>
    <mergeCell ref="Q637:R637"/>
    <mergeCell ref="I661:J661"/>
    <mergeCell ref="K661:L661"/>
    <mergeCell ref="M661:N661"/>
    <mergeCell ref="O661:P661"/>
    <mergeCell ref="Q661:R661"/>
    <mergeCell ref="S661:T661"/>
    <mergeCell ref="I660:J660"/>
    <mergeCell ref="K660:L660"/>
    <mergeCell ref="M660:N660"/>
    <mergeCell ref="O660:P660"/>
    <mergeCell ref="Q660:R660"/>
    <mergeCell ref="S660:T660"/>
    <mergeCell ref="C652:U654"/>
    <mergeCell ref="D659:H659"/>
    <mergeCell ref="I659:J659"/>
    <mergeCell ref="K659:L659"/>
    <mergeCell ref="M659:N659"/>
    <mergeCell ref="O659:P659"/>
    <mergeCell ref="Q659:R659"/>
    <mergeCell ref="S659:T659"/>
    <mergeCell ref="F656:R657"/>
    <mergeCell ref="I664:J664"/>
    <mergeCell ref="K664:L664"/>
    <mergeCell ref="M664:N664"/>
    <mergeCell ref="O664:P664"/>
    <mergeCell ref="Q664:R664"/>
    <mergeCell ref="S664:T664"/>
    <mergeCell ref="I663:J663"/>
    <mergeCell ref="K663:L663"/>
    <mergeCell ref="M663:N663"/>
    <mergeCell ref="O663:P663"/>
    <mergeCell ref="Q663:R663"/>
    <mergeCell ref="S663:T663"/>
    <mergeCell ref="I662:J662"/>
    <mergeCell ref="K662:L662"/>
    <mergeCell ref="M662:N662"/>
    <mergeCell ref="O662:P662"/>
    <mergeCell ref="Q662:R662"/>
    <mergeCell ref="S662:T662"/>
    <mergeCell ref="S668:T668"/>
    <mergeCell ref="I667:J667"/>
    <mergeCell ref="K667:L667"/>
    <mergeCell ref="M667:N667"/>
    <mergeCell ref="O667:P667"/>
    <mergeCell ref="Q667:R667"/>
    <mergeCell ref="S667:T667"/>
    <mergeCell ref="I666:J666"/>
    <mergeCell ref="K666:L666"/>
    <mergeCell ref="M666:N666"/>
    <mergeCell ref="O666:P666"/>
    <mergeCell ref="Q666:R666"/>
    <mergeCell ref="S666:T666"/>
    <mergeCell ref="I665:J665"/>
    <mergeCell ref="K665:L665"/>
    <mergeCell ref="M665:N665"/>
    <mergeCell ref="O665:P665"/>
    <mergeCell ref="Q665:R665"/>
    <mergeCell ref="S665:T665"/>
    <mergeCell ref="E676:G676"/>
    <mergeCell ref="E677:G677"/>
    <mergeCell ref="E678:G678"/>
    <mergeCell ref="E679:G679"/>
    <mergeCell ref="E680:G680"/>
    <mergeCell ref="H681:R682"/>
    <mergeCell ref="E670:G670"/>
    <mergeCell ref="E671:G671"/>
    <mergeCell ref="E672:G672"/>
    <mergeCell ref="E673:G673"/>
    <mergeCell ref="E674:G674"/>
    <mergeCell ref="E675:G675"/>
    <mergeCell ref="I668:J668"/>
    <mergeCell ref="K668:L668"/>
    <mergeCell ref="M668:N668"/>
    <mergeCell ref="O668:P668"/>
    <mergeCell ref="Q668:R668"/>
    <mergeCell ref="I692:J692"/>
    <mergeCell ref="K692:L692"/>
    <mergeCell ref="M692:N692"/>
    <mergeCell ref="O692:P692"/>
    <mergeCell ref="Q692:R692"/>
    <mergeCell ref="S692:T692"/>
    <mergeCell ref="I691:J691"/>
    <mergeCell ref="K691:L691"/>
    <mergeCell ref="M691:N691"/>
    <mergeCell ref="O691:P691"/>
    <mergeCell ref="Q691:R691"/>
    <mergeCell ref="S691:T691"/>
    <mergeCell ref="C683:U685"/>
    <mergeCell ref="D690:H690"/>
    <mergeCell ref="I690:J690"/>
    <mergeCell ref="K690:L690"/>
    <mergeCell ref="M690:N690"/>
    <mergeCell ref="O690:P690"/>
    <mergeCell ref="Q690:R690"/>
    <mergeCell ref="S690:T690"/>
    <mergeCell ref="F687:R688"/>
    <mergeCell ref="I695:J695"/>
    <mergeCell ref="K695:L695"/>
    <mergeCell ref="M695:N695"/>
    <mergeCell ref="O695:P695"/>
    <mergeCell ref="Q695:R695"/>
    <mergeCell ref="S695:T695"/>
    <mergeCell ref="I694:J694"/>
    <mergeCell ref="K694:L694"/>
    <mergeCell ref="M694:N694"/>
    <mergeCell ref="O694:P694"/>
    <mergeCell ref="Q694:R694"/>
    <mergeCell ref="S694:T694"/>
    <mergeCell ref="I693:J693"/>
    <mergeCell ref="K693:L693"/>
    <mergeCell ref="M693:N693"/>
    <mergeCell ref="O693:P693"/>
    <mergeCell ref="Q693:R693"/>
    <mergeCell ref="S693:T693"/>
    <mergeCell ref="S699:T699"/>
    <mergeCell ref="I698:J698"/>
    <mergeCell ref="K698:L698"/>
    <mergeCell ref="M698:N698"/>
    <mergeCell ref="O698:P698"/>
    <mergeCell ref="Q698:R698"/>
    <mergeCell ref="S698:T698"/>
    <mergeCell ref="I697:J697"/>
    <mergeCell ref="K697:L697"/>
    <mergeCell ref="M697:N697"/>
    <mergeCell ref="O697:P697"/>
    <mergeCell ref="Q697:R697"/>
    <mergeCell ref="S697:T697"/>
    <mergeCell ref="I696:J696"/>
    <mergeCell ref="K696:L696"/>
    <mergeCell ref="M696:N696"/>
    <mergeCell ref="O696:P696"/>
    <mergeCell ref="Q696:R696"/>
    <mergeCell ref="S696:T696"/>
    <mergeCell ref="E707:G707"/>
    <mergeCell ref="E708:G708"/>
    <mergeCell ref="E709:G709"/>
    <mergeCell ref="E710:G710"/>
    <mergeCell ref="E711:G711"/>
    <mergeCell ref="H712:R713"/>
    <mergeCell ref="E701:G701"/>
    <mergeCell ref="E702:G702"/>
    <mergeCell ref="E703:G703"/>
    <mergeCell ref="E704:G704"/>
    <mergeCell ref="E705:G705"/>
    <mergeCell ref="E706:G706"/>
    <mergeCell ref="I699:J699"/>
    <mergeCell ref="K699:L699"/>
    <mergeCell ref="M699:N699"/>
    <mergeCell ref="O699:P699"/>
    <mergeCell ref="Q699:R699"/>
    <mergeCell ref="I723:J723"/>
    <mergeCell ref="K723:L723"/>
    <mergeCell ref="M723:N723"/>
    <mergeCell ref="O723:P723"/>
    <mergeCell ref="Q723:R723"/>
    <mergeCell ref="S723:T723"/>
    <mergeCell ref="I722:J722"/>
    <mergeCell ref="K722:L722"/>
    <mergeCell ref="M722:N722"/>
    <mergeCell ref="O722:P722"/>
    <mergeCell ref="Q722:R722"/>
    <mergeCell ref="S722:T722"/>
    <mergeCell ref="C714:U716"/>
    <mergeCell ref="D721:H721"/>
    <mergeCell ref="I721:J721"/>
    <mergeCell ref="K721:L721"/>
    <mergeCell ref="M721:N721"/>
    <mergeCell ref="O721:P721"/>
    <mergeCell ref="Q721:R721"/>
    <mergeCell ref="S721:T721"/>
    <mergeCell ref="F718:R719"/>
    <mergeCell ref="I726:J726"/>
    <mergeCell ref="K726:L726"/>
    <mergeCell ref="M726:N726"/>
    <mergeCell ref="O726:P726"/>
    <mergeCell ref="Q726:R726"/>
    <mergeCell ref="S726:T726"/>
    <mergeCell ref="I725:J725"/>
    <mergeCell ref="K725:L725"/>
    <mergeCell ref="M725:N725"/>
    <mergeCell ref="O725:P725"/>
    <mergeCell ref="Q725:R725"/>
    <mergeCell ref="S725:T725"/>
    <mergeCell ref="I724:J724"/>
    <mergeCell ref="K724:L724"/>
    <mergeCell ref="M724:N724"/>
    <mergeCell ref="O724:P724"/>
    <mergeCell ref="Q724:R724"/>
    <mergeCell ref="S724:T724"/>
    <mergeCell ref="S730:T730"/>
    <mergeCell ref="I729:J729"/>
    <mergeCell ref="K729:L729"/>
    <mergeCell ref="M729:N729"/>
    <mergeCell ref="O729:P729"/>
    <mergeCell ref="Q729:R729"/>
    <mergeCell ref="S729:T729"/>
    <mergeCell ref="I728:J728"/>
    <mergeCell ref="K728:L728"/>
    <mergeCell ref="M728:N728"/>
    <mergeCell ref="O728:P728"/>
    <mergeCell ref="Q728:R728"/>
    <mergeCell ref="S728:T728"/>
    <mergeCell ref="I727:J727"/>
    <mergeCell ref="K727:L727"/>
    <mergeCell ref="M727:N727"/>
    <mergeCell ref="O727:P727"/>
    <mergeCell ref="Q727:R727"/>
    <mergeCell ref="S727:T727"/>
    <mergeCell ref="E738:G738"/>
    <mergeCell ref="E739:G739"/>
    <mergeCell ref="E740:G740"/>
    <mergeCell ref="E741:G741"/>
    <mergeCell ref="E742:G742"/>
    <mergeCell ref="H743:R744"/>
    <mergeCell ref="E732:G732"/>
    <mergeCell ref="E733:G733"/>
    <mergeCell ref="E734:G734"/>
    <mergeCell ref="E735:G735"/>
    <mergeCell ref="E736:G736"/>
    <mergeCell ref="E737:G737"/>
    <mergeCell ref="I730:J730"/>
    <mergeCell ref="K730:L730"/>
    <mergeCell ref="M730:N730"/>
    <mergeCell ref="O730:P730"/>
    <mergeCell ref="Q730:R730"/>
    <mergeCell ref="I754:J754"/>
    <mergeCell ref="K754:L754"/>
    <mergeCell ref="M754:N754"/>
    <mergeCell ref="O754:P754"/>
    <mergeCell ref="Q754:R754"/>
    <mergeCell ref="S754:T754"/>
    <mergeCell ref="I753:J753"/>
    <mergeCell ref="K753:L753"/>
    <mergeCell ref="M753:N753"/>
    <mergeCell ref="O753:P753"/>
    <mergeCell ref="Q753:R753"/>
    <mergeCell ref="S753:T753"/>
    <mergeCell ref="C745:U747"/>
    <mergeCell ref="D752:H752"/>
    <mergeCell ref="I752:J752"/>
    <mergeCell ref="K752:L752"/>
    <mergeCell ref="M752:N752"/>
    <mergeCell ref="O752:P752"/>
    <mergeCell ref="Q752:R752"/>
    <mergeCell ref="S752:T752"/>
    <mergeCell ref="F749:R750"/>
    <mergeCell ref="I757:J757"/>
    <mergeCell ref="K757:L757"/>
    <mergeCell ref="M757:N757"/>
    <mergeCell ref="O757:P757"/>
    <mergeCell ref="Q757:R757"/>
    <mergeCell ref="S757:T757"/>
    <mergeCell ref="I756:J756"/>
    <mergeCell ref="K756:L756"/>
    <mergeCell ref="M756:N756"/>
    <mergeCell ref="O756:P756"/>
    <mergeCell ref="Q756:R756"/>
    <mergeCell ref="S756:T756"/>
    <mergeCell ref="I755:J755"/>
    <mergeCell ref="K755:L755"/>
    <mergeCell ref="M755:N755"/>
    <mergeCell ref="O755:P755"/>
    <mergeCell ref="Q755:R755"/>
    <mergeCell ref="S755:T755"/>
    <mergeCell ref="S761:T761"/>
    <mergeCell ref="I760:J760"/>
    <mergeCell ref="K760:L760"/>
    <mergeCell ref="M760:N760"/>
    <mergeCell ref="O760:P760"/>
    <mergeCell ref="Q760:R760"/>
    <mergeCell ref="S760:T760"/>
    <mergeCell ref="I759:J759"/>
    <mergeCell ref="K759:L759"/>
    <mergeCell ref="M759:N759"/>
    <mergeCell ref="O759:P759"/>
    <mergeCell ref="Q759:R759"/>
    <mergeCell ref="S759:T759"/>
    <mergeCell ref="I758:J758"/>
    <mergeCell ref="K758:L758"/>
    <mergeCell ref="M758:N758"/>
    <mergeCell ref="O758:P758"/>
    <mergeCell ref="Q758:R758"/>
    <mergeCell ref="S758:T758"/>
    <mergeCell ref="E769:G769"/>
    <mergeCell ref="E770:G770"/>
    <mergeCell ref="E771:G771"/>
    <mergeCell ref="E772:G772"/>
    <mergeCell ref="E773:G773"/>
    <mergeCell ref="H774:R775"/>
    <mergeCell ref="E763:G763"/>
    <mergeCell ref="E764:G764"/>
    <mergeCell ref="E765:G765"/>
    <mergeCell ref="E766:G766"/>
    <mergeCell ref="E767:G767"/>
    <mergeCell ref="E768:G768"/>
    <mergeCell ref="I761:J761"/>
    <mergeCell ref="K761:L761"/>
    <mergeCell ref="M761:N761"/>
    <mergeCell ref="O761:P761"/>
    <mergeCell ref="Q761:R761"/>
    <mergeCell ref="I785:J785"/>
    <mergeCell ref="K785:L785"/>
    <mergeCell ref="M785:N785"/>
    <mergeCell ref="O785:P785"/>
    <mergeCell ref="Q785:R785"/>
    <mergeCell ref="S785:T785"/>
    <mergeCell ref="I784:J784"/>
    <mergeCell ref="K784:L784"/>
    <mergeCell ref="M784:N784"/>
    <mergeCell ref="O784:P784"/>
    <mergeCell ref="Q784:R784"/>
    <mergeCell ref="S784:T784"/>
    <mergeCell ref="C776:U778"/>
    <mergeCell ref="D783:H783"/>
    <mergeCell ref="I783:J783"/>
    <mergeCell ref="K783:L783"/>
    <mergeCell ref="M783:N783"/>
    <mergeCell ref="O783:P783"/>
    <mergeCell ref="Q783:R783"/>
    <mergeCell ref="S783:T783"/>
    <mergeCell ref="F780:R781"/>
    <mergeCell ref="I788:J788"/>
    <mergeCell ref="K788:L788"/>
    <mergeCell ref="M788:N788"/>
    <mergeCell ref="O788:P788"/>
    <mergeCell ref="Q788:R788"/>
    <mergeCell ref="S788:T788"/>
    <mergeCell ref="I787:J787"/>
    <mergeCell ref="K787:L787"/>
    <mergeCell ref="M787:N787"/>
    <mergeCell ref="O787:P787"/>
    <mergeCell ref="Q787:R787"/>
    <mergeCell ref="S787:T787"/>
    <mergeCell ref="I786:J786"/>
    <mergeCell ref="K786:L786"/>
    <mergeCell ref="M786:N786"/>
    <mergeCell ref="O786:P786"/>
    <mergeCell ref="Q786:R786"/>
    <mergeCell ref="S786:T786"/>
    <mergeCell ref="S792:T792"/>
    <mergeCell ref="I791:J791"/>
    <mergeCell ref="K791:L791"/>
    <mergeCell ref="M791:N791"/>
    <mergeCell ref="O791:P791"/>
    <mergeCell ref="Q791:R791"/>
    <mergeCell ref="S791:T791"/>
    <mergeCell ref="I790:J790"/>
    <mergeCell ref="K790:L790"/>
    <mergeCell ref="M790:N790"/>
    <mergeCell ref="O790:P790"/>
    <mergeCell ref="Q790:R790"/>
    <mergeCell ref="S790:T790"/>
    <mergeCell ref="I789:J789"/>
    <mergeCell ref="K789:L789"/>
    <mergeCell ref="M789:N789"/>
    <mergeCell ref="O789:P789"/>
    <mergeCell ref="Q789:R789"/>
    <mergeCell ref="S789:T789"/>
    <mergeCell ref="E800:G800"/>
    <mergeCell ref="E801:G801"/>
    <mergeCell ref="E802:G802"/>
    <mergeCell ref="E803:G803"/>
    <mergeCell ref="E804:G804"/>
    <mergeCell ref="H805:R806"/>
    <mergeCell ref="E794:G794"/>
    <mergeCell ref="E795:G795"/>
    <mergeCell ref="E796:G796"/>
    <mergeCell ref="E797:G797"/>
    <mergeCell ref="E798:G798"/>
    <mergeCell ref="E799:G799"/>
    <mergeCell ref="I792:J792"/>
    <mergeCell ref="K792:L792"/>
    <mergeCell ref="M792:N792"/>
    <mergeCell ref="O792:P792"/>
    <mergeCell ref="Q792:R792"/>
    <mergeCell ref="I816:J816"/>
    <mergeCell ref="K816:L816"/>
    <mergeCell ref="M816:N816"/>
    <mergeCell ref="O816:P816"/>
    <mergeCell ref="Q816:R816"/>
    <mergeCell ref="S816:T816"/>
    <mergeCell ref="I815:J815"/>
    <mergeCell ref="K815:L815"/>
    <mergeCell ref="M815:N815"/>
    <mergeCell ref="O815:P815"/>
    <mergeCell ref="Q815:R815"/>
    <mergeCell ref="S815:T815"/>
    <mergeCell ref="C807:U809"/>
    <mergeCell ref="D814:H814"/>
    <mergeCell ref="I814:J814"/>
    <mergeCell ref="K814:L814"/>
    <mergeCell ref="M814:N814"/>
    <mergeCell ref="O814:P814"/>
    <mergeCell ref="Q814:R814"/>
    <mergeCell ref="S814:T814"/>
    <mergeCell ref="F811:R812"/>
    <mergeCell ref="I819:J819"/>
    <mergeCell ref="K819:L819"/>
    <mergeCell ref="M819:N819"/>
    <mergeCell ref="O819:P819"/>
    <mergeCell ref="Q819:R819"/>
    <mergeCell ref="S819:T819"/>
    <mergeCell ref="I818:J818"/>
    <mergeCell ref="K818:L818"/>
    <mergeCell ref="M818:N818"/>
    <mergeCell ref="O818:P818"/>
    <mergeCell ref="Q818:R818"/>
    <mergeCell ref="S818:T818"/>
    <mergeCell ref="I817:J817"/>
    <mergeCell ref="K817:L817"/>
    <mergeCell ref="M817:N817"/>
    <mergeCell ref="O817:P817"/>
    <mergeCell ref="Q817:R817"/>
    <mergeCell ref="S817:T817"/>
    <mergeCell ref="S823:T823"/>
    <mergeCell ref="I822:J822"/>
    <mergeCell ref="K822:L822"/>
    <mergeCell ref="M822:N822"/>
    <mergeCell ref="O822:P822"/>
    <mergeCell ref="Q822:R822"/>
    <mergeCell ref="S822:T822"/>
    <mergeCell ref="I821:J821"/>
    <mergeCell ref="K821:L821"/>
    <mergeCell ref="M821:N821"/>
    <mergeCell ref="O821:P821"/>
    <mergeCell ref="Q821:R821"/>
    <mergeCell ref="S821:T821"/>
    <mergeCell ref="I820:J820"/>
    <mergeCell ref="K820:L820"/>
    <mergeCell ref="M820:N820"/>
    <mergeCell ref="O820:P820"/>
    <mergeCell ref="Q820:R820"/>
    <mergeCell ref="S820:T820"/>
    <mergeCell ref="E831:G831"/>
    <mergeCell ref="E832:G832"/>
    <mergeCell ref="E833:G833"/>
    <mergeCell ref="E834:G834"/>
    <mergeCell ref="E835:G835"/>
    <mergeCell ref="H836:R837"/>
    <mergeCell ref="E825:G825"/>
    <mergeCell ref="E826:G826"/>
    <mergeCell ref="E827:G827"/>
    <mergeCell ref="E828:G828"/>
    <mergeCell ref="E829:G829"/>
    <mergeCell ref="E830:G830"/>
    <mergeCell ref="I823:J823"/>
    <mergeCell ref="K823:L823"/>
    <mergeCell ref="M823:N823"/>
    <mergeCell ref="O823:P823"/>
    <mergeCell ref="Q823:R823"/>
    <mergeCell ref="I847:J847"/>
    <mergeCell ref="K847:L847"/>
    <mergeCell ref="M847:N847"/>
    <mergeCell ref="O847:P847"/>
    <mergeCell ref="Q847:R847"/>
    <mergeCell ref="S847:T847"/>
    <mergeCell ref="I846:J846"/>
    <mergeCell ref="K846:L846"/>
    <mergeCell ref="M846:N846"/>
    <mergeCell ref="O846:P846"/>
    <mergeCell ref="Q846:R846"/>
    <mergeCell ref="S846:T846"/>
    <mergeCell ref="C838:U840"/>
    <mergeCell ref="D845:H845"/>
    <mergeCell ref="I845:J845"/>
    <mergeCell ref="K845:L845"/>
    <mergeCell ref="M845:N845"/>
    <mergeCell ref="O845:P845"/>
    <mergeCell ref="Q845:R845"/>
    <mergeCell ref="S845:T845"/>
    <mergeCell ref="F842:R843"/>
    <mergeCell ref="I850:J850"/>
    <mergeCell ref="K850:L850"/>
    <mergeCell ref="M850:N850"/>
    <mergeCell ref="O850:P850"/>
    <mergeCell ref="Q850:R850"/>
    <mergeCell ref="S850:T850"/>
    <mergeCell ref="I849:J849"/>
    <mergeCell ref="K849:L849"/>
    <mergeCell ref="M849:N849"/>
    <mergeCell ref="O849:P849"/>
    <mergeCell ref="Q849:R849"/>
    <mergeCell ref="S849:T849"/>
    <mergeCell ref="I848:J848"/>
    <mergeCell ref="K848:L848"/>
    <mergeCell ref="M848:N848"/>
    <mergeCell ref="O848:P848"/>
    <mergeCell ref="Q848:R848"/>
    <mergeCell ref="S848:T848"/>
    <mergeCell ref="S854:T854"/>
    <mergeCell ref="I853:J853"/>
    <mergeCell ref="K853:L853"/>
    <mergeCell ref="M853:N853"/>
    <mergeCell ref="O853:P853"/>
    <mergeCell ref="Q853:R853"/>
    <mergeCell ref="S853:T853"/>
    <mergeCell ref="I852:J852"/>
    <mergeCell ref="K852:L852"/>
    <mergeCell ref="M852:N852"/>
    <mergeCell ref="O852:P852"/>
    <mergeCell ref="Q852:R852"/>
    <mergeCell ref="S852:T852"/>
    <mergeCell ref="I851:J851"/>
    <mergeCell ref="K851:L851"/>
    <mergeCell ref="M851:N851"/>
    <mergeCell ref="O851:P851"/>
    <mergeCell ref="Q851:R851"/>
    <mergeCell ref="S851:T851"/>
    <mergeCell ref="E862:G862"/>
    <mergeCell ref="E863:G863"/>
    <mergeCell ref="E864:G864"/>
    <mergeCell ref="E865:G865"/>
    <mergeCell ref="E866:G866"/>
    <mergeCell ref="H867:R868"/>
    <mergeCell ref="E856:G856"/>
    <mergeCell ref="E857:G857"/>
    <mergeCell ref="E858:G858"/>
    <mergeCell ref="E859:G859"/>
    <mergeCell ref="E860:G860"/>
    <mergeCell ref="E861:G861"/>
    <mergeCell ref="I854:J854"/>
    <mergeCell ref="K854:L854"/>
    <mergeCell ref="M854:N854"/>
    <mergeCell ref="O854:P854"/>
    <mergeCell ref="Q854:R854"/>
    <mergeCell ref="I878:J878"/>
    <mergeCell ref="K878:L878"/>
    <mergeCell ref="M878:N878"/>
    <mergeCell ref="O878:P878"/>
    <mergeCell ref="Q878:R878"/>
    <mergeCell ref="S878:T878"/>
    <mergeCell ref="I877:J877"/>
    <mergeCell ref="K877:L877"/>
    <mergeCell ref="M877:N877"/>
    <mergeCell ref="O877:P877"/>
    <mergeCell ref="Q877:R877"/>
    <mergeCell ref="S877:T877"/>
    <mergeCell ref="C869:U871"/>
    <mergeCell ref="D876:H876"/>
    <mergeCell ref="I876:J876"/>
    <mergeCell ref="K876:L876"/>
    <mergeCell ref="M876:N876"/>
    <mergeCell ref="O876:P876"/>
    <mergeCell ref="Q876:R876"/>
    <mergeCell ref="S876:T876"/>
    <mergeCell ref="F873:R874"/>
    <mergeCell ref="I881:J881"/>
    <mergeCell ref="K881:L881"/>
    <mergeCell ref="M881:N881"/>
    <mergeCell ref="O881:P881"/>
    <mergeCell ref="Q881:R881"/>
    <mergeCell ref="S881:T881"/>
    <mergeCell ref="I880:J880"/>
    <mergeCell ref="K880:L880"/>
    <mergeCell ref="M880:N880"/>
    <mergeCell ref="O880:P880"/>
    <mergeCell ref="Q880:R880"/>
    <mergeCell ref="S880:T880"/>
    <mergeCell ref="I879:J879"/>
    <mergeCell ref="K879:L879"/>
    <mergeCell ref="M879:N879"/>
    <mergeCell ref="O879:P879"/>
    <mergeCell ref="Q879:R879"/>
    <mergeCell ref="S879:T879"/>
    <mergeCell ref="S885:T885"/>
    <mergeCell ref="I884:J884"/>
    <mergeCell ref="K884:L884"/>
    <mergeCell ref="M884:N884"/>
    <mergeCell ref="O884:P884"/>
    <mergeCell ref="Q884:R884"/>
    <mergeCell ref="S884:T884"/>
    <mergeCell ref="I883:J883"/>
    <mergeCell ref="K883:L883"/>
    <mergeCell ref="M883:N883"/>
    <mergeCell ref="O883:P883"/>
    <mergeCell ref="Q883:R883"/>
    <mergeCell ref="S883:T883"/>
    <mergeCell ref="I882:J882"/>
    <mergeCell ref="K882:L882"/>
    <mergeCell ref="M882:N882"/>
    <mergeCell ref="O882:P882"/>
    <mergeCell ref="Q882:R882"/>
    <mergeCell ref="S882:T882"/>
    <mergeCell ref="E893:G893"/>
    <mergeCell ref="E894:G894"/>
    <mergeCell ref="E895:G895"/>
    <mergeCell ref="E896:G896"/>
    <mergeCell ref="E897:G897"/>
    <mergeCell ref="H898:R899"/>
    <mergeCell ref="E887:G887"/>
    <mergeCell ref="E888:G888"/>
    <mergeCell ref="E889:G889"/>
    <mergeCell ref="E890:G890"/>
    <mergeCell ref="E891:G891"/>
    <mergeCell ref="E892:G892"/>
    <mergeCell ref="I885:J885"/>
    <mergeCell ref="K885:L885"/>
    <mergeCell ref="M885:N885"/>
    <mergeCell ref="O885:P885"/>
    <mergeCell ref="Q885:R885"/>
    <mergeCell ref="I909:J909"/>
    <mergeCell ref="K909:L909"/>
    <mergeCell ref="M909:N909"/>
    <mergeCell ref="O909:P909"/>
    <mergeCell ref="Q909:R909"/>
    <mergeCell ref="S909:T909"/>
    <mergeCell ref="I908:J908"/>
    <mergeCell ref="K908:L908"/>
    <mergeCell ref="M908:N908"/>
    <mergeCell ref="O908:P908"/>
    <mergeCell ref="Q908:R908"/>
    <mergeCell ref="S908:T908"/>
    <mergeCell ref="C900:U902"/>
    <mergeCell ref="D907:H907"/>
    <mergeCell ref="I907:J907"/>
    <mergeCell ref="K907:L907"/>
    <mergeCell ref="M907:N907"/>
    <mergeCell ref="O907:P907"/>
    <mergeCell ref="Q907:R907"/>
    <mergeCell ref="S907:T907"/>
    <mergeCell ref="F904:R905"/>
    <mergeCell ref="I912:J912"/>
    <mergeCell ref="K912:L912"/>
    <mergeCell ref="M912:N912"/>
    <mergeCell ref="O912:P912"/>
    <mergeCell ref="Q912:R912"/>
    <mergeCell ref="S912:T912"/>
    <mergeCell ref="I911:J911"/>
    <mergeCell ref="K911:L911"/>
    <mergeCell ref="M911:N911"/>
    <mergeCell ref="O911:P911"/>
    <mergeCell ref="Q911:R911"/>
    <mergeCell ref="S911:T911"/>
    <mergeCell ref="I910:J910"/>
    <mergeCell ref="K910:L910"/>
    <mergeCell ref="M910:N910"/>
    <mergeCell ref="O910:P910"/>
    <mergeCell ref="Q910:R910"/>
    <mergeCell ref="S910:T910"/>
    <mergeCell ref="S916:T916"/>
    <mergeCell ref="I915:J915"/>
    <mergeCell ref="K915:L915"/>
    <mergeCell ref="M915:N915"/>
    <mergeCell ref="O915:P915"/>
    <mergeCell ref="Q915:R915"/>
    <mergeCell ref="S915:T915"/>
    <mergeCell ref="I914:J914"/>
    <mergeCell ref="K914:L914"/>
    <mergeCell ref="M914:N914"/>
    <mergeCell ref="O914:P914"/>
    <mergeCell ref="Q914:R914"/>
    <mergeCell ref="S914:T914"/>
    <mergeCell ref="I913:J913"/>
    <mergeCell ref="K913:L913"/>
    <mergeCell ref="M913:N913"/>
    <mergeCell ref="O913:P913"/>
    <mergeCell ref="Q913:R913"/>
    <mergeCell ref="S913:T913"/>
    <mergeCell ref="E924:G924"/>
    <mergeCell ref="E925:G925"/>
    <mergeCell ref="E926:G926"/>
    <mergeCell ref="E927:G927"/>
    <mergeCell ref="E928:G928"/>
    <mergeCell ref="H929:R930"/>
    <mergeCell ref="E918:G918"/>
    <mergeCell ref="E919:G919"/>
    <mergeCell ref="E920:G920"/>
    <mergeCell ref="E921:G921"/>
    <mergeCell ref="E922:G922"/>
    <mergeCell ref="E923:G923"/>
    <mergeCell ref="I916:J916"/>
    <mergeCell ref="K916:L916"/>
    <mergeCell ref="M916:N916"/>
    <mergeCell ref="O916:P916"/>
    <mergeCell ref="Q916:R916"/>
    <mergeCell ref="I940:J940"/>
    <mergeCell ref="K940:L940"/>
    <mergeCell ref="M940:N940"/>
    <mergeCell ref="O940:P940"/>
    <mergeCell ref="Q940:R940"/>
    <mergeCell ref="S940:T940"/>
    <mergeCell ref="I939:J939"/>
    <mergeCell ref="K939:L939"/>
    <mergeCell ref="M939:N939"/>
    <mergeCell ref="O939:P939"/>
    <mergeCell ref="Q939:R939"/>
    <mergeCell ref="S939:T939"/>
    <mergeCell ref="C931:U933"/>
    <mergeCell ref="D938:H938"/>
    <mergeCell ref="I938:J938"/>
    <mergeCell ref="K938:L938"/>
    <mergeCell ref="M938:N938"/>
    <mergeCell ref="O938:P938"/>
    <mergeCell ref="Q938:R938"/>
    <mergeCell ref="S938:T938"/>
    <mergeCell ref="F935:R936"/>
    <mergeCell ref="I943:J943"/>
    <mergeCell ref="K943:L943"/>
    <mergeCell ref="M943:N943"/>
    <mergeCell ref="O943:P943"/>
    <mergeCell ref="Q943:R943"/>
    <mergeCell ref="S943:T943"/>
    <mergeCell ref="I942:J942"/>
    <mergeCell ref="K942:L942"/>
    <mergeCell ref="M942:N942"/>
    <mergeCell ref="O942:P942"/>
    <mergeCell ref="Q942:R942"/>
    <mergeCell ref="S942:T942"/>
    <mergeCell ref="I941:J941"/>
    <mergeCell ref="K941:L941"/>
    <mergeCell ref="M941:N941"/>
    <mergeCell ref="O941:P941"/>
    <mergeCell ref="Q941:R941"/>
    <mergeCell ref="S941:T941"/>
    <mergeCell ref="S947:T947"/>
    <mergeCell ref="I946:J946"/>
    <mergeCell ref="K946:L946"/>
    <mergeCell ref="M946:N946"/>
    <mergeCell ref="O946:P946"/>
    <mergeCell ref="Q946:R946"/>
    <mergeCell ref="S946:T946"/>
    <mergeCell ref="I945:J945"/>
    <mergeCell ref="K945:L945"/>
    <mergeCell ref="M945:N945"/>
    <mergeCell ref="O945:P945"/>
    <mergeCell ref="Q945:R945"/>
    <mergeCell ref="S945:T945"/>
    <mergeCell ref="I944:J944"/>
    <mergeCell ref="K944:L944"/>
    <mergeCell ref="M944:N944"/>
    <mergeCell ref="O944:P944"/>
    <mergeCell ref="Q944:R944"/>
    <mergeCell ref="S944:T944"/>
    <mergeCell ref="E955:G955"/>
    <mergeCell ref="E956:G956"/>
    <mergeCell ref="E957:G957"/>
    <mergeCell ref="E958:G958"/>
    <mergeCell ref="E959:G959"/>
    <mergeCell ref="H960:R961"/>
    <mergeCell ref="E949:G949"/>
    <mergeCell ref="E950:G950"/>
    <mergeCell ref="E951:G951"/>
    <mergeCell ref="E952:G952"/>
    <mergeCell ref="E953:G953"/>
    <mergeCell ref="E954:G954"/>
    <mergeCell ref="I947:J947"/>
    <mergeCell ref="K947:L947"/>
    <mergeCell ref="M947:N947"/>
    <mergeCell ref="O947:P947"/>
    <mergeCell ref="Q947:R947"/>
    <mergeCell ref="I971:J971"/>
    <mergeCell ref="K971:L971"/>
    <mergeCell ref="M971:N971"/>
    <mergeCell ref="O971:P971"/>
    <mergeCell ref="Q971:R971"/>
    <mergeCell ref="S971:T971"/>
    <mergeCell ref="I970:J970"/>
    <mergeCell ref="K970:L970"/>
    <mergeCell ref="M970:N970"/>
    <mergeCell ref="O970:P970"/>
    <mergeCell ref="Q970:R970"/>
    <mergeCell ref="S970:T970"/>
    <mergeCell ref="C962:U964"/>
    <mergeCell ref="D969:H969"/>
    <mergeCell ref="I969:J969"/>
    <mergeCell ref="K969:L969"/>
    <mergeCell ref="M969:N969"/>
    <mergeCell ref="O969:P969"/>
    <mergeCell ref="Q969:R969"/>
    <mergeCell ref="S969:T969"/>
    <mergeCell ref="F966:R967"/>
    <mergeCell ref="I974:J974"/>
    <mergeCell ref="K974:L974"/>
    <mergeCell ref="M974:N974"/>
    <mergeCell ref="O974:P974"/>
    <mergeCell ref="Q974:R974"/>
    <mergeCell ref="S974:T974"/>
    <mergeCell ref="I973:J973"/>
    <mergeCell ref="K973:L973"/>
    <mergeCell ref="M973:N973"/>
    <mergeCell ref="O973:P973"/>
    <mergeCell ref="Q973:R973"/>
    <mergeCell ref="S973:T973"/>
    <mergeCell ref="I972:J972"/>
    <mergeCell ref="K972:L972"/>
    <mergeCell ref="M972:N972"/>
    <mergeCell ref="O972:P972"/>
    <mergeCell ref="Q972:R972"/>
    <mergeCell ref="S972:T972"/>
    <mergeCell ref="S978:T978"/>
    <mergeCell ref="I977:J977"/>
    <mergeCell ref="K977:L977"/>
    <mergeCell ref="M977:N977"/>
    <mergeCell ref="O977:P977"/>
    <mergeCell ref="Q977:R977"/>
    <mergeCell ref="S977:T977"/>
    <mergeCell ref="I976:J976"/>
    <mergeCell ref="K976:L976"/>
    <mergeCell ref="M976:N976"/>
    <mergeCell ref="O976:P976"/>
    <mergeCell ref="Q976:R976"/>
    <mergeCell ref="S976:T976"/>
    <mergeCell ref="I975:J975"/>
    <mergeCell ref="K975:L975"/>
    <mergeCell ref="M975:N975"/>
    <mergeCell ref="O975:P975"/>
    <mergeCell ref="Q975:R975"/>
    <mergeCell ref="S975:T975"/>
    <mergeCell ref="E986:G986"/>
    <mergeCell ref="E987:G987"/>
    <mergeCell ref="E988:G988"/>
    <mergeCell ref="E989:G989"/>
    <mergeCell ref="E990:G990"/>
    <mergeCell ref="H991:R992"/>
    <mergeCell ref="E980:G980"/>
    <mergeCell ref="E981:G981"/>
    <mergeCell ref="E982:G982"/>
    <mergeCell ref="E983:G983"/>
    <mergeCell ref="E984:G984"/>
    <mergeCell ref="E985:G985"/>
    <mergeCell ref="I978:J978"/>
    <mergeCell ref="K978:L978"/>
    <mergeCell ref="M978:N978"/>
    <mergeCell ref="O978:P978"/>
    <mergeCell ref="Q978:R978"/>
    <mergeCell ref="I1002:J1002"/>
    <mergeCell ref="K1002:L1002"/>
    <mergeCell ref="M1002:N1002"/>
    <mergeCell ref="O1002:P1002"/>
    <mergeCell ref="Q1002:R1002"/>
    <mergeCell ref="S1002:T1002"/>
    <mergeCell ref="I1001:J1001"/>
    <mergeCell ref="K1001:L1001"/>
    <mergeCell ref="M1001:N1001"/>
    <mergeCell ref="O1001:P1001"/>
    <mergeCell ref="Q1001:R1001"/>
    <mergeCell ref="S1001:T1001"/>
    <mergeCell ref="C993:U995"/>
    <mergeCell ref="D1000:H1000"/>
    <mergeCell ref="I1000:J1000"/>
    <mergeCell ref="K1000:L1000"/>
    <mergeCell ref="M1000:N1000"/>
    <mergeCell ref="O1000:P1000"/>
    <mergeCell ref="Q1000:R1000"/>
    <mergeCell ref="S1000:T1000"/>
    <mergeCell ref="F997:R998"/>
    <mergeCell ref="I1005:J1005"/>
    <mergeCell ref="K1005:L1005"/>
    <mergeCell ref="M1005:N1005"/>
    <mergeCell ref="O1005:P1005"/>
    <mergeCell ref="Q1005:R1005"/>
    <mergeCell ref="S1005:T1005"/>
    <mergeCell ref="I1004:J1004"/>
    <mergeCell ref="K1004:L1004"/>
    <mergeCell ref="M1004:N1004"/>
    <mergeCell ref="O1004:P1004"/>
    <mergeCell ref="Q1004:R1004"/>
    <mergeCell ref="S1004:T1004"/>
    <mergeCell ref="I1003:J1003"/>
    <mergeCell ref="K1003:L1003"/>
    <mergeCell ref="M1003:N1003"/>
    <mergeCell ref="O1003:P1003"/>
    <mergeCell ref="Q1003:R1003"/>
    <mergeCell ref="S1003:T1003"/>
    <mergeCell ref="S1009:T1009"/>
    <mergeCell ref="I1008:J1008"/>
    <mergeCell ref="K1008:L1008"/>
    <mergeCell ref="M1008:N1008"/>
    <mergeCell ref="O1008:P1008"/>
    <mergeCell ref="Q1008:R1008"/>
    <mergeCell ref="S1008:T1008"/>
    <mergeCell ref="I1007:J1007"/>
    <mergeCell ref="K1007:L1007"/>
    <mergeCell ref="M1007:N1007"/>
    <mergeCell ref="O1007:P1007"/>
    <mergeCell ref="Q1007:R1007"/>
    <mergeCell ref="S1007:T1007"/>
    <mergeCell ref="I1006:J1006"/>
    <mergeCell ref="K1006:L1006"/>
    <mergeCell ref="M1006:N1006"/>
    <mergeCell ref="O1006:P1006"/>
    <mergeCell ref="Q1006:R1006"/>
    <mergeCell ref="S1006:T1006"/>
    <mergeCell ref="E1017:G1017"/>
    <mergeCell ref="E1018:G1018"/>
    <mergeCell ref="E1019:G1019"/>
    <mergeCell ref="E1020:G1020"/>
    <mergeCell ref="E1021:G1021"/>
    <mergeCell ref="H1022:R1023"/>
    <mergeCell ref="E1011:G1011"/>
    <mergeCell ref="E1012:G1012"/>
    <mergeCell ref="E1013:G1013"/>
    <mergeCell ref="E1014:G1014"/>
    <mergeCell ref="E1015:G1015"/>
    <mergeCell ref="E1016:G1016"/>
    <mergeCell ref="I1009:J1009"/>
    <mergeCell ref="K1009:L1009"/>
    <mergeCell ref="M1009:N1009"/>
    <mergeCell ref="O1009:P1009"/>
    <mergeCell ref="Q1009:R1009"/>
    <mergeCell ref="I1033:J1033"/>
    <mergeCell ref="K1033:L1033"/>
    <mergeCell ref="M1033:N1033"/>
    <mergeCell ref="O1033:P1033"/>
    <mergeCell ref="Q1033:R1033"/>
    <mergeCell ref="S1033:T1033"/>
    <mergeCell ref="I1032:J1032"/>
    <mergeCell ref="K1032:L1032"/>
    <mergeCell ref="M1032:N1032"/>
    <mergeCell ref="O1032:P1032"/>
    <mergeCell ref="Q1032:R1032"/>
    <mergeCell ref="S1032:T1032"/>
    <mergeCell ref="C1024:U1026"/>
    <mergeCell ref="D1031:H1031"/>
    <mergeCell ref="I1031:J1031"/>
    <mergeCell ref="K1031:L1031"/>
    <mergeCell ref="M1031:N1031"/>
    <mergeCell ref="O1031:P1031"/>
    <mergeCell ref="Q1031:R1031"/>
    <mergeCell ref="S1031:T1031"/>
    <mergeCell ref="F1028:R1029"/>
    <mergeCell ref="I1036:J1036"/>
    <mergeCell ref="K1036:L1036"/>
    <mergeCell ref="M1036:N1036"/>
    <mergeCell ref="O1036:P1036"/>
    <mergeCell ref="Q1036:R1036"/>
    <mergeCell ref="S1036:T1036"/>
    <mergeCell ref="I1035:J1035"/>
    <mergeCell ref="K1035:L1035"/>
    <mergeCell ref="M1035:N1035"/>
    <mergeCell ref="O1035:P1035"/>
    <mergeCell ref="Q1035:R1035"/>
    <mergeCell ref="S1035:T1035"/>
    <mergeCell ref="I1034:J1034"/>
    <mergeCell ref="K1034:L1034"/>
    <mergeCell ref="M1034:N1034"/>
    <mergeCell ref="O1034:P1034"/>
    <mergeCell ref="Q1034:R1034"/>
    <mergeCell ref="S1034:T1034"/>
    <mergeCell ref="S1040:T1040"/>
    <mergeCell ref="I1039:J1039"/>
    <mergeCell ref="K1039:L1039"/>
    <mergeCell ref="M1039:N1039"/>
    <mergeCell ref="O1039:P1039"/>
    <mergeCell ref="Q1039:R1039"/>
    <mergeCell ref="S1039:T1039"/>
    <mergeCell ref="I1038:J1038"/>
    <mergeCell ref="K1038:L1038"/>
    <mergeCell ref="M1038:N1038"/>
    <mergeCell ref="O1038:P1038"/>
    <mergeCell ref="Q1038:R1038"/>
    <mergeCell ref="S1038:T1038"/>
    <mergeCell ref="I1037:J1037"/>
    <mergeCell ref="K1037:L1037"/>
    <mergeCell ref="M1037:N1037"/>
    <mergeCell ref="O1037:P1037"/>
    <mergeCell ref="Q1037:R1037"/>
    <mergeCell ref="S1037:T1037"/>
    <mergeCell ref="E1048:G1048"/>
    <mergeCell ref="E1049:G1049"/>
    <mergeCell ref="E1050:G1050"/>
    <mergeCell ref="E1051:G1051"/>
    <mergeCell ref="E1052:G1052"/>
    <mergeCell ref="H1053:R1054"/>
    <mergeCell ref="E1042:G1042"/>
    <mergeCell ref="E1043:G1043"/>
    <mergeCell ref="E1044:G1044"/>
    <mergeCell ref="E1045:G1045"/>
    <mergeCell ref="E1046:G1046"/>
    <mergeCell ref="E1047:G1047"/>
    <mergeCell ref="I1040:J1040"/>
    <mergeCell ref="K1040:L1040"/>
    <mergeCell ref="M1040:N1040"/>
    <mergeCell ref="O1040:P1040"/>
    <mergeCell ref="Q1040:R1040"/>
    <mergeCell ref="I1064:J1064"/>
    <mergeCell ref="K1064:L1064"/>
    <mergeCell ref="M1064:N1064"/>
    <mergeCell ref="O1064:P1064"/>
    <mergeCell ref="Q1064:R1064"/>
    <mergeCell ref="S1064:T1064"/>
    <mergeCell ref="I1063:J1063"/>
    <mergeCell ref="K1063:L1063"/>
    <mergeCell ref="M1063:N1063"/>
    <mergeCell ref="O1063:P1063"/>
    <mergeCell ref="Q1063:R1063"/>
    <mergeCell ref="S1063:T1063"/>
    <mergeCell ref="C1055:U1057"/>
    <mergeCell ref="D1062:H1062"/>
    <mergeCell ref="I1062:J1062"/>
    <mergeCell ref="K1062:L1062"/>
    <mergeCell ref="M1062:N1062"/>
    <mergeCell ref="O1062:P1062"/>
    <mergeCell ref="Q1062:R1062"/>
    <mergeCell ref="S1062:T1062"/>
    <mergeCell ref="F1059:R1060"/>
    <mergeCell ref="I1067:J1067"/>
    <mergeCell ref="K1067:L1067"/>
    <mergeCell ref="M1067:N1067"/>
    <mergeCell ref="O1067:P1067"/>
    <mergeCell ref="Q1067:R1067"/>
    <mergeCell ref="S1067:T1067"/>
    <mergeCell ref="I1066:J1066"/>
    <mergeCell ref="K1066:L1066"/>
    <mergeCell ref="M1066:N1066"/>
    <mergeCell ref="O1066:P1066"/>
    <mergeCell ref="Q1066:R1066"/>
    <mergeCell ref="S1066:T1066"/>
    <mergeCell ref="I1065:J1065"/>
    <mergeCell ref="K1065:L1065"/>
    <mergeCell ref="M1065:N1065"/>
    <mergeCell ref="O1065:P1065"/>
    <mergeCell ref="Q1065:R1065"/>
    <mergeCell ref="S1065:T1065"/>
    <mergeCell ref="S1071:T1071"/>
    <mergeCell ref="I1070:J1070"/>
    <mergeCell ref="K1070:L1070"/>
    <mergeCell ref="M1070:N1070"/>
    <mergeCell ref="O1070:P1070"/>
    <mergeCell ref="Q1070:R1070"/>
    <mergeCell ref="S1070:T1070"/>
    <mergeCell ref="I1069:J1069"/>
    <mergeCell ref="K1069:L1069"/>
    <mergeCell ref="M1069:N1069"/>
    <mergeCell ref="O1069:P1069"/>
    <mergeCell ref="Q1069:R1069"/>
    <mergeCell ref="S1069:T1069"/>
    <mergeCell ref="I1068:J1068"/>
    <mergeCell ref="K1068:L1068"/>
    <mergeCell ref="M1068:N1068"/>
    <mergeCell ref="O1068:P1068"/>
    <mergeCell ref="Q1068:R1068"/>
    <mergeCell ref="S1068:T1068"/>
    <mergeCell ref="E1079:G1079"/>
    <mergeCell ref="E1080:G1080"/>
    <mergeCell ref="E1081:G1081"/>
    <mergeCell ref="E1082:G1082"/>
    <mergeCell ref="E1083:G1083"/>
    <mergeCell ref="H1084:R1085"/>
    <mergeCell ref="E1073:G1073"/>
    <mergeCell ref="E1074:G1074"/>
    <mergeCell ref="E1075:G1075"/>
    <mergeCell ref="E1076:G1076"/>
    <mergeCell ref="E1077:G1077"/>
    <mergeCell ref="E1078:G1078"/>
    <mergeCell ref="I1071:J1071"/>
    <mergeCell ref="K1071:L1071"/>
    <mergeCell ref="M1071:N1071"/>
    <mergeCell ref="O1071:P1071"/>
    <mergeCell ref="Q1071:R1071"/>
    <mergeCell ref="I1095:J1095"/>
    <mergeCell ref="K1095:L1095"/>
    <mergeCell ref="M1095:N1095"/>
    <mergeCell ref="O1095:P1095"/>
    <mergeCell ref="Q1095:R1095"/>
    <mergeCell ref="S1095:T1095"/>
    <mergeCell ref="I1094:J1094"/>
    <mergeCell ref="K1094:L1094"/>
    <mergeCell ref="M1094:N1094"/>
    <mergeCell ref="O1094:P1094"/>
    <mergeCell ref="Q1094:R1094"/>
    <mergeCell ref="S1094:T1094"/>
    <mergeCell ref="C1086:U1088"/>
    <mergeCell ref="D1093:H1093"/>
    <mergeCell ref="I1093:J1093"/>
    <mergeCell ref="K1093:L1093"/>
    <mergeCell ref="M1093:N1093"/>
    <mergeCell ref="O1093:P1093"/>
    <mergeCell ref="Q1093:R1093"/>
    <mergeCell ref="S1093:T1093"/>
    <mergeCell ref="F1090:R1091"/>
    <mergeCell ref="I1098:J1098"/>
    <mergeCell ref="K1098:L1098"/>
    <mergeCell ref="M1098:N1098"/>
    <mergeCell ref="O1098:P1098"/>
    <mergeCell ref="Q1098:R1098"/>
    <mergeCell ref="S1098:T1098"/>
    <mergeCell ref="I1097:J1097"/>
    <mergeCell ref="K1097:L1097"/>
    <mergeCell ref="M1097:N1097"/>
    <mergeCell ref="O1097:P1097"/>
    <mergeCell ref="Q1097:R1097"/>
    <mergeCell ref="S1097:T1097"/>
    <mergeCell ref="I1096:J1096"/>
    <mergeCell ref="K1096:L1096"/>
    <mergeCell ref="M1096:N1096"/>
    <mergeCell ref="O1096:P1096"/>
    <mergeCell ref="Q1096:R1096"/>
    <mergeCell ref="S1096:T1096"/>
    <mergeCell ref="S1102:T1102"/>
    <mergeCell ref="I1101:J1101"/>
    <mergeCell ref="K1101:L1101"/>
    <mergeCell ref="M1101:N1101"/>
    <mergeCell ref="O1101:P1101"/>
    <mergeCell ref="Q1101:R1101"/>
    <mergeCell ref="S1101:T1101"/>
    <mergeCell ref="I1100:J1100"/>
    <mergeCell ref="K1100:L1100"/>
    <mergeCell ref="M1100:N1100"/>
    <mergeCell ref="O1100:P1100"/>
    <mergeCell ref="Q1100:R1100"/>
    <mergeCell ref="S1100:T1100"/>
    <mergeCell ref="I1099:J1099"/>
    <mergeCell ref="K1099:L1099"/>
    <mergeCell ref="M1099:N1099"/>
    <mergeCell ref="O1099:P1099"/>
    <mergeCell ref="Q1099:R1099"/>
    <mergeCell ref="S1099:T1099"/>
    <mergeCell ref="E1110:G1110"/>
    <mergeCell ref="E1111:G1111"/>
    <mergeCell ref="E1112:G1112"/>
    <mergeCell ref="E1113:G1113"/>
    <mergeCell ref="E1114:G1114"/>
    <mergeCell ref="H1115:R1116"/>
    <mergeCell ref="E1104:G1104"/>
    <mergeCell ref="E1105:G1105"/>
    <mergeCell ref="E1106:G1106"/>
    <mergeCell ref="E1107:G1107"/>
    <mergeCell ref="E1108:G1108"/>
    <mergeCell ref="E1109:G1109"/>
    <mergeCell ref="I1102:J1102"/>
    <mergeCell ref="K1102:L1102"/>
    <mergeCell ref="M1102:N1102"/>
    <mergeCell ref="O1102:P1102"/>
    <mergeCell ref="Q1102:R1102"/>
    <mergeCell ref="I1126:J1126"/>
    <mergeCell ref="K1126:L1126"/>
    <mergeCell ref="M1126:N1126"/>
    <mergeCell ref="O1126:P1126"/>
    <mergeCell ref="Q1126:R1126"/>
    <mergeCell ref="S1126:T1126"/>
    <mergeCell ref="I1125:J1125"/>
    <mergeCell ref="K1125:L1125"/>
    <mergeCell ref="M1125:N1125"/>
    <mergeCell ref="O1125:P1125"/>
    <mergeCell ref="Q1125:R1125"/>
    <mergeCell ref="S1125:T1125"/>
    <mergeCell ref="C1117:U1119"/>
    <mergeCell ref="D1124:H1124"/>
    <mergeCell ref="I1124:J1124"/>
    <mergeCell ref="K1124:L1124"/>
    <mergeCell ref="M1124:N1124"/>
    <mergeCell ref="O1124:P1124"/>
    <mergeCell ref="Q1124:R1124"/>
    <mergeCell ref="S1124:T1124"/>
    <mergeCell ref="F1121:R1122"/>
    <mergeCell ref="I1129:J1129"/>
    <mergeCell ref="K1129:L1129"/>
    <mergeCell ref="M1129:N1129"/>
    <mergeCell ref="O1129:P1129"/>
    <mergeCell ref="Q1129:R1129"/>
    <mergeCell ref="S1129:T1129"/>
    <mergeCell ref="I1128:J1128"/>
    <mergeCell ref="K1128:L1128"/>
    <mergeCell ref="M1128:N1128"/>
    <mergeCell ref="O1128:P1128"/>
    <mergeCell ref="Q1128:R1128"/>
    <mergeCell ref="S1128:T1128"/>
    <mergeCell ref="I1127:J1127"/>
    <mergeCell ref="K1127:L1127"/>
    <mergeCell ref="M1127:N1127"/>
    <mergeCell ref="O1127:P1127"/>
    <mergeCell ref="Q1127:R1127"/>
    <mergeCell ref="S1127:T1127"/>
    <mergeCell ref="S1133:T1133"/>
    <mergeCell ref="I1132:J1132"/>
    <mergeCell ref="K1132:L1132"/>
    <mergeCell ref="M1132:N1132"/>
    <mergeCell ref="O1132:P1132"/>
    <mergeCell ref="Q1132:R1132"/>
    <mergeCell ref="S1132:T1132"/>
    <mergeCell ref="I1131:J1131"/>
    <mergeCell ref="K1131:L1131"/>
    <mergeCell ref="M1131:N1131"/>
    <mergeCell ref="O1131:P1131"/>
    <mergeCell ref="Q1131:R1131"/>
    <mergeCell ref="S1131:T1131"/>
    <mergeCell ref="I1130:J1130"/>
    <mergeCell ref="K1130:L1130"/>
    <mergeCell ref="M1130:N1130"/>
    <mergeCell ref="O1130:P1130"/>
    <mergeCell ref="Q1130:R1130"/>
    <mergeCell ref="S1130:T1130"/>
    <mergeCell ref="E1141:G1141"/>
    <mergeCell ref="E1142:G1142"/>
    <mergeCell ref="E1143:G1143"/>
    <mergeCell ref="E1144:G1144"/>
    <mergeCell ref="E1145:G1145"/>
    <mergeCell ref="H1146:R1147"/>
    <mergeCell ref="E1135:G1135"/>
    <mergeCell ref="E1136:G1136"/>
    <mergeCell ref="E1137:G1137"/>
    <mergeCell ref="E1138:G1138"/>
    <mergeCell ref="E1139:G1139"/>
    <mergeCell ref="E1140:G1140"/>
    <mergeCell ref="I1133:J1133"/>
    <mergeCell ref="K1133:L1133"/>
    <mergeCell ref="M1133:N1133"/>
    <mergeCell ref="O1133:P1133"/>
    <mergeCell ref="Q1133:R1133"/>
    <mergeCell ref="I1157:J1157"/>
    <mergeCell ref="K1157:L1157"/>
    <mergeCell ref="M1157:N1157"/>
    <mergeCell ref="O1157:P1157"/>
    <mergeCell ref="Q1157:R1157"/>
    <mergeCell ref="S1157:T1157"/>
    <mergeCell ref="I1156:J1156"/>
    <mergeCell ref="K1156:L1156"/>
    <mergeCell ref="M1156:N1156"/>
    <mergeCell ref="O1156:P1156"/>
    <mergeCell ref="Q1156:R1156"/>
    <mergeCell ref="S1156:T1156"/>
    <mergeCell ref="C1148:U1150"/>
    <mergeCell ref="D1155:H1155"/>
    <mergeCell ref="I1155:J1155"/>
    <mergeCell ref="K1155:L1155"/>
    <mergeCell ref="M1155:N1155"/>
    <mergeCell ref="O1155:P1155"/>
    <mergeCell ref="Q1155:R1155"/>
    <mergeCell ref="S1155:T1155"/>
    <mergeCell ref="F1152:R1153"/>
    <mergeCell ref="I1160:J1160"/>
    <mergeCell ref="K1160:L1160"/>
    <mergeCell ref="M1160:N1160"/>
    <mergeCell ref="O1160:P1160"/>
    <mergeCell ref="Q1160:R1160"/>
    <mergeCell ref="S1160:T1160"/>
    <mergeCell ref="I1159:J1159"/>
    <mergeCell ref="K1159:L1159"/>
    <mergeCell ref="M1159:N1159"/>
    <mergeCell ref="O1159:P1159"/>
    <mergeCell ref="Q1159:R1159"/>
    <mergeCell ref="S1159:T1159"/>
    <mergeCell ref="I1158:J1158"/>
    <mergeCell ref="K1158:L1158"/>
    <mergeCell ref="M1158:N1158"/>
    <mergeCell ref="O1158:P1158"/>
    <mergeCell ref="Q1158:R1158"/>
    <mergeCell ref="S1158:T1158"/>
    <mergeCell ref="S1164:T1164"/>
    <mergeCell ref="I1163:J1163"/>
    <mergeCell ref="K1163:L1163"/>
    <mergeCell ref="M1163:N1163"/>
    <mergeCell ref="O1163:P1163"/>
    <mergeCell ref="Q1163:R1163"/>
    <mergeCell ref="S1163:T1163"/>
    <mergeCell ref="I1162:J1162"/>
    <mergeCell ref="K1162:L1162"/>
    <mergeCell ref="M1162:N1162"/>
    <mergeCell ref="O1162:P1162"/>
    <mergeCell ref="Q1162:R1162"/>
    <mergeCell ref="S1162:T1162"/>
    <mergeCell ref="I1161:J1161"/>
    <mergeCell ref="K1161:L1161"/>
    <mergeCell ref="M1161:N1161"/>
    <mergeCell ref="O1161:P1161"/>
    <mergeCell ref="Q1161:R1161"/>
    <mergeCell ref="S1161:T1161"/>
    <mergeCell ref="E1172:G1172"/>
    <mergeCell ref="E1173:G1173"/>
    <mergeCell ref="E1174:G1174"/>
    <mergeCell ref="E1175:G1175"/>
    <mergeCell ref="E1176:G1176"/>
    <mergeCell ref="H1177:R1178"/>
    <mergeCell ref="E1166:G1166"/>
    <mergeCell ref="E1167:G1167"/>
    <mergeCell ref="E1168:G1168"/>
    <mergeCell ref="E1169:G1169"/>
    <mergeCell ref="E1170:G1170"/>
    <mergeCell ref="E1171:G1171"/>
    <mergeCell ref="I1164:J1164"/>
    <mergeCell ref="K1164:L1164"/>
    <mergeCell ref="M1164:N1164"/>
    <mergeCell ref="O1164:P1164"/>
    <mergeCell ref="Q1164:R1164"/>
    <mergeCell ref="I1188:J1188"/>
    <mergeCell ref="K1188:L1188"/>
    <mergeCell ref="M1188:N1188"/>
    <mergeCell ref="O1188:P1188"/>
    <mergeCell ref="Q1188:R1188"/>
    <mergeCell ref="S1188:T1188"/>
    <mergeCell ref="I1187:J1187"/>
    <mergeCell ref="K1187:L1187"/>
    <mergeCell ref="M1187:N1187"/>
    <mergeCell ref="O1187:P1187"/>
    <mergeCell ref="Q1187:R1187"/>
    <mergeCell ref="S1187:T1187"/>
    <mergeCell ref="C1179:U1181"/>
    <mergeCell ref="D1186:H1186"/>
    <mergeCell ref="I1186:J1186"/>
    <mergeCell ref="K1186:L1186"/>
    <mergeCell ref="M1186:N1186"/>
    <mergeCell ref="O1186:P1186"/>
    <mergeCell ref="Q1186:R1186"/>
    <mergeCell ref="S1186:T1186"/>
    <mergeCell ref="F1183:R1184"/>
    <mergeCell ref="I1191:J1191"/>
    <mergeCell ref="K1191:L1191"/>
    <mergeCell ref="M1191:N1191"/>
    <mergeCell ref="O1191:P1191"/>
    <mergeCell ref="Q1191:R1191"/>
    <mergeCell ref="S1191:T1191"/>
    <mergeCell ref="I1190:J1190"/>
    <mergeCell ref="K1190:L1190"/>
    <mergeCell ref="M1190:N1190"/>
    <mergeCell ref="O1190:P1190"/>
    <mergeCell ref="Q1190:R1190"/>
    <mergeCell ref="S1190:T1190"/>
    <mergeCell ref="I1189:J1189"/>
    <mergeCell ref="K1189:L1189"/>
    <mergeCell ref="M1189:N1189"/>
    <mergeCell ref="O1189:P1189"/>
    <mergeCell ref="Q1189:R1189"/>
    <mergeCell ref="S1189:T1189"/>
    <mergeCell ref="S1195:T1195"/>
    <mergeCell ref="I1194:J1194"/>
    <mergeCell ref="K1194:L1194"/>
    <mergeCell ref="M1194:N1194"/>
    <mergeCell ref="O1194:P1194"/>
    <mergeCell ref="Q1194:R1194"/>
    <mergeCell ref="S1194:T1194"/>
    <mergeCell ref="I1193:J1193"/>
    <mergeCell ref="K1193:L1193"/>
    <mergeCell ref="M1193:N1193"/>
    <mergeCell ref="O1193:P1193"/>
    <mergeCell ref="Q1193:R1193"/>
    <mergeCell ref="S1193:T1193"/>
    <mergeCell ref="I1192:J1192"/>
    <mergeCell ref="K1192:L1192"/>
    <mergeCell ref="M1192:N1192"/>
    <mergeCell ref="O1192:P1192"/>
    <mergeCell ref="Q1192:R1192"/>
    <mergeCell ref="S1192:T1192"/>
    <mergeCell ref="E1203:G1203"/>
    <mergeCell ref="E1204:G1204"/>
    <mergeCell ref="E1205:G1205"/>
    <mergeCell ref="E1206:G1206"/>
    <mergeCell ref="E1207:G1207"/>
    <mergeCell ref="H1208:R1209"/>
    <mergeCell ref="E1197:G1197"/>
    <mergeCell ref="E1198:G1198"/>
    <mergeCell ref="E1199:G1199"/>
    <mergeCell ref="E1200:G1200"/>
    <mergeCell ref="E1201:G1201"/>
    <mergeCell ref="E1202:G1202"/>
    <mergeCell ref="I1195:J1195"/>
    <mergeCell ref="K1195:L1195"/>
    <mergeCell ref="M1195:N1195"/>
    <mergeCell ref="O1195:P1195"/>
    <mergeCell ref="Q1195:R1195"/>
    <mergeCell ref="I1219:J1219"/>
    <mergeCell ref="K1219:L1219"/>
    <mergeCell ref="M1219:N1219"/>
    <mergeCell ref="O1219:P1219"/>
    <mergeCell ref="Q1219:R1219"/>
    <mergeCell ref="S1219:T1219"/>
    <mergeCell ref="I1218:J1218"/>
    <mergeCell ref="K1218:L1218"/>
    <mergeCell ref="M1218:N1218"/>
    <mergeCell ref="O1218:P1218"/>
    <mergeCell ref="Q1218:R1218"/>
    <mergeCell ref="S1218:T1218"/>
    <mergeCell ref="C1210:U1212"/>
    <mergeCell ref="D1217:H1217"/>
    <mergeCell ref="I1217:J1217"/>
    <mergeCell ref="K1217:L1217"/>
    <mergeCell ref="M1217:N1217"/>
    <mergeCell ref="O1217:P1217"/>
    <mergeCell ref="Q1217:R1217"/>
    <mergeCell ref="S1217:T1217"/>
    <mergeCell ref="F1214:R1215"/>
    <mergeCell ref="I1222:J1222"/>
    <mergeCell ref="K1222:L1222"/>
    <mergeCell ref="M1222:N1222"/>
    <mergeCell ref="O1222:P1222"/>
    <mergeCell ref="Q1222:R1222"/>
    <mergeCell ref="S1222:T1222"/>
    <mergeCell ref="I1221:J1221"/>
    <mergeCell ref="K1221:L1221"/>
    <mergeCell ref="M1221:N1221"/>
    <mergeCell ref="O1221:P1221"/>
    <mergeCell ref="Q1221:R1221"/>
    <mergeCell ref="S1221:T1221"/>
    <mergeCell ref="I1220:J1220"/>
    <mergeCell ref="K1220:L1220"/>
    <mergeCell ref="M1220:N1220"/>
    <mergeCell ref="O1220:P1220"/>
    <mergeCell ref="Q1220:R1220"/>
    <mergeCell ref="S1220:T1220"/>
    <mergeCell ref="S1226:T1226"/>
    <mergeCell ref="I1225:J1225"/>
    <mergeCell ref="K1225:L1225"/>
    <mergeCell ref="M1225:N1225"/>
    <mergeCell ref="O1225:P1225"/>
    <mergeCell ref="Q1225:R1225"/>
    <mergeCell ref="S1225:T1225"/>
    <mergeCell ref="I1224:J1224"/>
    <mergeCell ref="K1224:L1224"/>
    <mergeCell ref="M1224:N1224"/>
    <mergeCell ref="O1224:P1224"/>
    <mergeCell ref="Q1224:R1224"/>
    <mergeCell ref="S1224:T1224"/>
    <mergeCell ref="I1223:J1223"/>
    <mergeCell ref="K1223:L1223"/>
    <mergeCell ref="M1223:N1223"/>
    <mergeCell ref="O1223:P1223"/>
    <mergeCell ref="Q1223:R1223"/>
    <mergeCell ref="S1223:T1223"/>
    <mergeCell ref="E1234:G1234"/>
    <mergeCell ref="E1235:G1235"/>
    <mergeCell ref="E1236:G1236"/>
    <mergeCell ref="E1237:G1237"/>
    <mergeCell ref="E1238:G1238"/>
    <mergeCell ref="H1239:R1240"/>
    <mergeCell ref="E1228:G1228"/>
    <mergeCell ref="E1229:G1229"/>
    <mergeCell ref="E1230:G1230"/>
    <mergeCell ref="E1231:G1231"/>
    <mergeCell ref="E1232:G1232"/>
    <mergeCell ref="E1233:G1233"/>
    <mergeCell ref="I1226:J1226"/>
    <mergeCell ref="K1226:L1226"/>
    <mergeCell ref="M1226:N1226"/>
    <mergeCell ref="O1226:P1226"/>
    <mergeCell ref="Q1226:R1226"/>
  </mergeCells>
  <pageMargins left="0.25" right="0.25" top="0.75" bottom="0.75" header="0.3" footer="0.3"/>
  <pageSetup orientation="landscape" horizontalDpi="204" verticalDpi="192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U1240"/>
  <sheetViews>
    <sheetView view="pageBreakPreview" zoomScale="70" zoomScaleNormal="100" zoomScaleSheetLayoutView="70" workbookViewId="0">
      <selection activeCell="A2" sqref="A2"/>
    </sheetView>
  </sheetViews>
  <sheetFormatPr defaultRowHeight="10.5" x14ac:dyDescent="0.15"/>
  <sheetData>
    <row r="1" spans="1:21" x14ac:dyDescent="0.15">
      <c r="A1" t="s">
        <v>35</v>
      </c>
      <c r="B1">
        <v>1</v>
      </c>
      <c r="C1" s="81" t="str">
        <f>'5 tm 12 bkr Data'!$A$2</f>
        <v>Jayhawk Collegiate Challenge</v>
      </c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  <c r="R1" s="81"/>
      <c r="S1" s="81"/>
      <c r="T1" s="81"/>
      <c r="U1" s="81"/>
    </row>
    <row r="2" spans="1:21" x14ac:dyDescent="0.15"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</row>
    <row r="3" spans="1:21" x14ac:dyDescent="0.15"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  <c r="R3" s="81"/>
      <c r="S3" s="81"/>
      <c r="T3" s="81"/>
      <c r="U3" s="81"/>
    </row>
    <row r="4" spans="1:21" ht="8.25" customHeight="1" x14ac:dyDescent="0.2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11.25" customHeight="1" x14ac:dyDescent="0.2">
      <c r="C5" s="1"/>
      <c r="D5" s="1"/>
      <c r="E5" s="1"/>
      <c r="F5" s="82" t="str">
        <f>INDEX('5 tm 12 bkr Data'!I:I,MATCH('5 tm 12 bkr WJV'!B1,'5 tm 12 bkr Data'!H:H,0))</f>
        <v>Kansas State University - Women JV</v>
      </c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1"/>
      <c r="T5" s="1"/>
      <c r="U5" s="1"/>
    </row>
    <row r="6" spans="1:21" ht="11.25" customHeight="1" x14ac:dyDescent="0.2">
      <c r="C6" s="1"/>
      <c r="D6" s="1"/>
      <c r="E6" s="1"/>
      <c r="F6" s="82"/>
      <c r="G6" s="82"/>
      <c r="H6" s="82"/>
      <c r="I6" s="82"/>
      <c r="J6" s="82"/>
      <c r="K6" s="82"/>
      <c r="L6" s="82"/>
      <c r="M6" s="82"/>
      <c r="N6" s="82"/>
      <c r="O6" s="82"/>
      <c r="P6" s="82"/>
      <c r="Q6" s="82"/>
      <c r="R6" s="82"/>
      <c r="S6" s="1"/>
      <c r="T6" s="1"/>
      <c r="U6" s="1"/>
    </row>
    <row r="7" spans="1:21" ht="8.25" customHeight="1" x14ac:dyDescent="0.2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</row>
    <row r="8" spans="1:21" ht="15.75" customHeight="1" x14ac:dyDescent="0.2">
      <c r="C8" s="1"/>
      <c r="D8" s="80" t="s">
        <v>0</v>
      </c>
      <c r="E8" s="80"/>
      <c r="F8" s="80"/>
      <c r="G8" s="80"/>
      <c r="H8" s="80"/>
      <c r="I8" s="80" t="s">
        <v>1</v>
      </c>
      <c r="J8" s="80"/>
      <c r="K8" s="80" t="s">
        <v>2</v>
      </c>
      <c r="L8" s="80"/>
      <c r="M8" s="80" t="s">
        <v>3</v>
      </c>
      <c r="N8" s="80"/>
      <c r="O8" s="80" t="s">
        <v>4</v>
      </c>
      <c r="P8" s="80"/>
      <c r="Q8" s="80" t="s">
        <v>5</v>
      </c>
      <c r="R8" s="80"/>
      <c r="S8" s="80" t="s">
        <v>6</v>
      </c>
      <c r="T8" s="80"/>
      <c r="U8" s="1"/>
    </row>
    <row r="9" spans="1:21" ht="15.75" customHeight="1" x14ac:dyDescent="0.2">
      <c r="A9" t="str">
        <f>CONCATENATE(B1,B9)</f>
        <v>1a</v>
      </c>
      <c r="B9" t="s">
        <v>26</v>
      </c>
      <c r="C9" s="1"/>
      <c r="D9" s="2">
        <f>INDEX('5 tm 12 bkr Data'!X:X,MATCH('5 tm 12 bkr WJV'!A9,'5 tm 12 bkr Data'!V:V,0))</f>
        <v>0</v>
      </c>
      <c r="E9" s="3"/>
      <c r="F9" s="3"/>
      <c r="G9" s="3"/>
      <c r="H9" s="4"/>
      <c r="I9" s="80"/>
      <c r="J9" s="80"/>
      <c r="K9" s="80"/>
      <c r="L9" s="80"/>
      <c r="M9" s="80"/>
      <c r="N9" s="80"/>
      <c r="O9" s="80"/>
      <c r="P9" s="80"/>
      <c r="Q9" s="80"/>
      <c r="R9" s="80"/>
      <c r="S9" s="80"/>
      <c r="T9" s="80"/>
      <c r="U9" s="1"/>
    </row>
    <row r="10" spans="1:21" ht="15.75" customHeight="1" x14ac:dyDescent="0.2">
      <c r="A10" t="str">
        <f>CONCATENATE(B1,B10)</f>
        <v>1b</v>
      </c>
      <c r="B10" t="s">
        <v>27</v>
      </c>
      <c r="C10" s="1"/>
      <c r="D10" s="2">
        <f>INDEX('5 tm 12 bkr Data'!X:X,MATCH('5 tm 12 bkr WJV'!A10,'5 tm 12 bkr Data'!V:V,0))</f>
        <v>0</v>
      </c>
      <c r="E10" s="3"/>
      <c r="F10" s="3"/>
      <c r="G10" s="3"/>
      <c r="H10" s="4"/>
      <c r="I10" s="80"/>
      <c r="J10" s="80"/>
      <c r="K10" s="80"/>
      <c r="L10" s="80"/>
      <c r="M10" s="80"/>
      <c r="N10" s="80"/>
      <c r="O10" s="80"/>
      <c r="P10" s="80"/>
      <c r="Q10" s="80"/>
      <c r="R10" s="80"/>
      <c r="S10" s="80"/>
      <c r="T10" s="80"/>
      <c r="U10" s="1"/>
    </row>
    <row r="11" spans="1:21" ht="15.75" customHeight="1" x14ac:dyDescent="0.2">
      <c r="A11" t="str">
        <f>CONCATENATE(B1,B11)</f>
        <v>1c</v>
      </c>
      <c r="B11" t="s">
        <v>28</v>
      </c>
      <c r="C11" s="1"/>
      <c r="D11" s="2">
        <f>INDEX('5 tm 12 bkr Data'!X:X,MATCH('5 tm 12 bkr WJV'!A11,'5 tm 12 bkr Data'!V:V,0))</f>
        <v>0</v>
      </c>
      <c r="E11" s="3"/>
      <c r="F11" s="3"/>
      <c r="G11" s="3"/>
      <c r="H11" s="4"/>
      <c r="I11" s="80"/>
      <c r="J11" s="80"/>
      <c r="K11" s="80"/>
      <c r="L11" s="80"/>
      <c r="M11" s="80"/>
      <c r="N11" s="80"/>
      <c r="O11" s="80"/>
      <c r="P11" s="80"/>
      <c r="Q11" s="80"/>
      <c r="R11" s="80"/>
      <c r="S11" s="80"/>
      <c r="T11" s="80"/>
      <c r="U11" s="1"/>
    </row>
    <row r="12" spans="1:21" ht="15.75" customHeight="1" x14ac:dyDescent="0.2">
      <c r="A12" t="str">
        <f>CONCATENATE(B1,B12)</f>
        <v>1d</v>
      </c>
      <c r="B12" t="s">
        <v>29</v>
      </c>
      <c r="C12" s="1"/>
      <c r="D12" s="2">
        <f>INDEX('5 tm 12 bkr Data'!X:X,MATCH('5 tm 12 bkr WJV'!A12,'5 tm 12 bkr Data'!V:V,0))</f>
        <v>0</v>
      </c>
      <c r="E12" s="3"/>
      <c r="F12" s="3"/>
      <c r="G12" s="3"/>
      <c r="H12" s="4"/>
      <c r="I12" s="80"/>
      <c r="J12" s="80"/>
      <c r="K12" s="80"/>
      <c r="L12" s="80"/>
      <c r="M12" s="80"/>
      <c r="N12" s="80"/>
      <c r="O12" s="80"/>
      <c r="P12" s="80"/>
      <c r="Q12" s="80"/>
      <c r="R12" s="80"/>
      <c r="S12" s="80"/>
      <c r="T12" s="80"/>
      <c r="U12" s="1"/>
    </row>
    <row r="13" spans="1:21" ht="15.75" customHeight="1" x14ac:dyDescent="0.2">
      <c r="A13" t="str">
        <f>CONCATENATE(B1,B13)</f>
        <v>1e</v>
      </c>
      <c r="B13" t="s">
        <v>30</v>
      </c>
      <c r="C13" s="1"/>
      <c r="D13" s="2">
        <f>INDEX('5 tm 12 bkr Data'!X:X,MATCH('5 tm 12 bkr WJV'!A13,'5 tm 12 bkr Data'!V:V,0))</f>
        <v>0</v>
      </c>
      <c r="E13" s="3"/>
      <c r="F13" s="3"/>
      <c r="G13" s="3"/>
      <c r="H13" s="4"/>
      <c r="I13" s="80"/>
      <c r="J13" s="80"/>
      <c r="K13" s="80"/>
      <c r="L13" s="80"/>
      <c r="M13" s="80"/>
      <c r="N13" s="80"/>
      <c r="O13" s="80"/>
      <c r="P13" s="80"/>
      <c r="Q13" s="80"/>
      <c r="R13" s="80"/>
      <c r="S13" s="80"/>
      <c r="T13" s="80"/>
      <c r="U13" s="1"/>
    </row>
    <row r="14" spans="1:21" ht="15.75" customHeight="1" x14ac:dyDescent="0.2">
      <c r="A14" t="str">
        <f>CONCATENATE(B1,B14)</f>
        <v>1f</v>
      </c>
      <c r="B14" t="s">
        <v>31</v>
      </c>
      <c r="C14" s="1"/>
      <c r="D14" s="2">
        <f>INDEX('5 tm 12 bkr Data'!X:X,MATCH('5 tm 12 bkr WJV'!A14,'5 tm 12 bkr Data'!V:V,0))</f>
        <v>0</v>
      </c>
      <c r="E14" s="3"/>
      <c r="F14" s="3"/>
      <c r="G14" s="3"/>
      <c r="H14" s="4"/>
      <c r="I14" s="80"/>
      <c r="J14" s="80"/>
      <c r="K14" s="80"/>
      <c r="L14" s="80"/>
      <c r="M14" s="80"/>
      <c r="N14" s="80"/>
      <c r="O14" s="80"/>
      <c r="P14" s="80"/>
      <c r="Q14" s="80"/>
      <c r="R14" s="80"/>
      <c r="S14" s="80"/>
      <c r="T14" s="80"/>
      <c r="U14" s="1"/>
    </row>
    <row r="15" spans="1:21" ht="15.75" customHeight="1" x14ac:dyDescent="0.2">
      <c r="A15" t="str">
        <f>CONCATENATE(B1,B15)</f>
        <v>1g</v>
      </c>
      <c r="B15" t="s">
        <v>32</v>
      </c>
      <c r="C15" s="1"/>
      <c r="D15" s="2">
        <f>INDEX('5 tm 12 bkr Data'!X:X,MATCH('5 tm 12 bkr WJV'!A15,'5 tm 12 bkr Data'!V:V,0))</f>
        <v>0</v>
      </c>
      <c r="E15" s="3"/>
      <c r="F15" s="3"/>
      <c r="G15" s="3"/>
      <c r="H15" s="4"/>
      <c r="I15" s="80"/>
      <c r="J15" s="80"/>
      <c r="K15" s="80"/>
      <c r="L15" s="80"/>
      <c r="M15" s="80"/>
      <c r="N15" s="80"/>
      <c r="O15" s="80"/>
      <c r="P15" s="80"/>
      <c r="Q15" s="80"/>
      <c r="R15" s="80"/>
      <c r="S15" s="80"/>
      <c r="T15" s="80"/>
      <c r="U15" s="1"/>
    </row>
    <row r="16" spans="1:21" ht="15.75" customHeight="1" thickBot="1" x14ac:dyDescent="0.25">
      <c r="A16" t="str">
        <f>CONCATENATE(B1,B16)</f>
        <v>1h</v>
      </c>
      <c r="B16" t="s">
        <v>33</v>
      </c>
      <c r="C16" s="1"/>
      <c r="D16" s="2">
        <f>INDEX('5 tm 12 bkr Data'!X:X,MATCH('5 tm 12 bkr WJV'!A16,'5 tm 12 bkr Data'!V:V,0))</f>
        <v>0</v>
      </c>
      <c r="E16" s="3"/>
      <c r="F16" s="3"/>
      <c r="G16" s="3"/>
      <c r="H16" s="36"/>
      <c r="I16" s="79"/>
      <c r="J16" s="79"/>
      <c r="K16" s="79"/>
      <c r="L16" s="79"/>
      <c r="M16" s="79"/>
      <c r="N16" s="79"/>
      <c r="O16" s="79"/>
      <c r="P16" s="79"/>
      <c r="Q16" s="79"/>
      <c r="R16" s="79"/>
      <c r="S16" s="79"/>
      <c r="T16" s="79"/>
      <c r="U16" s="1"/>
    </row>
    <row r="17" spans="1:21" ht="15.75" customHeight="1" thickTop="1" x14ac:dyDescent="0.2">
      <c r="C17" s="1"/>
      <c r="D17" s="1"/>
      <c r="E17" s="1"/>
      <c r="F17" s="1"/>
      <c r="G17" s="1"/>
      <c r="H17" s="37" t="s">
        <v>6</v>
      </c>
      <c r="I17" s="77"/>
      <c r="J17" s="78"/>
      <c r="K17" s="77"/>
      <c r="L17" s="78"/>
      <c r="M17" s="77"/>
      <c r="N17" s="78"/>
      <c r="O17" s="77"/>
      <c r="P17" s="78"/>
      <c r="Q17" s="77"/>
      <c r="R17" s="78"/>
      <c r="S17" s="77"/>
      <c r="T17" s="78"/>
      <c r="U17" s="1"/>
    </row>
    <row r="18" spans="1:21" ht="5.25" customHeight="1" x14ac:dyDescent="0.2">
      <c r="C18" s="1"/>
      <c r="D18" s="1"/>
      <c r="E18" s="1"/>
      <c r="F18" s="1"/>
      <c r="G18" s="1"/>
      <c r="H18" s="38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40"/>
      <c r="U18" s="1"/>
    </row>
    <row r="19" spans="1:21" ht="15.75" customHeight="1" x14ac:dyDescent="0.2">
      <c r="C19" s="1"/>
      <c r="D19" s="1"/>
      <c r="E19" s="74" t="s">
        <v>0</v>
      </c>
      <c r="F19" s="75"/>
      <c r="G19" s="76"/>
      <c r="H19" s="19" t="s">
        <v>1</v>
      </c>
      <c r="I19" s="19" t="s">
        <v>2</v>
      </c>
      <c r="J19" s="19" t="s">
        <v>3</v>
      </c>
      <c r="K19" s="15" t="s">
        <v>4</v>
      </c>
      <c r="L19" s="16" t="s">
        <v>5</v>
      </c>
      <c r="M19" s="19" t="s">
        <v>7</v>
      </c>
      <c r="N19" s="19" t="s">
        <v>8</v>
      </c>
      <c r="O19" s="15" t="s">
        <v>9</v>
      </c>
      <c r="P19" s="16" t="s">
        <v>10</v>
      </c>
      <c r="Q19" s="19" t="s">
        <v>11</v>
      </c>
      <c r="R19" s="19" t="s">
        <v>12</v>
      </c>
      <c r="S19" s="15" t="s">
        <v>13</v>
      </c>
      <c r="T19" s="1"/>
      <c r="U19" s="1"/>
    </row>
    <row r="20" spans="1:21" ht="15.75" customHeight="1" x14ac:dyDescent="0.2">
      <c r="C20" s="1"/>
      <c r="D20" s="1"/>
      <c r="E20" s="64" t="str">
        <f t="shared" ref="E20:E27" si="0">IF(D9&gt;0,D9,"")</f>
        <v/>
      </c>
      <c r="F20" s="65"/>
      <c r="G20" s="66"/>
      <c r="H20" s="5"/>
      <c r="I20" s="5"/>
      <c r="J20" s="5"/>
      <c r="K20" s="13"/>
      <c r="L20" s="10"/>
      <c r="M20" s="5"/>
      <c r="N20" s="5"/>
      <c r="O20" s="13"/>
      <c r="P20" s="10"/>
      <c r="Q20" s="5"/>
      <c r="R20" s="5"/>
      <c r="S20" s="13"/>
      <c r="T20" s="1"/>
      <c r="U20" s="1"/>
    </row>
    <row r="21" spans="1:21" ht="15.75" customHeight="1" x14ac:dyDescent="0.2">
      <c r="C21" s="1"/>
      <c r="D21" s="1"/>
      <c r="E21" s="64" t="str">
        <f t="shared" si="0"/>
        <v/>
      </c>
      <c r="F21" s="65"/>
      <c r="G21" s="66"/>
      <c r="H21" s="5"/>
      <c r="I21" s="5"/>
      <c r="J21" s="5"/>
      <c r="K21" s="13"/>
      <c r="L21" s="10"/>
      <c r="M21" s="5"/>
      <c r="N21" s="5"/>
      <c r="O21" s="13"/>
      <c r="P21" s="10"/>
      <c r="Q21" s="5"/>
      <c r="R21" s="5"/>
      <c r="S21" s="13"/>
      <c r="T21" s="1"/>
      <c r="U21" s="1"/>
    </row>
    <row r="22" spans="1:21" ht="15.75" customHeight="1" x14ac:dyDescent="0.2">
      <c r="C22" s="1"/>
      <c r="D22" s="1"/>
      <c r="E22" s="64" t="str">
        <f t="shared" si="0"/>
        <v/>
      </c>
      <c r="F22" s="65"/>
      <c r="G22" s="66"/>
      <c r="H22" s="5"/>
      <c r="I22" s="5"/>
      <c r="J22" s="5"/>
      <c r="K22" s="13"/>
      <c r="L22" s="10"/>
      <c r="M22" s="5"/>
      <c r="N22" s="5"/>
      <c r="O22" s="13"/>
      <c r="P22" s="10"/>
      <c r="Q22" s="5"/>
      <c r="R22" s="5"/>
      <c r="S22" s="13"/>
      <c r="T22" s="1"/>
      <c r="U22" s="1"/>
    </row>
    <row r="23" spans="1:21" ht="15.75" customHeight="1" x14ac:dyDescent="0.2">
      <c r="C23" s="1"/>
      <c r="D23" s="1"/>
      <c r="E23" s="64" t="str">
        <f t="shared" si="0"/>
        <v/>
      </c>
      <c r="F23" s="65"/>
      <c r="G23" s="66"/>
      <c r="H23" s="5"/>
      <c r="I23" s="5"/>
      <c r="J23" s="5"/>
      <c r="K23" s="13"/>
      <c r="L23" s="10"/>
      <c r="M23" s="5"/>
      <c r="N23" s="5"/>
      <c r="O23" s="13"/>
      <c r="P23" s="10"/>
      <c r="Q23" s="5"/>
      <c r="R23" s="5"/>
      <c r="S23" s="13"/>
      <c r="T23" s="1"/>
      <c r="U23" s="1"/>
    </row>
    <row r="24" spans="1:21" ht="15.75" customHeight="1" x14ac:dyDescent="0.2">
      <c r="C24" s="1"/>
      <c r="D24" s="1"/>
      <c r="E24" s="64" t="str">
        <f t="shared" si="0"/>
        <v/>
      </c>
      <c r="F24" s="65"/>
      <c r="G24" s="66"/>
      <c r="H24" s="5"/>
      <c r="I24" s="5"/>
      <c r="J24" s="5"/>
      <c r="K24" s="13"/>
      <c r="L24" s="10"/>
      <c r="M24" s="5"/>
      <c r="N24" s="5"/>
      <c r="O24" s="13"/>
      <c r="P24" s="10"/>
      <c r="Q24" s="5"/>
      <c r="R24" s="5"/>
      <c r="S24" s="13"/>
      <c r="T24" s="1"/>
      <c r="U24" s="1"/>
    </row>
    <row r="25" spans="1:21" ht="15.75" customHeight="1" x14ac:dyDescent="0.2">
      <c r="C25" s="1"/>
      <c r="D25" s="1"/>
      <c r="E25" s="64" t="str">
        <f t="shared" si="0"/>
        <v/>
      </c>
      <c r="F25" s="65"/>
      <c r="G25" s="66"/>
      <c r="H25" s="5"/>
      <c r="I25" s="5"/>
      <c r="J25" s="5"/>
      <c r="K25" s="13"/>
      <c r="L25" s="10"/>
      <c r="M25" s="5"/>
      <c r="N25" s="5"/>
      <c r="O25" s="13"/>
      <c r="P25" s="10"/>
      <c r="Q25" s="5"/>
      <c r="R25" s="5"/>
      <c r="S25" s="13"/>
      <c r="T25" s="1"/>
      <c r="U25" s="1"/>
    </row>
    <row r="26" spans="1:21" ht="15.75" customHeight="1" x14ac:dyDescent="0.2">
      <c r="C26" s="1"/>
      <c r="D26" s="1"/>
      <c r="E26" s="64" t="str">
        <f t="shared" si="0"/>
        <v/>
      </c>
      <c r="F26" s="65"/>
      <c r="G26" s="66"/>
      <c r="H26" s="5"/>
      <c r="I26" s="5"/>
      <c r="J26" s="5"/>
      <c r="K26" s="13"/>
      <c r="L26" s="10"/>
      <c r="M26" s="5"/>
      <c r="N26" s="5"/>
      <c r="O26" s="13"/>
      <c r="P26" s="10"/>
      <c r="Q26" s="5"/>
      <c r="R26" s="5"/>
      <c r="S26" s="13"/>
      <c r="T26" s="1"/>
      <c r="U26" s="1"/>
    </row>
    <row r="27" spans="1:21" ht="15.75" customHeight="1" thickBot="1" x14ac:dyDescent="0.25">
      <c r="C27" s="1"/>
      <c r="D27" s="1"/>
      <c r="E27" s="64" t="str">
        <f t="shared" si="0"/>
        <v/>
      </c>
      <c r="F27" s="65"/>
      <c r="G27" s="66"/>
      <c r="H27" s="6"/>
      <c r="I27" s="6"/>
      <c r="J27" s="6"/>
      <c r="K27" s="14"/>
      <c r="L27" s="11"/>
      <c r="M27" s="6"/>
      <c r="N27" s="6"/>
      <c r="O27" s="14"/>
      <c r="P27" s="11"/>
      <c r="Q27" s="6"/>
      <c r="R27" s="6"/>
      <c r="S27" s="14"/>
      <c r="T27" s="1"/>
      <c r="U27" s="1"/>
    </row>
    <row r="28" spans="1:21" ht="15.75" customHeight="1" thickTop="1" thickBot="1" x14ac:dyDescent="0.25">
      <c r="C28" s="1"/>
      <c r="D28" s="1"/>
      <c r="E28" s="67" t="s">
        <v>14</v>
      </c>
      <c r="F28" s="68"/>
      <c r="G28" s="69"/>
      <c r="H28" s="7"/>
      <c r="I28" s="7"/>
      <c r="J28" s="7"/>
      <c r="K28" s="8"/>
      <c r="L28" s="12"/>
      <c r="M28" s="7"/>
      <c r="N28" s="7"/>
      <c r="O28" s="8"/>
      <c r="P28" s="12"/>
      <c r="Q28" s="7"/>
      <c r="R28" s="7"/>
      <c r="S28" s="8"/>
      <c r="T28" s="1"/>
      <c r="U28" s="1"/>
    </row>
    <row r="29" spans="1:21" ht="15.75" customHeight="1" thickTop="1" thickBot="1" x14ac:dyDescent="0.25">
      <c r="C29" s="1"/>
      <c r="D29" s="1"/>
      <c r="E29" s="70" t="s">
        <v>15</v>
      </c>
      <c r="F29" s="71"/>
      <c r="G29" s="72"/>
      <c r="H29" s="1"/>
      <c r="I29" s="1"/>
      <c r="J29" s="1"/>
      <c r="K29" s="9"/>
      <c r="L29" s="1"/>
      <c r="M29" s="1"/>
      <c r="N29" s="1"/>
      <c r="O29" s="9"/>
      <c r="P29" s="1"/>
      <c r="Q29" s="1"/>
      <c r="R29" s="1"/>
      <c r="S29" s="9"/>
      <c r="T29" s="1"/>
      <c r="U29" s="1"/>
    </row>
    <row r="30" spans="1:21" ht="11.25" x14ac:dyDescent="0.2">
      <c r="C30" s="1"/>
      <c r="D30" s="1"/>
      <c r="E30" s="1"/>
      <c r="F30" s="1"/>
      <c r="G30" s="1"/>
      <c r="H30" s="73" t="s">
        <v>34</v>
      </c>
      <c r="I30" s="73"/>
      <c r="J30" s="73"/>
      <c r="K30" s="73"/>
      <c r="L30" s="73"/>
      <c r="M30" s="73"/>
      <c r="N30" s="73"/>
      <c r="O30" s="73"/>
      <c r="P30" s="73"/>
      <c r="Q30" s="73"/>
      <c r="R30" s="73"/>
      <c r="S30" s="1"/>
      <c r="T30" s="1"/>
      <c r="U30" s="1"/>
    </row>
    <row r="31" spans="1:21" ht="11.25" x14ac:dyDescent="0.2">
      <c r="C31" s="1"/>
      <c r="D31" s="1"/>
      <c r="E31" s="1"/>
      <c r="F31" s="1"/>
      <c r="G31" s="1"/>
      <c r="H31" s="73"/>
      <c r="I31" s="73"/>
      <c r="J31" s="73"/>
      <c r="K31" s="73"/>
      <c r="L31" s="73"/>
      <c r="M31" s="73"/>
      <c r="N31" s="73"/>
      <c r="O31" s="73"/>
      <c r="P31" s="73"/>
      <c r="Q31" s="73"/>
      <c r="R31" s="73"/>
      <c r="S31" s="1"/>
      <c r="T31" s="1"/>
      <c r="U31" s="1"/>
    </row>
    <row r="32" spans="1:21" ht="10.5" customHeight="1" x14ac:dyDescent="0.15">
      <c r="A32" t="s">
        <v>35</v>
      </c>
      <c r="B32">
        <v>2</v>
      </c>
      <c r="C32" s="81" t="str">
        <f>'5 tm 12 bkr Data'!$A$2</f>
        <v>Jayhawk Collegiate Challenge</v>
      </c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  <c r="R32" s="81"/>
      <c r="S32" s="81"/>
      <c r="T32" s="81"/>
      <c r="U32" s="81"/>
    </row>
    <row r="33" spans="1:21" ht="10.5" customHeight="1" x14ac:dyDescent="0.15">
      <c r="C33" s="81"/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81"/>
      <c r="U33" s="81"/>
    </row>
    <row r="34" spans="1:21" ht="10.5" customHeight="1" x14ac:dyDescent="0.15">
      <c r="C34" s="81"/>
      <c r="D34" s="81"/>
      <c r="E34" s="81"/>
      <c r="F34" s="81"/>
      <c r="G34" s="81"/>
      <c r="H34" s="81"/>
      <c r="I34" s="81"/>
      <c r="J34" s="81"/>
      <c r="K34" s="81"/>
      <c r="L34" s="81"/>
      <c r="M34" s="81"/>
      <c r="N34" s="81"/>
      <c r="O34" s="81"/>
      <c r="P34" s="81"/>
      <c r="Q34" s="81"/>
      <c r="R34" s="81"/>
      <c r="S34" s="81"/>
      <c r="T34" s="81"/>
      <c r="U34" s="81"/>
    </row>
    <row r="35" spans="1:21" ht="8.2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</row>
    <row r="36" spans="1:21" ht="11.25" customHeight="1" x14ac:dyDescent="0.2">
      <c r="C36" s="1"/>
      <c r="D36" s="1"/>
      <c r="E36" s="1"/>
      <c r="F36" s="82" t="str">
        <f>INDEX('5 tm 12 bkr Data'!I:I,MATCH('5 tm 12 bkr WJV'!B32,'5 tm 12 bkr Data'!H:H,0))</f>
        <v>Morningside University - Women JV</v>
      </c>
      <c r="G36" s="82"/>
      <c r="H36" s="82"/>
      <c r="I36" s="82"/>
      <c r="J36" s="82"/>
      <c r="K36" s="82"/>
      <c r="L36" s="82"/>
      <c r="M36" s="82"/>
      <c r="N36" s="82"/>
      <c r="O36" s="82"/>
      <c r="P36" s="82"/>
      <c r="Q36" s="82"/>
      <c r="R36" s="82"/>
      <c r="S36" s="1"/>
      <c r="T36" s="1"/>
      <c r="U36" s="1"/>
    </row>
    <row r="37" spans="1:21" ht="11.25" customHeight="1" x14ac:dyDescent="0.2">
      <c r="C37" s="1"/>
      <c r="D37" s="1"/>
      <c r="E37" s="1"/>
      <c r="F37" s="82"/>
      <c r="G37" s="82"/>
      <c r="H37" s="82"/>
      <c r="I37" s="82"/>
      <c r="J37" s="82"/>
      <c r="K37" s="82"/>
      <c r="L37" s="82"/>
      <c r="M37" s="82"/>
      <c r="N37" s="82"/>
      <c r="O37" s="82"/>
      <c r="P37" s="82"/>
      <c r="Q37" s="82"/>
      <c r="R37" s="82"/>
      <c r="S37" s="1"/>
      <c r="T37" s="1"/>
      <c r="U37" s="1"/>
    </row>
    <row r="38" spans="1:21" ht="8.25" customHeight="1" x14ac:dyDescent="0.2"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</row>
    <row r="39" spans="1:21" ht="15.75" customHeight="1" x14ac:dyDescent="0.2">
      <c r="C39" s="1"/>
      <c r="D39" s="80" t="s">
        <v>0</v>
      </c>
      <c r="E39" s="80"/>
      <c r="F39" s="80"/>
      <c r="G39" s="80"/>
      <c r="H39" s="80"/>
      <c r="I39" s="80" t="s">
        <v>1</v>
      </c>
      <c r="J39" s="80"/>
      <c r="K39" s="80" t="s">
        <v>2</v>
      </c>
      <c r="L39" s="80"/>
      <c r="M39" s="80" t="s">
        <v>3</v>
      </c>
      <c r="N39" s="80"/>
      <c r="O39" s="80" t="s">
        <v>4</v>
      </c>
      <c r="P39" s="80"/>
      <c r="Q39" s="80" t="s">
        <v>5</v>
      </c>
      <c r="R39" s="80"/>
      <c r="S39" s="80" t="s">
        <v>6</v>
      </c>
      <c r="T39" s="80"/>
      <c r="U39" s="1"/>
    </row>
    <row r="40" spans="1:21" ht="15.75" customHeight="1" x14ac:dyDescent="0.2">
      <c r="A40" t="str">
        <f>CONCATENATE(B32,B40)</f>
        <v>2a</v>
      </c>
      <c r="B40" t="s">
        <v>26</v>
      </c>
      <c r="C40" s="1"/>
      <c r="D40" s="2" t="str">
        <f>INDEX('5 tm 12 bkr Data'!X:X,MATCH('5 tm 12 bkr WJV'!A40,'5 tm 12 bkr Data'!V:V,0))</f>
        <v>Elana Krutsinger</v>
      </c>
      <c r="E40" s="3"/>
      <c r="F40" s="3"/>
      <c r="G40" s="3"/>
      <c r="H40" s="4"/>
      <c r="I40" s="80"/>
      <c r="J40" s="80"/>
      <c r="K40" s="80"/>
      <c r="L40" s="80"/>
      <c r="M40" s="80"/>
      <c r="N40" s="80"/>
      <c r="O40" s="80"/>
      <c r="P40" s="80"/>
      <c r="Q40" s="80"/>
      <c r="R40" s="80"/>
      <c r="S40" s="80"/>
      <c r="T40" s="80"/>
      <c r="U40" s="1"/>
    </row>
    <row r="41" spans="1:21" ht="15.75" customHeight="1" x14ac:dyDescent="0.2">
      <c r="A41" t="str">
        <f>CONCATENATE(B32,B41)</f>
        <v>2b</v>
      </c>
      <c r="B41" t="s">
        <v>27</v>
      </c>
      <c r="C41" s="1"/>
      <c r="D41" s="2" t="str">
        <f>INDEX('5 tm 12 bkr Data'!X:X,MATCH('5 tm 12 bkr WJV'!A41,'5 tm 12 bkr Data'!V:V,0))</f>
        <v>Kiara(Riley) Howard</v>
      </c>
      <c r="E41" s="3"/>
      <c r="F41" s="3"/>
      <c r="G41" s="3"/>
      <c r="H41" s="4"/>
      <c r="I41" s="80"/>
      <c r="J41" s="80"/>
      <c r="K41" s="80"/>
      <c r="L41" s="80"/>
      <c r="M41" s="80"/>
      <c r="N41" s="80"/>
      <c r="O41" s="80"/>
      <c r="P41" s="80"/>
      <c r="Q41" s="80"/>
      <c r="R41" s="80"/>
      <c r="S41" s="80"/>
      <c r="T41" s="80"/>
      <c r="U41" s="1"/>
    </row>
    <row r="42" spans="1:21" ht="15.75" customHeight="1" x14ac:dyDescent="0.2">
      <c r="A42" t="str">
        <f>CONCATENATE(B32,B42)</f>
        <v>2c</v>
      </c>
      <c r="B42" t="s">
        <v>28</v>
      </c>
      <c r="C42" s="1"/>
      <c r="D42" s="2" t="str">
        <f>INDEX('5 tm 12 bkr Data'!X:X,MATCH('5 tm 12 bkr WJV'!A42,'5 tm 12 bkr Data'!V:V,0))</f>
        <v>Liberty Nordstrom</v>
      </c>
      <c r="E42" s="3"/>
      <c r="F42" s="3"/>
      <c r="G42" s="3"/>
      <c r="H42" s="4"/>
      <c r="I42" s="80"/>
      <c r="J42" s="80"/>
      <c r="K42" s="80"/>
      <c r="L42" s="80"/>
      <c r="M42" s="80"/>
      <c r="N42" s="80"/>
      <c r="O42" s="80"/>
      <c r="P42" s="80"/>
      <c r="Q42" s="80"/>
      <c r="R42" s="80"/>
      <c r="S42" s="80"/>
      <c r="T42" s="80"/>
      <c r="U42" s="1"/>
    </row>
    <row r="43" spans="1:21" ht="15.75" customHeight="1" x14ac:dyDescent="0.2">
      <c r="A43" t="str">
        <f>CONCATENATE(B32,B43)</f>
        <v>2d</v>
      </c>
      <c r="B43" t="s">
        <v>29</v>
      </c>
      <c r="C43" s="1"/>
      <c r="D43" s="2" t="str">
        <f>INDEX('5 tm 12 bkr Data'!X:X,MATCH('5 tm 12 bkr WJV'!A43,'5 tm 12 bkr Data'!V:V,0))</f>
        <v>Samantha Sonier</v>
      </c>
      <c r="E43" s="3"/>
      <c r="F43" s="3"/>
      <c r="G43" s="3"/>
      <c r="H43" s="4"/>
      <c r="I43" s="80"/>
      <c r="J43" s="80"/>
      <c r="K43" s="80"/>
      <c r="L43" s="80"/>
      <c r="M43" s="80"/>
      <c r="N43" s="80"/>
      <c r="O43" s="80"/>
      <c r="P43" s="80"/>
      <c r="Q43" s="80"/>
      <c r="R43" s="80"/>
      <c r="S43" s="80"/>
      <c r="T43" s="80"/>
      <c r="U43" s="1"/>
    </row>
    <row r="44" spans="1:21" ht="15.75" customHeight="1" x14ac:dyDescent="0.2">
      <c r="A44" t="str">
        <f>CONCATENATE(B32,B44)</f>
        <v>2e</v>
      </c>
      <c r="B44" t="s">
        <v>30</v>
      </c>
      <c r="C44" s="1"/>
      <c r="D44" s="2" t="str">
        <f>INDEX('5 tm 12 bkr Data'!X:X,MATCH('5 tm 12 bkr WJV'!A44,'5 tm 12 bkr Data'!V:V,0))</f>
        <v>Zara Bitsos</v>
      </c>
      <c r="E44" s="3"/>
      <c r="F44" s="3"/>
      <c r="G44" s="3"/>
      <c r="H44" s="4"/>
      <c r="I44" s="80"/>
      <c r="J44" s="80"/>
      <c r="K44" s="80"/>
      <c r="L44" s="80"/>
      <c r="M44" s="80"/>
      <c r="N44" s="80"/>
      <c r="O44" s="80"/>
      <c r="P44" s="80"/>
      <c r="Q44" s="80"/>
      <c r="R44" s="80"/>
      <c r="S44" s="80"/>
      <c r="T44" s="80"/>
      <c r="U44" s="1"/>
    </row>
    <row r="45" spans="1:21" ht="15.75" customHeight="1" x14ac:dyDescent="0.2">
      <c r="A45" t="str">
        <f>CONCATENATE(B32,B45)</f>
        <v>2f</v>
      </c>
      <c r="B45" t="s">
        <v>31</v>
      </c>
      <c r="C45" s="1"/>
      <c r="D45" s="2">
        <f>INDEX('5 tm 12 bkr Data'!X:X,MATCH('5 tm 12 bkr WJV'!A45,'5 tm 12 bkr Data'!V:V,0))</f>
        <v>0</v>
      </c>
      <c r="E45" s="3"/>
      <c r="F45" s="3"/>
      <c r="G45" s="3"/>
      <c r="H45" s="4"/>
      <c r="I45" s="80"/>
      <c r="J45" s="80"/>
      <c r="K45" s="80"/>
      <c r="L45" s="80"/>
      <c r="M45" s="80"/>
      <c r="N45" s="80"/>
      <c r="O45" s="80"/>
      <c r="P45" s="80"/>
      <c r="Q45" s="80"/>
      <c r="R45" s="80"/>
      <c r="S45" s="80"/>
      <c r="T45" s="80"/>
      <c r="U45" s="1"/>
    </row>
    <row r="46" spans="1:21" ht="15.75" customHeight="1" x14ac:dyDescent="0.2">
      <c r="A46" t="str">
        <f>CONCATENATE(B32,B46)</f>
        <v>2g</v>
      </c>
      <c r="B46" t="s">
        <v>32</v>
      </c>
      <c r="C46" s="1"/>
      <c r="D46" s="2">
        <f>INDEX('5 tm 12 bkr Data'!X:X,MATCH('5 tm 12 bkr WJV'!A46,'5 tm 12 bkr Data'!V:V,0))</f>
        <v>0</v>
      </c>
      <c r="E46" s="3"/>
      <c r="F46" s="3"/>
      <c r="G46" s="3"/>
      <c r="H46" s="4"/>
      <c r="I46" s="80"/>
      <c r="J46" s="80"/>
      <c r="K46" s="80"/>
      <c r="L46" s="80"/>
      <c r="M46" s="80"/>
      <c r="N46" s="80"/>
      <c r="O46" s="80"/>
      <c r="P46" s="80"/>
      <c r="Q46" s="80"/>
      <c r="R46" s="80"/>
      <c r="S46" s="80"/>
      <c r="T46" s="80"/>
      <c r="U46" s="1"/>
    </row>
    <row r="47" spans="1:21" ht="15.75" customHeight="1" thickBot="1" x14ac:dyDescent="0.25">
      <c r="A47" t="str">
        <f>CONCATENATE(B32,B47)</f>
        <v>2h</v>
      </c>
      <c r="B47" t="s">
        <v>33</v>
      </c>
      <c r="C47" s="1"/>
      <c r="D47" s="2">
        <f>INDEX('5 tm 12 bkr Data'!X:X,MATCH('5 tm 12 bkr WJV'!A47,'5 tm 12 bkr Data'!V:V,0))</f>
        <v>0</v>
      </c>
      <c r="E47" s="3"/>
      <c r="F47" s="3"/>
      <c r="G47" s="3"/>
      <c r="H47" s="36"/>
      <c r="I47" s="79"/>
      <c r="J47" s="79"/>
      <c r="K47" s="79"/>
      <c r="L47" s="79"/>
      <c r="M47" s="79"/>
      <c r="N47" s="79"/>
      <c r="O47" s="79"/>
      <c r="P47" s="79"/>
      <c r="Q47" s="79"/>
      <c r="R47" s="79"/>
      <c r="S47" s="79"/>
      <c r="T47" s="79"/>
      <c r="U47" s="1"/>
    </row>
    <row r="48" spans="1:21" ht="15.75" customHeight="1" thickTop="1" x14ac:dyDescent="0.2">
      <c r="C48" s="1"/>
      <c r="D48" s="1"/>
      <c r="E48" s="1"/>
      <c r="F48" s="1"/>
      <c r="G48" s="1"/>
      <c r="H48" s="37" t="s">
        <v>6</v>
      </c>
      <c r="I48" s="77"/>
      <c r="J48" s="78"/>
      <c r="K48" s="77"/>
      <c r="L48" s="78"/>
      <c r="M48" s="77"/>
      <c r="N48" s="78"/>
      <c r="O48" s="77"/>
      <c r="P48" s="78"/>
      <c r="Q48" s="77"/>
      <c r="R48" s="78"/>
      <c r="S48" s="77"/>
      <c r="T48" s="78"/>
      <c r="U48" s="1"/>
    </row>
    <row r="49" spans="1:21" ht="5.25" customHeight="1" x14ac:dyDescent="0.2">
      <c r="C49" s="1"/>
      <c r="D49" s="1"/>
      <c r="E49" s="1"/>
      <c r="F49" s="1"/>
      <c r="G49" s="1"/>
      <c r="H49" s="38"/>
      <c r="I49" s="39"/>
      <c r="J49" s="39"/>
      <c r="K49" s="39"/>
      <c r="L49" s="39"/>
      <c r="M49" s="39"/>
      <c r="N49" s="39"/>
      <c r="O49" s="39"/>
      <c r="P49" s="39"/>
      <c r="Q49" s="39"/>
      <c r="R49" s="39"/>
      <c r="S49" s="39"/>
      <c r="T49" s="40"/>
      <c r="U49" s="1"/>
    </row>
    <row r="50" spans="1:21" ht="15.75" customHeight="1" x14ac:dyDescent="0.2">
      <c r="C50" s="1"/>
      <c r="D50" s="1"/>
      <c r="E50" s="74" t="s">
        <v>0</v>
      </c>
      <c r="F50" s="75"/>
      <c r="G50" s="76"/>
      <c r="H50" s="19" t="s">
        <v>1</v>
      </c>
      <c r="I50" s="19" t="s">
        <v>2</v>
      </c>
      <c r="J50" s="19" t="s">
        <v>3</v>
      </c>
      <c r="K50" s="15" t="s">
        <v>4</v>
      </c>
      <c r="L50" s="16" t="s">
        <v>5</v>
      </c>
      <c r="M50" s="19" t="s">
        <v>7</v>
      </c>
      <c r="N50" s="19" t="s">
        <v>8</v>
      </c>
      <c r="O50" s="15" t="s">
        <v>9</v>
      </c>
      <c r="P50" s="16" t="s">
        <v>10</v>
      </c>
      <c r="Q50" s="19" t="s">
        <v>11</v>
      </c>
      <c r="R50" s="19" t="s">
        <v>12</v>
      </c>
      <c r="S50" s="15" t="s">
        <v>13</v>
      </c>
      <c r="T50" s="1"/>
      <c r="U50" s="1"/>
    </row>
    <row r="51" spans="1:21" ht="15.75" customHeight="1" x14ac:dyDescent="0.2">
      <c r="C51" s="1"/>
      <c r="D51" s="1"/>
      <c r="E51" s="64" t="str">
        <f t="shared" ref="E51:E114" si="1">IF(D40&gt;0,D40,"")</f>
        <v>Elana Krutsinger</v>
      </c>
      <c r="F51" s="65"/>
      <c r="G51" s="66"/>
      <c r="H51" s="5"/>
      <c r="I51" s="5"/>
      <c r="J51" s="5"/>
      <c r="K51" s="13"/>
      <c r="L51" s="10"/>
      <c r="M51" s="5"/>
      <c r="N51" s="5"/>
      <c r="O51" s="13"/>
      <c r="P51" s="10"/>
      <c r="Q51" s="5"/>
      <c r="R51" s="5"/>
      <c r="S51" s="13"/>
      <c r="T51" s="1"/>
      <c r="U51" s="1"/>
    </row>
    <row r="52" spans="1:21" ht="15.75" customHeight="1" x14ac:dyDescent="0.2">
      <c r="C52" s="1"/>
      <c r="D52" s="1"/>
      <c r="E52" s="64" t="str">
        <f t="shared" si="1"/>
        <v>Kiara(Riley) Howard</v>
      </c>
      <c r="F52" s="65"/>
      <c r="G52" s="66"/>
      <c r="H52" s="5"/>
      <c r="I52" s="5"/>
      <c r="J52" s="5"/>
      <c r="K52" s="13"/>
      <c r="L52" s="10"/>
      <c r="M52" s="5"/>
      <c r="N52" s="5"/>
      <c r="O52" s="13"/>
      <c r="P52" s="10"/>
      <c r="Q52" s="5"/>
      <c r="R52" s="5"/>
      <c r="S52" s="13"/>
      <c r="T52" s="1"/>
      <c r="U52" s="1"/>
    </row>
    <row r="53" spans="1:21" ht="15.75" customHeight="1" x14ac:dyDescent="0.2">
      <c r="C53" s="1"/>
      <c r="D53" s="1"/>
      <c r="E53" s="64" t="str">
        <f t="shared" si="1"/>
        <v>Liberty Nordstrom</v>
      </c>
      <c r="F53" s="65"/>
      <c r="G53" s="66"/>
      <c r="H53" s="5"/>
      <c r="I53" s="5"/>
      <c r="J53" s="5"/>
      <c r="K53" s="13"/>
      <c r="L53" s="10"/>
      <c r="M53" s="5"/>
      <c r="N53" s="5"/>
      <c r="O53" s="13"/>
      <c r="P53" s="10"/>
      <c r="Q53" s="5"/>
      <c r="R53" s="5"/>
      <c r="S53" s="13"/>
      <c r="T53" s="1"/>
      <c r="U53" s="1"/>
    </row>
    <row r="54" spans="1:21" ht="15.75" customHeight="1" x14ac:dyDescent="0.2">
      <c r="C54" s="1"/>
      <c r="D54" s="1"/>
      <c r="E54" s="64" t="str">
        <f t="shared" si="1"/>
        <v>Samantha Sonier</v>
      </c>
      <c r="F54" s="65"/>
      <c r="G54" s="66"/>
      <c r="H54" s="5"/>
      <c r="I54" s="5"/>
      <c r="J54" s="5"/>
      <c r="K54" s="13"/>
      <c r="L54" s="10"/>
      <c r="M54" s="5"/>
      <c r="N54" s="5"/>
      <c r="O54" s="13"/>
      <c r="P54" s="10"/>
      <c r="Q54" s="5"/>
      <c r="R54" s="5"/>
      <c r="S54" s="13"/>
      <c r="T54" s="1"/>
      <c r="U54" s="1"/>
    </row>
    <row r="55" spans="1:21" ht="15.75" customHeight="1" x14ac:dyDescent="0.2">
      <c r="C55" s="1"/>
      <c r="D55" s="1"/>
      <c r="E55" s="64" t="str">
        <f t="shared" si="1"/>
        <v>Zara Bitsos</v>
      </c>
      <c r="F55" s="65"/>
      <c r="G55" s="66"/>
      <c r="H55" s="5"/>
      <c r="I55" s="5"/>
      <c r="J55" s="5"/>
      <c r="K55" s="13"/>
      <c r="L55" s="10"/>
      <c r="M55" s="5"/>
      <c r="N55" s="5"/>
      <c r="O55" s="13"/>
      <c r="P55" s="10"/>
      <c r="Q55" s="5"/>
      <c r="R55" s="5"/>
      <c r="S55" s="13"/>
      <c r="T55" s="1"/>
      <c r="U55" s="1"/>
    </row>
    <row r="56" spans="1:21" ht="15.75" customHeight="1" x14ac:dyDescent="0.2">
      <c r="C56" s="1"/>
      <c r="D56" s="1"/>
      <c r="E56" s="64" t="str">
        <f t="shared" si="1"/>
        <v/>
      </c>
      <c r="F56" s="65"/>
      <c r="G56" s="66"/>
      <c r="H56" s="5"/>
      <c r="I56" s="5"/>
      <c r="J56" s="5"/>
      <c r="K56" s="13"/>
      <c r="L56" s="10"/>
      <c r="M56" s="5"/>
      <c r="N56" s="5"/>
      <c r="O56" s="13"/>
      <c r="P56" s="10"/>
      <c r="Q56" s="5"/>
      <c r="R56" s="5"/>
      <c r="S56" s="13"/>
      <c r="T56" s="1"/>
      <c r="U56" s="1"/>
    </row>
    <row r="57" spans="1:21" ht="15.75" customHeight="1" x14ac:dyDescent="0.2">
      <c r="C57" s="1"/>
      <c r="D57" s="1"/>
      <c r="E57" s="64" t="str">
        <f t="shared" si="1"/>
        <v/>
      </c>
      <c r="F57" s="65"/>
      <c r="G57" s="66"/>
      <c r="H57" s="5"/>
      <c r="I57" s="5"/>
      <c r="J57" s="5"/>
      <c r="K57" s="13"/>
      <c r="L57" s="10"/>
      <c r="M57" s="5"/>
      <c r="N57" s="5"/>
      <c r="O57" s="13"/>
      <c r="P57" s="10"/>
      <c r="Q57" s="5"/>
      <c r="R57" s="5"/>
      <c r="S57" s="13"/>
      <c r="T57" s="1"/>
      <c r="U57" s="1"/>
    </row>
    <row r="58" spans="1:21" ht="15.75" customHeight="1" thickBot="1" x14ac:dyDescent="0.25">
      <c r="C58" s="1"/>
      <c r="D58" s="1"/>
      <c r="E58" s="64" t="str">
        <f t="shared" si="1"/>
        <v/>
      </c>
      <c r="F58" s="65"/>
      <c r="G58" s="66"/>
      <c r="H58" s="6"/>
      <c r="I58" s="6"/>
      <c r="J58" s="6"/>
      <c r="K58" s="14"/>
      <c r="L58" s="11"/>
      <c r="M58" s="6"/>
      <c r="N58" s="6"/>
      <c r="O58" s="14"/>
      <c r="P58" s="11"/>
      <c r="Q58" s="6"/>
      <c r="R58" s="6"/>
      <c r="S58" s="14"/>
      <c r="T58" s="1"/>
      <c r="U58" s="1"/>
    </row>
    <row r="59" spans="1:21" ht="15.75" customHeight="1" thickTop="1" thickBot="1" x14ac:dyDescent="0.25">
      <c r="C59" s="1"/>
      <c r="D59" s="1"/>
      <c r="E59" s="67" t="s">
        <v>14</v>
      </c>
      <c r="F59" s="68"/>
      <c r="G59" s="69"/>
      <c r="H59" s="7"/>
      <c r="I59" s="7"/>
      <c r="J59" s="7"/>
      <c r="K59" s="8"/>
      <c r="L59" s="12"/>
      <c r="M59" s="7"/>
      <c r="N59" s="7"/>
      <c r="O59" s="8"/>
      <c r="P59" s="12"/>
      <c r="Q59" s="7"/>
      <c r="R59" s="7"/>
      <c r="S59" s="8"/>
      <c r="T59" s="1"/>
      <c r="U59" s="1"/>
    </row>
    <row r="60" spans="1:21" ht="15.75" customHeight="1" thickTop="1" thickBot="1" x14ac:dyDescent="0.25">
      <c r="C60" s="1"/>
      <c r="D60" s="1"/>
      <c r="E60" s="70" t="s">
        <v>15</v>
      </c>
      <c r="F60" s="71"/>
      <c r="G60" s="72"/>
      <c r="H60" s="1"/>
      <c r="I60" s="1"/>
      <c r="J60" s="1"/>
      <c r="K60" s="9"/>
      <c r="L60" s="1"/>
      <c r="M60" s="1"/>
      <c r="N60" s="1"/>
      <c r="O60" s="9"/>
      <c r="P60" s="1"/>
      <c r="Q60" s="1"/>
      <c r="R60" s="1"/>
      <c r="S60" s="9"/>
      <c r="T60" s="1"/>
      <c r="U60" s="1"/>
    </row>
    <row r="61" spans="1:21" ht="11.25" customHeight="1" x14ac:dyDescent="0.2">
      <c r="C61" s="1"/>
      <c r="D61" s="1"/>
      <c r="E61" s="1"/>
      <c r="F61" s="1"/>
      <c r="G61" s="1"/>
      <c r="H61" s="73" t="s">
        <v>34</v>
      </c>
      <c r="I61" s="73"/>
      <c r="J61" s="73"/>
      <c r="K61" s="73"/>
      <c r="L61" s="73"/>
      <c r="M61" s="73"/>
      <c r="N61" s="73"/>
      <c r="O61" s="73"/>
      <c r="P61" s="73"/>
      <c r="Q61" s="73"/>
      <c r="R61" s="73"/>
      <c r="S61" s="1"/>
      <c r="T61" s="1"/>
      <c r="U61" s="1"/>
    </row>
    <row r="62" spans="1:21" ht="11.25" customHeight="1" x14ac:dyDescent="0.2">
      <c r="C62" s="1"/>
      <c r="D62" s="1"/>
      <c r="E62" s="1"/>
      <c r="F62" s="1"/>
      <c r="G62" s="1"/>
      <c r="H62" s="73"/>
      <c r="I62" s="73"/>
      <c r="J62" s="73"/>
      <c r="K62" s="73"/>
      <c r="L62" s="73"/>
      <c r="M62" s="73"/>
      <c r="N62" s="73"/>
      <c r="O62" s="73"/>
      <c r="P62" s="73"/>
      <c r="Q62" s="73"/>
      <c r="R62" s="73"/>
      <c r="S62" s="1"/>
      <c r="T62" s="1"/>
      <c r="U62" s="1"/>
    </row>
    <row r="63" spans="1:21" ht="10.5" customHeight="1" x14ac:dyDescent="0.15">
      <c r="A63" t="s">
        <v>35</v>
      </c>
      <c r="B63">
        <v>3</v>
      </c>
      <c r="C63" s="81" t="str">
        <f>'5 tm 12 bkr Data'!$A$2</f>
        <v>Jayhawk Collegiate Challenge</v>
      </c>
      <c r="D63" s="81"/>
      <c r="E63" s="81"/>
      <c r="F63" s="81"/>
      <c r="G63" s="81"/>
      <c r="H63" s="81"/>
      <c r="I63" s="81"/>
      <c r="J63" s="81"/>
      <c r="K63" s="81"/>
      <c r="L63" s="81"/>
      <c r="M63" s="81"/>
      <c r="N63" s="81"/>
      <c r="O63" s="81"/>
      <c r="P63" s="81"/>
      <c r="Q63" s="81"/>
      <c r="R63" s="81"/>
      <c r="S63" s="81"/>
      <c r="T63" s="81"/>
      <c r="U63" s="81"/>
    </row>
    <row r="64" spans="1:21" ht="10.5" customHeight="1" x14ac:dyDescent="0.15">
      <c r="C64" s="81"/>
      <c r="D64" s="81"/>
      <c r="E64" s="81"/>
      <c r="F64" s="81"/>
      <c r="G64" s="81"/>
      <c r="H64" s="81"/>
      <c r="I64" s="81"/>
      <c r="J64" s="81"/>
      <c r="K64" s="81"/>
      <c r="L64" s="81"/>
      <c r="M64" s="81"/>
      <c r="N64" s="81"/>
      <c r="O64" s="81"/>
      <c r="P64" s="81"/>
      <c r="Q64" s="81"/>
      <c r="R64" s="81"/>
      <c r="S64" s="81"/>
      <c r="T64" s="81"/>
      <c r="U64" s="81"/>
    </row>
    <row r="65" spans="1:21" ht="10.5" customHeight="1" x14ac:dyDescent="0.15">
      <c r="C65" s="81"/>
      <c r="D65" s="81"/>
      <c r="E65" s="81"/>
      <c r="F65" s="81"/>
      <c r="G65" s="81"/>
      <c r="H65" s="81"/>
      <c r="I65" s="81"/>
      <c r="J65" s="81"/>
      <c r="K65" s="81"/>
      <c r="L65" s="81"/>
      <c r="M65" s="81"/>
      <c r="N65" s="81"/>
      <c r="O65" s="81"/>
      <c r="P65" s="81"/>
      <c r="Q65" s="81"/>
      <c r="R65" s="81"/>
      <c r="S65" s="81"/>
      <c r="T65" s="81"/>
      <c r="U65" s="81"/>
    </row>
    <row r="66" spans="1:21" ht="8.25" customHeight="1" x14ac:dyDescent="0.2"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</row>
    <row r="67" spans="1:21" ht="11.25" customHeight="1" x14ac:dyDescent="0.2">
      <c r="C67" s="1"/>
      <c r="D67" s="1"/>
      <c r="E67" s="1"/>
      <c r="F67" s="82" t="str">
        <f>INDEX('5 tm 12 bkr Data'!I:I,MATCH('5 tm 12 bkr WJV'!B63,'5 tm 12 bkr Data'!H:H,0))</f>
        <v>Ottawa University (KS) - Women JV</v>
      </c>
      <c r="G67" s="82"/>
      <c r="H67" s="82"/>
      <c r="I67" s="82"/>
      <c r="J67" s="82"/>
      <c r="K67" s="82"/>
      <c r="L67" s="82"/>
      <c r="M67" s="82"/>
      <c r="N67" s="82"/>
      <c r="O67" s="82"/>
      <c r="P67" s="82"/>
      <c r="Q67" s="82"/>
      <c r="R67" s="82"/>
      <c r="S67" s="1"/>
      <c r="T67" s="1"/>
      <c r="U67" s="1"/>
    </row>
    <row r="68" spans="1:21" ht="11.25" customHeight="1" x14ac:dyDescent="0.2">
      <c r="C68" s="1"/>
      <c r="D68" s="1"/>
      <c r="E68" s="1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  <c r="Q68" s="82"/>
      <c r="R68" s="82"/>
      <c r="S68" s="1"/>
      <c r="T68" s="1"/>
      <c r="U68" s="1"/>
    </row>
    <row r="69" spans="1:21" ht="8.2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</row>
    <row r="70" spans="1:21" ht="15.75" customHeight="1" x14ac:dyDescent="0.2">
      <c r="C70" s="1"/>
      <c r="D70" s="80" t="s">
        <v>0</v>
      </c>
      <c r="E70" s="80"/>
      <c r="F70" s="80"/>
      <c r="G70" s="80"/>
      <c r="H70" s="80"/>
      <c r="I70" s="80" t="s">
        <v>1</v>
      </c>
      <c r="J70" s="80"/>
      <c r="K70" s="80" t="s">
        <v>2</v>
      </c>
      <c r="L70" s="80"/>
      <c r="M70" s="80" t="s">
        <v>3</v>
      </c>
      <c r="N70" s="80"/>
      <c r="O70" s="80" t="s">
        <v>4</v>
      </c>
      <c r="P70" s="80"/>
      <c r="Q70" s="80" t="s">
        <v>5</v>
      </c>
      <c r="R70" s="80"/>
      <c r="S70" s="80" t="s">
        <v>6</v>
      </c>
      <c r="T70" s="80"/>
      <c r="U70" s="1"/>
    </row>
    <row r="71" spans="1:21" ht="15.75" customHeight="1" x14ac:dyDescent="0.2">
      <c r="A71" t="str">
        <f>CONCATENATE(B63,B71)</f>
        <v>3a</v>
      </c>
      <c r="B71" t="s">
        <v>26</v>
      </c>
      <c r="C71" s="1"/>
      <c r="D71" s="2" t="str">
        <f>INDEX('5 tm 12 bkr Data'!X:X,MATCH('5 tm 12 bkr WJV'!A71,'5 tm 12 bkr Data'!V:V,0))</f>
        <v>Amber Wagner</v>
      </c>
      <c r="E71" s="3"/>
      <c r="F71" s="3"/>
      <c r="G71" s="3"/>
      <c r="H71" s="4"/>
      <c r="I71" s="80"/>
      <c r="J71" s="80"/>
      <c r="K71" s="80"/>
      <c r="L71" s="80"/>
      <c r="M71" s="80"/>
      <c r="N71" s="80"/>
      <c r="O71" s="80"/>
      <c r="P71" s="80"/>
      <c r="Q71" s="80"/>
      <c r="R71" s="80"/>
      <c r="S71" s="80"/>
      <c r="T71" s="80"/>
      <c r="U71" s="1"/>
    </row>
    <row r="72" spans="1:21" ht="15.75" customHeight="1" x14ac:dyDescent="0.2">
      <c r="A72" t="str">
        <f>CONCATENATE(B63,B72)</f>
        <v>3b</v>
      </c>
      <c r="B72" t="s">
        <v>27</v>
      </c>
      <c r="C72" s="1"/>
      <c r="D72" s="2" t="str">
        <f>INDEX('5 tm 12 bkr Data'!X:X,MATCH('5 tm 12 bkr WJV'!A72,'5 tm 12 bkr Data'!V:V,0))</f>
        <v>Ashlynn Senecal</v>
      </c>
      <c r="E72" s="3"/>
      <c r="F72" s="3"/>
      <c r="G72" s="3"/>
      <c r="H72" s="4"/>
      <c r="I72" s="80"/>
      <c r="J72" s="80"/>
      <c r="K72" s="80"/>
      <c r="L72" s="80"/>
      <c r="M72" s="80"/>
      <c r="N72" s="80"/>
      <c r="O72" s="80"/>
      <c r="P72" s="80"/>
      <c r="Q72" s="80"/>
      <c r="R72" s="80"/>
      <c r="S72" s="80"/>
      <c r="T72" s="80"/>
      <c r="U72" s="1"/>
    </row>
    <row r="73" spans="1:21" ht="15.75" customHeight="1" x14ac:dyDescent="0.2">
      <c r="A73" t="str">
        <f>CONCATENATE(B63,B73)</f>
        <v>3c</v>
      </c>
      <c r="B73" t="s">
        <v>28</v>
      </c>
      <c r="C73" s="1"/>
      <c r="D73" s="2" t="str">
        <f>INDEX('5 tm 12 bkr Data'!X:X,MATCH('5 tm 12 bkr WJV'!A73,'5 tm 12 bkr Data'!V:V,0))</f>
        <v>Isabel Wong</v>
      </c>
      <c r="E73" s="3"/>
      <c r="F73" s="3"/>
      <c r="G73" s="3"/>
      <c r="H73" s="4"/>
      <c r="I73" s="80"/>
      <c r="J73" s="80"/>
      <c r="K73" s="80"/>
      <c r="L73" s="80"/>
      <c r="M73" s="80"/>
      <c r="N73" s="80"/>
      <c r="O73" s="80"/>
      <c r="P73" s="80"/>
      <c r="Q73" s="80"/>
      <c r="R73" s="80"/>
      <c r="S73" s="80"/>
      <c r="T73" s="80"/>
      <c r="U73" s="1"/>
    </row>
    <row r="74" spans="1:21" ht="15.75" customHeight="1" x14ac:dyDescent="0.2">
      <c r="A74" t="str">
        <f>CONCATENATE(B63,B74)</f>
        <v>3d</v>
      </c>
      <c r="B74" t="s">
        <v>29</v>
      </c>
      <c r="C74" s="1"/>
      <c r="D74" s="2" t="str">
        <f>INDEX('5 tm 12 bkr Data'!X:X,MATCH('5 tm 12 bkr WJV'!A74,'5 tm 12 bkr Data'!V:V,0))</f>
        <v>Jazel Tiquia</v>
      </c>
      <c r="E74" s="3"/>
      <c r="F74" s="3"/>
      <c r="G74" s="3"/>
      <c r="H74" s="4"/>
      <c r="I74" s="80"/>
      <c r="J74" s="80"/>
      <c r="K74" s="80"/>
      <c r="L74" s="80"/>
      <c r="M74" s="80"/>
      <c r="N74" s="80"/>
      <c r="O74" s="80"/>
      <c r="P74" s="80"/>
      <c r="Q74" s="80"/>
      <c r="R74" s="80"/>
      <c r="S74" s="80"/>
      <c r="T74" s="80"/>
      <c r="U74" s="1"/>
    </row>
    <row r="75" spans="1:21" ht="15.75" customHeight="1" x14ac:dyDescent="0.2">
      <c r="A75" t="str">
        <f>CONCATENATE(B63,B75)</f>
        <v>3e</v>
      </c>
      <c r="B75" t="s">
        <v>30</v>
      </c>
      <c r="C75" s="1"/>
      <c r="D75" s="2" t="str">
        <f>INDEX('5 tm 12 bkr Data'!X:X,MATCH('5 tm 12 bkr WJV'!A75,'5 tm 12 bkr Data'!V:V,0))</f>
        <v>Lydia Phillips</v>
      </c>
      <c r="E75" s="3"/>
      <c r="F75" s="3"/>
      <c r="G75" s="3"/>
      <c r="H75" s="4"/>
      <c r="I75" s="80"/>
      <c r="J75" s="80"/>
      <c r="K75" s="80"/>
      <c r="L75" s="80"/>
      <c r="M75" s="80"/>
      <c r="N75" s="80"/>
      <c r="O75" s="80"/>
      <c r="P75" s="80"/>
      <c r="Q75" s="80"/>
      <c r="R75" s="80"/>
      <c r="S75" s="80"/>
      <c r="T75" s="80"/>
      <c r="U75" s="1"/>
    </row>
    <row r="76" spans="1:21" ht="15.75" customHeight="1" x14ac:dyDescent="0.2">
      <c r="A76" t="str">
        <f>CONCATENATE(B63,B76)</f>
        <v>3f</v>
      </c>
      <c r="B76" t="s">
        <v>31</v>
      </c>
      <c r="C76" s="1"/>
      <c r="D76" s="2">
        <f>INDEX('5 tm 12 bkr Data'!X:X,MATCH('5 tm 12 bkr WJV'!A76,'5 tm 12 bkr Data'!V:V,0))</f>
        <v>0</v>
      </c>
      <c r="E76" s="3"/>
      <c r="F76" s="3"/>
      <c r="G76" s="3"/>
      <c r="H76" s="4"/>
      <c r="I76" s="80"/>
      <c r="J76" s="80"/>
      <c r="K76" s="80"/>
      <c r="L76" s="80"/>
      <c r="M76" s="80"/>
      <c r="N76" s="80"/>
      <c r="O76" s="80"/>
      <c r="P76" s="80"/>
      <c r="Q76" s="80"/>
      <c r="R76" s="80"/>
      <c r="S76" s="80"/>
      <c r="T76" s="80"/>
      <c r="U76" s="1"/>
    </row>
    <row r="77" spans="1:21" ht="15.75" customHeight="1" x14ac:dyDescent="0.2">
      <c r="A77" t="str">
        <f>CONCATENATE(B63,B77)</f>
        <v>3g</v>
      </c>
      <c r="B77" t="s">
        <v>32</v>
      </c>
      <c r="C77" s="1"/>
      <c r="D77" s="2">
        <f>INDEX('5 tm 12 bkr Data'!X:X,MATCH('5 tm 12 bkr WJV'!A77,'5 tm 12 bkr Data'!V:V,0))</f>
        <v>0</v>
      </c>
      <c r="E77" s="3"/>
      <c r="F77" s="3"/>
      <c r="G77" s="3"/>
      <c r="H77" s="4"/>
      <c r="I77" s="80"/>
      <c r="J77" s="80"/>
      <c r="K77" s="80"/>
      <c r="L77" s="80"/>
      <c r="M77" s="80"/>
      <c r="N77" s="80"/>
      <c r="O77" s="80"/>
      <c r="P77" s="80"/>
      <c r="Q77" s="80"/>
      <c r="R77" s="80"/>
      <c r="S77" s="80"/>
      <c r="T77" s="80"/>
      <c r="U77" s="1"/>
    </row>
    <row r="78" spans="1:21" ht="15.75" customHeight="1" thickBot="1" x14ac:dyDescent="0.25">
      <c r="A78" t="str">
        <f>CONCATENATE(B63,B78)</f>
        <v>3h</v>
      </c>
      <c r="B78" t="s">
        <v>33</v>
      </c>
      <c r="C78" s="1"/>
      <c r="D78" s="2">
        <f>INDEX('5 tm 12 bkr Data'!X:X,MATCH('5 tm 12 bkr WJV'!A78,'5 tm 12 bkr Data'!V:V,0))</f>
        <v>0</v>
      </c>
      <c r="E78" s="3"/>
      <c r="F78" s="3"/>
      <c r="G78" s="3"/>
      <c r="H78" s="36"/>
      <c r="I78" s="79"/>
      <c r="J78" s="79"/>
      <c r="K78" s="79"/>
      <c r="L78" s="79"/>
      <c r="M78" s="79"/>
      <c r="N78" s="79"/>
      <c r="O78" s="79"/>
      <c r="P78" s="79"/>
      <c r="Q78" s="79"/>
      <c r="R78" s="79"/>
      <c r="S78" s="79"/>
      <c r="T78" s="79"/>
      <c r="U78" s="1"/>
    </row>
    <row r="79" spans="1:21" ht="15.75" customHeight="1" thickTop="1" x14ac:dyDescent="0.2">
      <c r="C79" s="1"/>
      <c r="D79" s="1"/>
      <c r="E79" s="1"/>
      <c r="F79" s="1"/>
      <c r="G79" s="1"/>
      <c r="H79" s="37" t="s">
        <v>6</v>
      </c>
      <c r="I79" s="77"/>
      <c r="J79" s="78"/>
      <c r="K79" s="77"/>
      <c r="L79" s="78"/>
      <c r="M79" s="77"/>
      <c r="N79" s="78"/>
      <c r="O79" s="77"/>
      <c r="P79" s="78"/>
      <c r="Q79" s="77"/>
      <c r="R79" s="78"/>
      <c r="S79" s="77"/>
      <c r="T79" s="78"/>
      <c r="U79" s="1"/>
    </row>
    <row r="80" spans="1:21" ht="5.25" customHeight="1" x14ac:dyDescent="0.2">
      <c r="C80" s="1"/>
      <c r="D80" s="1"/>
      <c r="E80" s="1"/>
      <c r="F80" s="1"/>
      <c r="G80" s="1"/>
      <c r="H80" s="38"/>
      <c r="I80" s="39"/>
      <c r="J80" s="39"/>
      <c r="K80" s="39"/>
      <c r="L80" s="39"/>
      <c r="M80" s="39"/>
      <c r="N80" s="39"/>
      <c r="O80" s="39"/>
      <c r="P80" s="39"/>
      <c r="Q80" s="39"/>
      <c r="R80" s="39"/>
      <c r="S80" s="39"/>
      <c r="T80" s="40"/>
      <c r="U80" s="1"/>
    </row>
    <row r="81" spans="1:21" ht="15.75" customHeight="1" x14ac:dyDescent="0.2">
      <c r="C81" s="1"/>
      <c r="D81" s="1"/>
      <c r="E81" s="74" t="s">
        <v>0</v>
      </c>
      <c r="F81" s="75"/>
      <c r="G81" s="76"/>
      <c r="H81" s="19" t="s">
        <v>1</v>
      </c>
      <c r="I81" s="19" t="s">
        <v>2</v>
      </c>
      <c r="J81" s="19" t="s">
        <v>3</v>
      </c>
      <c r="K81" s="15" t="s">
        <v>4</v>
      </c>
      <c r="L81" s="16" t="s">
        <v>5</v>
      </c>
      <c r="M81" s="19" t="s">
        <v>7</v>
      </c>
      <c r="N81" s="19" t="s">
        <v>8</v>
      </c>
      <c r="O81" s="15" t="s">
        <v>9</v>
      </c>
      <c r="P81" s="16" t="s">
        <v>10</v>
      </c>
      <c r="Q81" s="19" t="s">
        <v>11</v>
      </c>
      <c r="R81" s="19" t="s">
        <v>12</v>
      </c>
      <c r="S81" s="15" t="s">
        <v>13</v>
      </c>
      <c r="T81" s="1"/>
      <c r="U81" s="1"/>
    </row>
    <row r="82" spans="1:21" ht="15.75" customHeight="1" x14ac:dyDescent="0.2">
      <c r="C82" s="1"/>
      <c r="D82" s="1"/>
      <c r="E82" s="64" t="str">
        <f t="shared" si="1"/>
        <v>Amber Wagner</v>
      </c>
      <c r="F82" s="65"/>
      <c r="G82" s="66"/>
      <c r="H82" s="5"/>
      <c r="I82" s="5"/>
      <c r="J82" s="5"/>
      <c r="K82" s="13"/>
      <c r="L82" s="10"/>
      <c r="M82" s="5"/>
      <c r="N82" s="5"/>
      <c r="O82" s="13"/>
      <c r="P82" s="10"/>
      <c r="Q82" s="5"/>
      <c r="R82" s="5"/>
      <c r="S82" s="13"/>
      <c r="T82" s="1"/>
      <c r="U82" s="1"/>
    </row>
    <row r="83" spans="1:21" ht="15.75" customHeight="1" x14ac:dyDescent="0.2">
      <c r="C83" s="1"/>
      <c r="D83" s="1"/>
      <c r="E83" s="64" t="str">
        <f t="shared" si="1"/>
        <v>Ashlynn Senecal</v>
      </c>
      <c r="F83" s="65"/>
      <c r="G83" s="66"/>
      <c r="H83" s="5"/>
      <c r="I83" s="5"/>
      <c r="J83" s="5"/>
      <c r="K83" s="13"/>
      <c r="L83" s="10"/>
      <c r="M83" s="5"/>
      <c r="N83" s="5"/>
      <c r="O83" s="13"/>
      <c r="P83" s="10"/>
      <c r="Q83" s="5"/>
      <c r="R83" s="5"/>
      <c r="S83" s="13"/>
      <c r="T83" s="1"/>
      <c r="U83" s="1"/>
    </row>
    <row r="84" spans="1:21" ht="15.75" customHeight="1" x14ac:dyDescent="0.2">
      <c r="C84" s="1"/>
      <c r="D84" s="1"/>
      <c r="E84" s="64" t="str">
        <f t="shared" si="1"/>
        <v>Isabel Wong</v>
      </c>
      <c r="F84" s="65"/>
      <c r="G84" s="66"/>
      <c r="H84" s="5"/>
      <c r="I84" s="5"/>
      <c r="J84" s="5"/>
      <c r="K84" s="13"/>
      <c r="L84" s="10"/>
      <c r="M84" s="5"/>
      <c r="N84" s="5"/>
      <c r="O84" s="13"/>
      <c r="P84" s="10"/>
      <c r="Q84" s="5"/>
      <c r="R84" s="5"/>
      <c r="S84" s="13"/>
      <c r="T84" s="1"/>
      <c r="U84" s="1"/>
    </row>
    <row r="85" spans="1:21" ht="15.75" customHeight="1" x14ac:dyDescent="0.2">
      <c r="C85" s="1"/>
      <c r="D85" s="1"/>
      <c r="E85" s="64" t="str">
        <f t="shared" si="1"/>
        <v>Jazel Tiquia</v>
      </c>
      <c r="F85" s="65"/>
      <c r="G85" s="66"/>
      <c r="H85" s="5"/>
      <c r="I85" s="5"/>
      <c r="J85" s="5"/>
      <c r="K85" s="13"/>
      <c r="L85" s="10"/>
      <c r="M85" s="5"/>
      <c r="N85" s="5"/>
      <c r="O85" s="13"/>
      <c r="P85" s="10"/>
      <c r="Q85" s="5"/>
      <c r="R85" s="5"/>
      <c r="S85" s="13"/>
      <c r="T85" s="1"/>
      <c r="U85" s="1"/>
    </row>
    <row r="86" spans="1:21" ht="15.75" customHeight="1" x14ac:dyDescent="0.2">
      <c r="C86" s="1"/>
      <c r="D86" s="1"/>
      <c r="E86" s="64" t="str">
        <f t="shared" si="1"/>
        <v>Lydia Phillips</v>
      </c>
      <c r="F86" s="65"/>
      <c r="G86" s="66"/>
      <c r="H86" s="5"/>
      <c r="I86" s="5"/>
      <c r="J86" s="5"/>
      <c r="K86" s="13"/>
      <c r="L86" s="10"/>
      <c r="M86" s="5"/>
      <c r="N86" s="5"/>
      <c r="O86" s="13"/>
      <c r="P86" s="10"/>
      <c r="Q86" s="5"/>
      <c r="R86" s="5"/>
      <c r="S86" s="13"/>
      <c r="T86" s="1"/>
      <c r="U86" s="1"/>
    </row>
    <row r="87" spans="1:21" ht="15.75" customHeight="1" x14ac:dyDescent="0.2">
      <c r="C87" s="1"/>
      <c r="D87" s="1"/>
      <c r="E87" s="64" t="str">
        <f t="shared" si="1"/>
        <v/>
      </c>
      <c r="F87" s="65"/>
      <c r="G87" s="66"/>
      <c r="H87" s="5"/>
      <c r="I87" s="5"/>
      <c r="J87" s="5"/>
      <c r="K87" s="13"/>
      <c r="L87" s="10"/>
      <c r="M87" s="5"/>
      <c r="N87" s="5"/>
      <c r="O87" s="13"/>
      <c r="P87" s="10"/>
      <c r="Q87" s="5"/>
      <c r="R87" s="5"/>
      <c r="S87" s="13"/>
      <c r="T87" s="1"/>
      <c r="U87" s="1"/>
    </row>
    <row r="88" spans="1:21" ht="15.75" customHeight="1" x14ac:dyDescent="0.2">
      <c r="C88" s="1"/>
      <c r="D88" s="1"/>
      <c r="E88" s="64" t="str">
        <f t="shared" si="1"/>
        <v/>
      </c>
      <c r="F88" s="65"/>
      <c r="G88" s="66"/>
      <c r="H88" s="5"/>
      <c r="I88" s="5"/>
      <c r="J88" s="5"/>
      <c r="K88" s="13"/>
      <c r="L88" s="10"/>
      <c r="M88" s="5"/>
      <c r="N88" s="5"/>
      <c r="O88" s="13"/>
      <c r="P88" s="10"/>
      <c r="Q88" s="5"/>
      <c r="R88" s="5"/>
      <c r="S88" s="13"/>
      <c r="T88" s="1"/>
      <c r="U88" s="1"/>
    </row>
    <row r="89" spans="1:21" ht="15.75" customHeight="1" thickBot="1" x14ac:dyDescent="0.25">
      <c r="C89" s="1"/>
      <c r="D89" s="1"/>
      <c r="E89" s="64" t="str">
        <f t="shared" si="1"/>
        <v/>
      </c>
      <c r="F89" s="65"/>
      <c r="G89" s="66"/>
      <c r="H89" s="6"/>
      <c r="I89" s="6"/>
      <c r="J89" s="6"/>
      <c r="K89" s="14"/>
      <c r="L89" s="11"/>
      <c r="M89" s="6"/>
      <c r="N89" s="6"/>
      <c r="O89" s="14"/>
      <c r="P89" s="11"/>
      <c r="Q89" s="6"/>
      <c r="R89" s="6"/>
      <c r="S89" s="14"/>
      <c r="T89" s="1"/>
      <c r="U89" s="1"/>
    </row>
    <row r="90" spans="1:21" ht="15.75" customHeight="1" thickTop="1" thickBot="1" x14ac:dyDescent="0.25">
      <c r="C90" s="1"/>
      <c r="D90" s="1"/>
      <c r="E90" s="67" t="s">
        <v>14</v>
      </c>
      <c r="F90" s="68"/>
      <c r="G90" s="69"/>
      <c r="H90" s="7"/>
      <c r="I90" s="7"/>
      <c r="J90" s="7"/>
      <c r="K90" s="8"/>
      <c r="L90" s="12"/>
      <c r="M90" s="7"/>
      <c r="N90" s="7"/>
      <c r="O90" s="8"/>
      <c r="P90" s="12"/>
      <c r="Q90" s="7"/>
      <c r="R90" s="7"/>
      <c r="S90" s="8"/>
      <c r="T90" s="1"/>
      <c r="U90" s="1"/>
    </row>
    <row r="91" spans="1:21" ht="15.75" customHeight="1" thickTop="1" thickBot="1" x14ac:dyDescent="0.25">
      <c r="C91" s="1"/>
      <c r="D91" s="1"/>
      <c r="E91" s="70" t="s">
        <v>15</v>
      </c>
      <c r="F91" s="71"/>
      <c r="G91" s="72"/>
      <c r="H91" s="1"/>
      <c r="I91" s="1"/>
      <c r="J91" s="1"/>
      <c r="K91" s="9"/>
      <c r="L91" s="1"/>
      <c r="M91" s="1"/>
      <c r="N91" s="1"/>
      <c r="O91" s="9"/>
      <c r="P91" s="1"/>
      <c r="Q91" s="1"/>
      <c r="R91" s="1"/>
      <c r="S91" s="9"/>
      <c r="T91" s="1"/>
      <c r="U91" s="1"/>
    </row>
    <row r="92" spans="1:21" ht="11.25" customHeight="1" x14ac:dyDescent="0.2">
      <c r="C92" s="1"/>
      <c r="D92" s="1"/>
      <c r="E92" s="1"/>
      <c r="F92" s="1"/>
      <c r="G92" s="1"/>
      <c r="H92" s="73" t="s">
        <v>34</v>
      </c>
      <c r="I92" s="73"/>
      <c r="J92" s="73"/>
      <c r="K92" s="73"/>
      <c r="L92" s="73"/>
      <c r="M92" s="73"/>
      <c r="N92" s="73"/>
      <c r="O92" s="73"/>
      <c r="P92" s="73"/>
      <c r="Q92" s="73"/>
      <c r="R92" s="73"/>
      <c r="S92" s="1"/>
      <c r="T92" s="1"/>
      <c r="U92" s="1"/>
    </row>
    <row r="93" spans="1:21" ht="11.25" customHeight="1" x14ac:dyDescent="0.2">
      <c r="C93" s="1"/>
      <c r="D93" s="1"/>
      <c r="E93" s="1"/>
      <c r="F93" s="1"/>
      <c r="G93" s="1"/>
      <c r="H93" s="73"/>
      <c r="I93" s="73"/>
      <c r="J93" s="73"/>
      <c r="K93" s="73"/>
      <c r="L93" s="73"/>
      <c r="M93" s="73"/>
      <c r="N93" s="73"/>
      <c r="O93" s="73"/>
      <c r="P93" s="73"/>
      <c r="Q93" s="73"/>
      <c r="R93" s="73"/>
      <c r="S93" s="1"/>
      <c r="T93" s="1"/>
      <c r="U93" s="1"/>
    </row>
    <row r="94" spans="1:21" ht="10.5" customHeight="1" x14ac:dyDescent="0.15">
      <c r="A94" t="s">
        <v>35</v>
      </c>
      <c r="B94">
        <v>4</v>
      </c>
      <c r="C94" s="81" t="str">
        <f>'5 tm 12 bkr Data'!$A$2</f>
        <v>Jayhawk Collegiate Challenge</v>
      </c>
      <c r="D94" s="81"/>
      <c r="E94" s="81"/>
      <c r="F94" s="81"/>
      <c r="G94" s="81"/>
      <c r="H94" s="81"/>
      <c r="I94" s="81"/>
      <c r="J94" s="81"/>
      <c r="K94" s="81"/>
      <c r="L94" s="81"/>
      <c r="M94" s="81"/>
      <c r="N94" s="81"/>
      <c r="O94" s="81"/>
      <c r="P94" s="81"/>
      <c r="Q94" s="81"/>
      <c r="R94" s="81"/>
      <c r="S94" s="81"/>
      <c r="T94" s="81"/>
      <c r="U94" s="81"/>
    </row>
    <row r="95" spans="1:21" ht="10.5" customHeight="1" x14ac:dyDescent="0.15">
      <c r="C95" s="81"/>
      <c r="D95" s="81"/>
      <c r="E95" s="81"/>
      <c r="F95" s="81"/>
      <c r="G95" s="81"/>
      <c r="H95" s="81"/>
      <c r="I95" s="81"/>
      <c r="J95" s="81"/>
      <c r="K95" s="81"/>
      <c r="L95" s="81"/>
      <c r="M95" s="81"/>
      <c r="N95" s="81"/>
      <c r="O95" s="81"/>
      <c r="P95" s="81"/>
      <c r="Q95" s="81"/>
      <c r="R95" s="81"/>
      <c r="S95" s="81"/>
      <c r="T95" s="81"/>
      <c r="U95" s="81"/>
    </row>
    <row r="96" spans="1:21" ht="10.5" customHeight="1" x14ac:dyDescent="0.15">
      <c r="C96" s="81"/>
      <c r="D96" s="81"/>
      <c r="E96" s="81"/>
      <c r="F96" s="81"/>
      <c r="G96" s="81"/>
      <c r="H96" s="81"/>
      <c r="I96" s="81"/>
      <c r="J96" s="81"/>
      <c r="K96" s="81"/>
      <c r="L96" s="81"/>
      <c r="M96" s="81"/>
      <c r="N96" s="81"/>
      <c r="O96" s="81"/>
      <c r="P96" s="81"/>
      <c r="Q96" s="81"/>
      <c r="R96" s="81"/>
      <c r="S96" s="81"/>
      <c r="T96" s="81"/>
      <c r="U96" s="81"/>
    </row>
    <row r="97" spans="1:21" ht="8.25" customHeight="1" x14ac:dyDescent="0.2"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1" ht="11.25" customHeight="1" x14ac:dyDescent="0.2">
      <c r="C98" s="1"/>
      <c r="D98" s="1"/>
      <c r="E98" s="1"/>
      <c r="F98" s="82" t="str">
        <f>INDEX('5 tm 12 bkr Data'!I:I,MATCH('5 tm 12 bkr WJV'!B94,'5 tm 12 bkr Data'!H:H,0))</f>
        <v>William Penn University - Women JV</v>
      </c>
      <c r="G98" s="82"/>
      <c r="H98" s="82"/>
      <c r="I98" s="82"/>
      <c r="J98" s="82"/>
      <c r="K98" s="82"/>
      <c r="L98" s="82"/>
      <c r="M98" s="82"/>
      <c r="N98" s="82"/>
      <c r="O98" s="82"/>
      <c r="P98" s="82"/>
      <c r="Q98" s="82"/>
      <c r="R98" s="82"/>
      <c r="S98" s="1"/>
      <c r="T98" s="1"/>
      <c r="U98" s="1"/>
    </row>
    <row r="99" spans="1:21" ht="11.25" customHeight="1" x14ac:dyDescent="0.2">
      <c r="C99" s="1"/>
      <c r="D99" s="1"/>
      <c r="E99" s="1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  <c r="Q99" s="82"/>
      <c r="R99" s="82"/>
      <c r="S99" s="1"/>
      <c r="T99" s="1"/>
      <c r="U99" s="1"/>
    </row>
    <row r="100" spans="1:21" ht="8.25" customHeight="1" x14ac:dyDescent="0.2"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1:21" ht="15.75" customHeight="1" x14ac:dyDescent="0.2">
      <c r="C101" s="1"/>
      <c r="D101" s="80" t="s">
        <v>0</v>
      </c>
      <c r="E101" s="80"/>
      <c r="F101" s="80"/>
      <c r="G101" s="80"/>
      <c r="H101" s="80"/>
      <c r="I101" s="80" t="s">
        <v>1</v>
      </c>
      <c r="J101" s="80"/>
      <c r="K101" s="80" t="s">
        <v>2</v>
      </c>
      <c r="L101" s="80"/>
      <c r="M101" s="80" t="s">
        <v>3</v>
      </c>
      <c r="N101" s="80"/>
      <c r="O101" s="80" t="s">
        <v>4</v>
      </c>
      <c r="P101" s="80"/>
      <c r="Q101" s="80" t="s">
        <v>5</v>
      </c>
      <c r="R101" s="80"/>
      <c r="S101" s="80" t="s">
        <v>6</v>
      </c>
      <c r="T101" s="80"/>
      <c r="U101" s="1"/>
    </row>
    <row r="102" spans="1:21" ht="15.75" customHeight="1" x14ac:dyDescent="0.2">
      <c r="A102" t="str">
        <f>CONCATENATE(B94,B102)</f>
        <v>4a</v>
      </c>
      <c r="B102" t="s">
        <v>26</v>
      </c>
      <c r="C102" s="1"/>
      <c r="D102" s="2" t="str">
        <f>INDEX('5 tm 12 bkr Data'!X:X,MATCH('5 tm 12 bkr WJV'!A102,'5 tm 12 bkr Data'!V:V,0))</f>
        <v>Emily Eikenberry</v>
      </c>
      <c r="E102" s="3"/>
      <c r="F102" s="3"/>
      <c r="G102" s="3"/>
      <c r="H102" s="4"/>
      <c r="I102" s="80"/>
      <c r="J102" s="80"/>
      <c r="K102" s="80"/>
      <c r="L102" s="80"/>
      <c r="M102" s="80"/>
      <c r="N102" s="80"/>
      <c r="O102" s="80"/>
      <c r="P102" s="80"/>
      <c r="Q102" s="80"/>
      <c r="R102" s="80"/>
      <c r="S102" s="80"/>
      <c r="T102" s="80"/>
      <c r="U102" s="1"/>
    </row>
    <row r="103" spans="1:21" ht="15.75" customHeight="1" x14ac:dyDescent="0.2">
      <c r="A103" t="str">
        <f>CONCATENATE(B94,B103)</f>
        <v>4b</v>
      </c>
      <c r="B103" t="s">
        <v>27</v>
      </c>
      <c r="C103" s="1"/>
      <c r="D103" s="2" t="str">
        <f>INDEX('5 tm 12 bkr Data'!X:X,MATCH('5 tm 12 bkr WJV'!A103,'5 tm 12 bkr Data'!V:V,0))</f>
        <v>Kelcey Aczon-Kawamura</v>
      </c>
      <c r="E103" s="3"/>
      <c r="F103" s="3"/>
      <c r="G103" s="3"/>
      <c r="H103" s="4"/>
      <c r="I103" s="80"/>
      <c r="J103" s="80"/>
      <c r="K103" s="80"/>
      <c r="L103" s="80"/>
      <c r="M103" s="80"/>
      <c r="N103" s="80"/>
      <c r="O103" s="80"/>
      <c r="P103" s="80"/>
      <c r="Q103" s="80"/>
      <c r="R103" s="80"/>
      <c r="S103" s="80"/>
      <c r="T103" s="80"/>
      <c r="U103" s="1"/>
    </row>
    <row r="104" spans="1:21" ht="15.75" customHeight="1" x14ac:dyDescent="0.2">
      <c r="A104" t="str">
        <f>CONCATENATE(B94,B104)</f>
        <v>4c</v>
      </c>
      <c r="B104" t="s">
        <v>28</v>
      </c>
      <c r="C104" s="1"/>
      <c r="D104" s="2" t="str">
        <f>INDEX('5 tm 12 bkr Data'!X:X,MATCH('5 tm 12 bkr WJV'!A104,'5 tm 12 bkr Data'!V:V,0))</f>
        <v>Lucille Mitchell</v>
      </c>
      <c r="E104" s="3"/>
      <c r="F104" s="3"/>
      <c r="G104" s="3"/>
      <c r="H104" s="4"/>
      <c r="I104" s="80"/>
      <c r="J104" s="80"/>
      <c r="K104" s="80"/>
      <c r="L104" s="80"/>
      <c r="M104" s="80"/>
      <c r="N104" s="80"/>
      <c r="O104" s="80"/>
      <c r="P104" s="80"/>
      <c r="Q104" s="80"/>
      <c r="R104" s="80"/>
      <c r="S104" s="80"/>
      <c r="T104" s="80"/>
      <c r="U104" s="1"/>
    </row>
    <row r="105" spans="1:21" ht="15.75" customHeight="1" x14ac:dyDescent="0.2">
      <c r="A105" t="str">
        <f>CONCATENATE(B94,B105)</f>
        <v>4d</v>
      </c>
      <c r="B105" t="s">
        <v>29</v>
      </c>
      <c r="C105" s="1"/>
      <c r="D105" s="2" t="str">
        <f>INDEX('5 tm 12 bkr Data'!X:X,MATCH('5 tm 12 bkr WJV'!A105,'5 tm 12 bkr Data'!V:V,0))</f>
        <v>Olivia Pilcher</v>
      </c>
      <c r="E105" s="3"/>
      <c r="F105" s="3"/>
      <c r="G105" s="3"/>
      <c r="H105" s="4"/>
      <c r="I105" s="80"/>
      <c r="J105" s="80"/>
      <c r="K105" s="80"/>
      <c r="L105" s="80"/>
      <c r="M105" s="80"/>
      <c r="N105" s="80"/>
      <c r="O105" s="80"/>
      <c r="P105" s="80"/>
      <c r="Q105" s="80"/>
      <c r="R105" s="80"/>
      <c r="S105" s="80"/>
      <c r="T105" s="80"/>
      <c r="U105" s="1"/>
    </row>
    <row r="106" spans="1:21" ht="15.75" customHeight="1" x14ac:dyDescent="0.2">
      <c r="A106" t="str">
        <f>CONCATENATE(B94,B106)</f>
        <v>4e</v>
      </c>
      <c r="B106" t="s">
        <v>30</v>
      </c>
      <c r="C106" s="1"/>
      <c r="D106" s="2" t="str">
        <f>INDEX('5 tm 12 bkr Data'!X:X,MATCH('5 tm 12 bkr WJV'!A106,'5 tm 12 bkr Data'!V:V,0))</f>
        <v>Payton Vogel</v>
      </c>
      <c r="E106" s="3"/>
      <c r="F106" s="3"/>
      <c r="G106" s="3"/>
      <c r="H106" s="4"/>
      <c r="I106" s="80"/>
      <c r="J106" s="80"/>
      <c r="K106" s="80"/>
      <c r="L106" s="80"/>
      <c r="M106" s="80"/>
      <c r="N106" s="80"/>
      <c r="O106" s="80"/>
      <c r="P106" s="80"/>
      <c r="Q106" s="80"/>
      <c r="R106" s="80"/>
      <c r="S106" s="80"/>
      <c r="T106" s="80"/>
      <c r="U106" s="1"/>
    </row>
    <row r="107" spans="1:21" ht="15.75" customHeight="1" x14ac:dyDescent="0.2">
      <c r="A107" t="str">
        <f>CONCATENATE(B94,B107)</f>
        <v>4f</v>
      </c>
      <c r="B107" t="s">
        <v>31</v>
      </c>
      <c r="C107" s="1"/>
      <c r="D107" s="2" t="str">
        <f>INDEX('5 tm 12 bkr Data'!X:X,MATCH('5 tm 12 bkr WJV'!A107,'5 tm 12 bkr Data'!V:V,0))</f>
        <v>Saphyre McCombs</v>
      </c>
      <c r="E107" s="3"/>
      <c r="F107" s="3"/>
      <c r="G107" s="3"/>
      <c r="H107" s="4"/>
      <c r="I107" s="80"/>
      <c r="J107" s="80"/>
      <c r="K107" s="80"/>
      <c r="L107" s="80"/>
      <c r="M107" s="80"/>
      <c r="N107" s="80"/>
      <c r="O107" s="80"/>
      <c r="P107" s="80"/>
      <c r="Q107" s="80"/>
      <c r="R107" s="80"/>
      <c r="S107" s="80"/>
      <c r="T107" s="80"/>
      <c r="U107" s="1"/>
    </row>
    <row r="108" spans="1:21" ht="15.75" customHeight="1" x14ac:dyDescent="0.2">
      <c r="A108" t="str">
        <f>CONCATENATE(B94,B108)</f>
        <v>4g</v>
      </c>
      <c r="B108" t="s">
        <v>32</v>
      </c>
      <c r="C108" s="1"/>
      <c r="D108" s="2" t="str">
        <f>INDEX('5 tm 12 bkr Data'!X:X,MATCH('5 tm 12 bkr WJV'!A108,'5 tm 12 bkr Data'!V:V,0))</f>
        <v>Victoria Potter</v>
      </c>
      <c r="E108" s="3"/>
      <c r="F108" s="3"/>
      <c r="G108" s="3"/>
      <c r="H108" s="4"/>
      <c r="I108" s="80"/>
      <c r="J108" s="80"/>
      <c r="K108" s="80"/>
      <c r="L108" s="80"/>
      <c r="M108" s="80"/>
      <c r="N108" s="80"/>
      <c r="O108" s="80"/>
      <c r="P108" s="80"/>
      <c r="Q108" s="80"/>
      <c r="R108" s="80"/>
      <c r="S108" s="80"/>
      <c r="T108" s="80"/>
      <c r="U108" s="1"/>
    </row>
    <row r="109" spans="1:21" ht="15.75" customHeight="1" thickBot="1" x14ac:dyDescent="0.25">
      <c r="A109" t="str">
        <f>CONCATENATE(B94,B109)</f>
        <v>4h</v>
      </c>
      <c r="B109" t="s">
        <v>33</v>
      </c>
      <c r="C109" s="1"/>
      <c r="D109" s="2">
        <f>INDEX('5 tm 12 bkr Data'!X:X,MATCH('5 tm 12 bkr WJV'!A109,'5 tm 12 bkr Data'!V:V,0))</f>
        <v>0</v>
      </c>
      <c r="E109" s="3"/>
      <c r="F109" s="3"/>
      <c r="G109" s="3"/>
      <c r="H109" s="36"/>
      <c r="I109" s="79"/>
      <c r="J109" s="79"/>
      <c r="K109" s="79"/>
      <c r="L109" s="79"/>
      <c r="M109" s="79"/>
      <c r="N109" s="79"/>
      <c r="O109" s="79"/>
      <c r="P109" s="79"/>
      <c r="Q109" s="79"/>
      <c r="R109" s="79"/>
      <c r="S109" s="79"/>
      <c r="T109" s="79"/>
      <c r="U109" s="1"/>
    </row>
    <row r="110" spans="1:21" ht="15.75" customHeight="1" thickTop="1" x14ac:dyDescent="0.2">
      <c r="C110" s="1"/>
      <c r="D110" s="1"/>
      <c r="E110" s="1"/>
      <c r="F110" s="1"/>
      <c r="G110" s="1"/>
      <c r="H110" s="37" t="s">
        <v>6</v>
      </c>
      <c r="I110" s="77"/>
      <c r="J110" s="78"/>
      <c r="K110" s="77"/>
      <c r="L110" s="78"/>
      <c r="M110" s="77"/>
      <c r="N110" s="78"/>
      <c r="O110" s="77"/>
      <c r="P110" s="78"/>
      <c r="Q110" s="77"/>
      <c r="R110" s="78"/>
      <c r="S110" s="77"/>
      <c r="T110" s="78"/>
      <c r="U110" s="1"/>
    </row>
    <row r="111" spans="1:21" ht="5.25" customHeight="1" x14ac:dyDescent="0.2">
      <c r="C111" s="1"/>
      <c r="D111" s="1"/>
      <c r="E111" s="1"/>
      <c r="F111" s="1"/>
      <c r="G111" s="1"/>
      <c r="H111" s="38"/>
      <c r="I111" s="39"/>
      <c r="J111" s="39"/>
      <c r="K111" s="39"/>
      <c r="L111" s="39"/>
      <c r="M111" s="39"/>
      <c r="N111" s="39"/>
      <c r="O111" s="39"/>
      <c r="P111" s="39"/>
      <c r="Q111" s="39"/>
      <c r="R111" s="39"/>
      <c r="S111" s="39"/>
      <c r="T111" s="40"/>
      <c r="U111" s="1"/>
    </row>
    <row r="112" spans="1:21" ht="15.75" customHeight="1" x14ac:dyDescent="0.2">
      <c r="C112" s="1"/>
      <c r="D112" s="1"/>
      <c r="E112" s="74" t="s">
        <v>0</v>
      </c>
      <c r="F112" s="75"/>
      <c r="G112" s="76"/>
      <c r="H112" s="19" t="s">
        <v>1</v>
      </c>
      <c r="I112" s="19" t="s">
        <v>2</v>
      </c>
      <c r="J112" s="19" t="s">
        <v>3</v>
      </c>
      <c r="K112" s="15" t="s">
        <v>4</v>
      </c>
      <c r="L112" s="16" t="s">
        <v>5</v>
      </c>
      <c r="M112" s="19" t="s">
        <v>7</v>
      </c>
      <c r="N112" s="19" t="s">
        <v>8</v>
      </c>
      <c r="O112" s="15" t="s">
        <v>9</v>
      </c>
      <c r="P112" s="16" t="s">
        <v>10</v>
      </c>
      <c r="Q112" s="19" t="s">
        <v>11</v>
      </c>
      <c r="R112" s="19" t="s">
        <v>12</v>
      </c>
      <c r="S112" s="15" t="s">
        <v>13</v>
      </c>
      <c r="T112" s="1"/>
      <c r="U112" s="1"/>
    </row>
    <row r="113" spans="1:21" ht="15.75" customHeight="1" x14ac:dyDescent="0.2">
      <c r="C113" s="1"/>
      <c r="D113" s="1"/>
      <c r="E113" s="64" t="str">
        <f t="shared" si="1"/>
        <v>Emily Eikenberry</v>
      </c>
      <c r="F113" s="65"/>
      <c r="G113" s="66"/>
      <c r="H113" s="5"/>
      <c r="I113" s="5"/>
      <c r="J113" s="5"/>
      <c r="K113" s="13"/>
      <c r="L113" s="10"/>
      <c r="M113" s="5"/>
      <c r="N113" s="5"/>
      <c r="O113" s="13"/>
      <c r="P113" s="10"/>
      <c r="Q113" s="5"/>
      <c r="R113" s="5"/>
      <c r="S113" s="13"/>
      <c r="T113" s="1"/>
      <c r="U113" s="1"/>
    </row>
    <row r="114" spans="1:21" ht="15.75" customHeight="1" x14ac:dyDescent="0.2">
      <c r="C114" s="1"/>
      <c r="D114" s="1"/>
      <c r="E114" s="64" t="str">
        <f t="shared" si="1"/>
        <v>Kelcey Aczon-Kawamura</v>
      </c>
      <c r="F114" s="65"/>
      <c r="G114" s="66"/>
      <c r="H114" s="5"/>
      <c r="I114" s="5"/>
      <c r="J114" s="5"/>
      <c r="K114" s="13"/>
      <c r="L114" s="10"/>
      <c r="M114" s="5"/>
      <c r="N114" s="5"/>
      <c r="O114" s="13"/>
      <c r="P114" s="10"/>
      <c r="Q114" s="5"/>
      <c r="R114" s="5"/>
      <c r="S114" s="13"/>
      <c r="T114" s="1"/>
      <c r="U114" s="1"/>
    </row>
    <row r="115" spans="1:21" ht="15.75" customHeight="1" x14ac:dyDescent="0.2">
      <c r="C115" s="1"/>
      <c r="D115" s="1"/>
      <c r="E115" s="64" t="str">
        <f t="shared" ref="E115:E178" si="2">IF(D104&gt;0,D104,"")</f>
        <v>Lucille Mitchell</v>
      </c>
      <c r="F115" s="65"/>
      <c r="G115" s="66"/>
      <c r="H115" s="5"/>
      <c r="I115" s="5"/>
      <c r="J115" s="5"/>
      <c r="K115" s="13"/>
      <c r="L115" s="10"/>
      <c r="M115" s="5"/>
      <c r="N115" s="5"/>
      <c r="O115" s="13"/>
      <c r="P115" s="10"/>
      <c r="Q115" s="5"/>
      <c r="R115" s="5"/>
      <c r="S115" s="13"/>
      <c r="T115" s="1"/>
      <c r="U115" s="1"/>
    </row>
    <row r="116" spans="1:21" ht="15.75" customHeight="1" x14ac:dyDescent="0.2">
      <c r="C116" s="1"/>
      <c r="D116" s="1"/>
      <c r="E116" s="64" t="str">
        <f t="shared" si="2"/>
        <v>Olivia Pilcher</v>
      </c>
      <c r="F116" s="65"/>
      <c r="G116" s="66"/>
      <c r="H116" s="5"/>
      <c r="I116" s="5"/>
      <c r="J116" s="5"/>
      <c r="K116" s="13"/>
      <c r="L116" s="10"/>
      <c r="M116" s="5"/>
      <c r="N116" s="5"/>
      <c r="O116" s="13"/>
      <c r="P116" s="10"/>
      <c r="Q116" s="5"/>
      <c r="R116" s="5"/>
      <c r="S116" s="13"/>
      <c r="T116" s="1"/>
      <c r="U116" s="1"/>
    </row>
    <row r="117" spans="1:21" ht="15.75" customHeight="1" x14ac:dyDescent="0.2">
      <c r="C117" s="1"/>
      <c r="D117" s="1"/>
      <c r="E117" s="64" t="str">
        <f t="shared" si="2"/>
        <v>Payton Vogel</v>
      </c>
      <c r="F117" s="65"/>
      <c r="G117" s="66"/>
      <c r="H117" s="5"/>
      <c r="I117" s="5"/>
      <c r="J117" s="5"/>
      <c r="K117" s="13"/>
      <c r="L117" s="10"/>
      <c r="M117" s="5"/>
      <c r="N117" s="5"/>
      <c r="O117" s="13"/>
      <c r="P117" s="10"/>
      <c r="Q117" s="5"/>
      <c r="R117" s="5"/>
      <c r="S117" s="13"/>
      <c r="T117" s="1"/>
      <c r="U117" s="1"/>
    </row>
    <row r="118" spans="1:21" ht="15.75" customHeight="1" x14ac:dyDescent="0.2">
      <c r="C118" s="1"/>
      <c r="D118" s="1"/>
      <c r="E118" s="64" t="str">
        <f t="shared" si="2"/>
        <v>Saphyre McCombs</v>
      </c>
      <c r="F118" s="65"/>
      <c r="G118" s="66"/>
      <c r="H118" s="5"/>
      <c r="I118" s="5"/>
      <c r="J118" s="5"/>
      <c r="K118" s="13"/>
      <c r="L118" s="10"/>
      <c r="M118" s="5"/>
      <c r="N118" s="5"/>
      <c r="O118" s="13"/>
      <c r="P118" s="10"/>
      <c r="Q118" s="5"/>
      <c r="R118" s="5"/>
      <c r="S118" s="13"/>
      <c r="T118" s="1"/>
      <c r="U118" s="1"/>
    </row>
    <row r="119" spans="1:21" ht="15.75" customHeight="1" x14ac:dyDescent="0.2">
      <c r="C119" s="1"/>
      <c r="D119" s="1"/>
      <c r="E119" s="64" t="str">
        <f t="shared" si="2"/>
        <v>Victoria Potter</v>
      </c>
      <c r="F119" s="65"/>
      <c r="G119" s="66"/>
      <c r="H119" s="5"/>
      <c r="I119" s="5"/>
      <c r="J119" s="5"/>
      <c r="K119" s="13"/>
      <c r="L119" s="10"/>
      <c r="M119" s="5"/>
      <c r="N119" s="5"/>
      <c r="O119" s="13"/>
      <c r="P119" s="10"/>
      <c r="Q119" s="5"/>
      <c r="R119" s="5"/>
      <c r="S119" s="13"/>
      <c r="T119" s="1"/>
      <c r="U119" s="1"/>
    </row>
    <row r="120" spans="1:21" ht="15.75" customHeight="1" thickBot="1" x14ac:dyDescent="0.25">
      <c r="C120" s="1"/>
      <c r="D120" s="1"/>
      <c r="E120" s="64" t="str">
        <f t="shared" si="2"/>
        <v/>
      </c>
      <c r="F120" s="65"/>
      <c r="G120" s="66"/>
      <c r="H120" s="6"/>
      <c r="I120" s="6"/>
      <c r="J120" s="6"/>
      <c r="K120" s="14"/>
      <c r="L120" s="11"/>
      <c r="M120" s="6"/>
      <c r="N120" s="6"/>
      <c r="O120" s="14"/>
      <c r="P120" s="11"/>
      <c r="Q120" s="6"/>
      <c r="R120" s="6"/>
      <c r="S120" s="14"/>
      <c r="T120" s="1"/>
      <c r="U120" s="1"/>
    </row>
    <row r="121" spans="1:21" ht="15.75" customHeight="1" thickTop="1" thickBot="1" x14ac:dyDescent="0.25">
      <c r="C121" s="1"/>
      <c r="D121" s="1"/>
      <c r="E121" s="67" t="s">
        <v>14</v>
      </c>
      <c r="F121" s="68"/>
      <c r="G121" s="69"/>
      <c r="H121" s="7"/>
      <c r="I121" s="7"/>
      <c r="J121" s="7"/>
      <c r="K121" s="8"/>
      <c r="L121" s="12"/>
      <c r="M121" s="7"/>
      <c r="N121" s="7"/>
      <c r="O121" s="8"/>
      <c r="P121" s="12"/>
      <c r="Q121" s="7"/>
      <c r="R121" s="7"/>
      <c r="S121" s="8"/>
      <c r="T121" s="1"/>
      <c r="U121" s="1"/>
    </row>
    <row r="122" spans="1:21" ht="15.75" customHeight="1" thickTop="1" thickBot="1" x14ac:dyDescent="0.25">
      <c r="C122" s="1"/>
      <c r="D122" s="1"/>
      <c r="E122" s="70" t="s">
        <v>15</v>
      </c>
      <c r="F122" s="71"/>
      <c r="G122" s="72"/>
      <c r="H122" s="1"/>
      <c r="I122" s="1"/>
      <c r="J122" s="1"/>
      <c r="K122" s="9"/>
      <c r="L122" s="1"/>
      <c r="M122" s="1"/>
      <c r="N122" s="1"/>
      <c r="O122" s="9"/>
      <c r="P122" s="1"/>
      <c r="Q122" s="1"/>
      <c r="R122" s="1"/>
      <c r="S122" s="9"/>
      <c r="T122" s="1"/>
      <c r="U122" s="1"/>
    </row>
    <row r="123" spans="1:21" ht="11.25" customHeight="1" x14ac:dyDescent="0.2">
      <c r="C123" s="1"/>
      <c r="D123" s="1"/>
      <c r="E123" s="1"/>
      <c r="F123" s="1"/>
      <c r="G123" s="1"/>
      <c r="H123" s="73" t="s">
        <v>34</v>
      </c>
      <c r="I123" s="73"/>
      <c r="J123" s="73"/>
      <c r="K123" s="73"/>
      <c r="L123" s="73"/>
      <c r="M123" s="73"/>
      <c r="N123" s="73"/>
      <c r="O123" s="73"/>
      <c r="P123" s="73"/>
      <c r="Q123" s="73"/>
      <c r="R123" s="73"/>
      <c r="S123" s="1"/>
      <c r="T123" s="1"/>
      <c r="U123" s="1"/>
    </row>
    <row r="124" spans="1:21" ht="11.25" customHeight="1" x14ac:dyDescent="0.2">
      <c r="C124" s="1"/>
      <c r="D124" s="1"/>
      <c r="E124" s="1"/>
      <c r="F124" s="1"/>
      <c r="G124" s="1"/>
      <c r="H124" s="73"/>
      <c r="I124" s="73"/>
      <c r="J124" s="73"/>
      <c r="K124" s="73"/>
      <c r="L124" s="73"/>
      <c r="M124" s="73"/>
      <c r="N124" s="73"/>
      <c r="O124" s="73"/>
      <c r="P124" s="73"/>
      <c r="Q124" s="73"/>
      <c r="R124" s="73"/>
      <c r="S124" s="1"/>
      <c r="T124" s="1"/>
      <c r="U124" s="1"/>
    </row>
    <row r="125" spans="1:21" ht="10.5" customHeight="1" x14ac:dyDescent="0.15">
      <c r="A125" t="s">
        <v>35</v>
      </c>
      <c r="B125">
        <v>5</v>
      </c>
      <c r="C125" s="81" t="str">
        <f>'5 tm 12 bkr Data'!$A$2</f>
        <v>Jayhawk Collegiate Challenge</v>
      </c>
      <c r="D125" s="81"/>
      <c r="E125" s="81"/>
      <c r="F125" s="81"/>
      <c r="G125" s="81"/>
      <c r="H125" s="81"/>
      <c r="I125" s="81"/>
      <c r="J125" s="81"/>
      <c r="K125" s="81"/>
      <c r="L125" s="81"/>
      <c r="M125" s="81"/>
      <c r="N125" s="81"/>
      <c r="O125" s="81"/>
      <c r="P125" s="81"/>
      <c r="Q125" s="81"/>
      <c r="R125" s="81"/>
      <c r="S125" s="81"/>
      <c r="T125" s="81"/>
      <c r="U125" s="81"/>
    </row>
    <row r="126" spans="1:21" ht="10.5" customHeight="1" x14ac:dyDescent="0.15">
      <c r="C126" s="81"/>
      <c r="D126" s="81"/>
      <c r="E126" s="81"/>
      <c r="F126" s="81"/>
      <c r="G126" s="81"/>
      <c r="H126" s="81"/>
      <c r="I126" s="81"/>
      <c r="J126" s="81"/>
      <c r="K126" s="81"/>
      <c r="L126" s="81"/>
      <c r="M126" s="81"/>
      <c r="N126" s="81"/>
      <c r="O126" s="81"/>
      <c r="P126" s="81"/>
      <c r="Q126" s="81"/>
      <c r="R126" s="81"/>
      <c r="S126" s="81"/>
      <c r="T126" s="81"/>
      <c r="U126" s="81"/>
    </row>
    <row r="127" spans="1:21" ht="10.5" customHeight="1" x14ac:dyDescent="0.15">
      <c r="C127" s="81"/>
      <c r="D127" s="81"/>
      <c r="E127" s="81"/>
      <c r="F127" s="81"/>
      <c r="G127" s="81"/>
      <c r="H127" s="81"/>
      <c r="I127" s="81"/>
      <c r="J127" s="81"/>
      <c r="K127" s="81"/>
      <c r="L127" s="81"/>
      <c r="M127" s="81"/>
      <c r="N127" s="81"/>
      <c r="O127" s="81"/>
      <c r="P127" s="81"/>
      <c r="Q127" s="81"/>
      <c r="R127" s="81"/>
      <c r="S127" s="81"/>
      <c r="T127" s="81"/>
      <c r="U127" s="81"/>
    </row>
    <row r="128" spans="1:21" ht="8.25" customHeight="1" x14ac:dyDescent="0.2"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1" ht="11.25" customHeight="1" x14ac:dyDescent="0.2">
      <c r="C129" s="1"/>
      <c r="D129" s="1"/>
      <c r="E129" s="1"/>
      <c r="F129" s="82">
        <f>INDEX('5 tm 12 bkr Data'!I:I,MATCH('5 tm 12 bkr WJV'!B125,'5 tm 12 bkr Data'!H:H,0))</f>
        <v>6</v>
      </c>
      <c r="G129" s="82"/>
      <c r="H129" s="82"/>
      <c r="I129" s="82"/>
      <c r="J129" s="82"/>
      <c r="K129" s="82"/>
      <c r="L129" s="82"/>
      <c r="M129" s="82"/>
      <c r="N129" s="82"/>
      <c r="O129" s="82"/>
      <c r="P129" s="82"/>
      <c r="Q129" s="82"/>
      <c r="R129" s="82"/>
      <c r="S129" s="1"/>
      <c r="T129" s="1"/>
      <c r="U129" s="1"/>
    </row>
    <row r="130" spans="1:21" ht="11.25" customHeight="1" x14ac:dyDescent="0.2">
      <c r="C130" s="1"/>
      <c r="D130" s="1"/>
      <c r="E130" s="1"/>
      <c r="F130" s="82"/>
      <c r="G130" s="82"/>
      <c r="H130" s="82"/>
      <c r="I130" s="82"/>
      <c r="J130" s="82"/>
      <c r="K130" s="82"/>
      <c r="L130" s="82"/>
      <c r="M130" s="82"/>
      <c r="N130" s="82"/>
      <c r="O130" s="82"/>
      <c r="P130" s="82"/>
      <c r="Q130" s="82"/>
      <c r="R130" s="82"/>
      <c r="S130" s="1"/>
      <c r="T130" s="1"/>
      <c r="U130" s="1"/>
    </row>
    <row r="131" spans="1:21" ht="8.25" customHeight="1" x14ac:dyDescent="0.2"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1" ht="15.75" customHeight="1" x14ac:dyDescent="0.2">
      <c r="C132" s="1"/>
      <c r="D132" s="80" t="s">
        <v>0</v>
      </c>
      <c r="E132" s="80"/>
      <c r="F132" s="80"/>
      <c r="G132" s="80"/>
      <c r="H132" s="80"/>
      <c r="I132" s="80" t="s">
        <v>1</v>
      </c>
      <c r="J132" s="80"/>
      <c r="K132" s="80" t="s">
        <v>2</v>
      </c>
      <c r="L132" s="80"/>
      <c r="M132" s="80" t="s">
        <v>3</v>
      </c>
      <c r="N132" s="80"/>
      <c r="O132" s="80" t="s">
        <v>4</v>
      </c>
      <c r="P132" s="80"/>
      <c r="Q132" s="80" t="s">
        <v>5</v>
      </c>
      <c r="R132" s="80"/>
      <c r="S132" s="80" t="s">
        <v>6</v>
      </c>
      <c r="T132" s="80"/>
      <c r="U132" s="1"/>
    </row>
    <row r="133" spans="1:21" ht="15.75" customHeight="1" x14ac:dyDescent="0.2">
      <c r="A133" t="str">
        <f>CONCATENATE(B125,B133)</f>
        <v>5a</v>
      </c>
      <c r="B133" t="s">
        <v>26</v>
      </c>
      <c r="C133" s="1"/>
      <c r="D133" s="2" t="str">
        <f>INDEX('5 tm 12 bkr Data'!X:X,MATCH('5 tm 12 bkr WJV'!A133,'5 tm 12 bkr Data'!V:V,0))</f>
        <v>a</v>
      </c>
      <c r="E133" s="3"/>
      <c r="F133" s="3"/>
      <c r="G133" s="3"/>
      <c r="H133" s="4"/>
      <c r="I133" s="80"/>
      <c r="J133" s="80"/>
      <c r="K133" s="80"/>
      <c r="L133" s="80"/>
      <c r="M133" s="80"/>
      <c r="N133" s="80"/>
      <c r="O133" s="80"/>
      <c r="P133" s="80"/>
      <c r="Q133" s="80"/>
      <c r="R133" s="80"/>
      <c r="S133" s="80"/>
      <c r="T133" s="80"/>
      <c r="U133" s="1"/>
    </row>
    <row r="134" spans="1:21" ht="15.75" customHeight="1" x14ac:dyDescent="0.2">
      <c r="A134" t="str">
        <f>CONCATENATE(B125,B134)</f>
        <v>5b</v>
      </c>
      <c r="B134" t="s">
        <v>27</v>
      </c>
      <c r="C134" s="1"/>
      <c r="D134" s="2" t="str">
        <f>INDEX('5 tm 12 bkr Data'!X:X,MATCH('5 tm 12 bkr WJV'!A134,'5 tm 12 bkr Data'!V:V,0))</f>
        <v>b</v>
      </c>
      <c r="E134" s="3"/>
      <c r="F134" s="3"/>
      <c r="G134" s="3"/>
      <c r="H134" s="4"/>
      <c r="I134" s="80"/>
      <c r="J134" s="80"/>
      <c r="K134" s="80"/>
      <c r="L134" s="80"/>
      <c r="M134" s="80"/>
      <c r="N134" s="80"/>
      <c r="O134" s="80"/>
      <c r="P134" s="80"/>
      <c r="Q134" s="80"/>
      <c r="R134" s="80"/>
      <c r="S134" s="80"/>
      <c r="T134" s="80"/>
      <c r="U134" s="1"/>
    </row>
    <row r="135" spans="1:21" ht="15.75" customHeight="1" x14ac:dyDescent="0.2">
      <c r="A135" t="str">
        <f>CONCATENATE(B125,B135)</f>
        <v>5c</v>
      </c>
      <c r="B135" t="s">
        <v>28</v>
      </c>
      <c r="C135" s="1"/>
      <c r="D135" s="2" t="str">
        <f>INDEX('5 tm 12 bkr Data'!X:X,MATCH('5 tm 12 bkr WJV'!A135,'5 tm 12 bkr Data'!V:V,0))</f>
        <v>c</v>
      </c>
      <c r="E135" s="3"/>
      <c r="F135" s="3"/>
      <c r="G135" s="3"/>
      <c r="H135" s="4"/>
      <c r="I135" s="80"/>
      <c r="J135" s="80"/>
      <c r="K135" s="80"/>
      <c r="L135" s="80"/>
      <c r="M135" s="80"/>
      <c r="N135" s="80"/>
      <c r="O135" s="80"/>
      <c r="P135" s="80"/>
      <c r="Q135" s="80"/>
      <c r="R135" s="80"/>
      <c r="S135" s="80"/>
      <c r="T135" s="80"/>
      <c r="U135" s="1"/>
    </row>
    <row r="136" spans="1:21" ht="15.75" customHeight="1" x14ac:dyDescent="0.2">
      <c r="A136" t="str">
        <f>CONCATENATE(B125,B136)</f>
        <v>5d</v>
      </c>
      <c r="B136" t="s">
        <v>29</v>
      </c>
      <c r="C136" s="1"/>
      <c r="D136" s="2" t="str">
        <f>INDEX('5 tm 12 bkr Data'!X:X,MATCH('5 tm 12 bkr WJV'!A136,'5 tm 12 bkr Data'!V:V,0))</f>
        <v>d</v>
      </c>
      <c r="E136" s="3"/>
      <c r="F136" s="3"/>
      <c r="G136" s="3"/>
      <c r="H136" s="4"/>
      <c r="I136" s="80"/>
      <c r="J136" s="80"/>
      <c r="K136" s="80"/>
      <c r="L136" s="80"/>
      <c r="M136" s="80"/>
      <c r="N136" s="80"/>
      <c r="O136" s="80"/>
      <c r="P136" s="80"/>
      <c r="Q136" s="80"/>
      <c r="R136" s="80"/>
      <c r="S136" s="80"/>
      <c r="T136" s="80"/>
      <c r="U136" s="1"/>
    </row>
    <row r="137" spans="1:21" ht="15.75" customHeight="1" x14ac:dyDescent="0.2">
      <c r="A137" t="str">
        <f>CONCATENATE(B125,B137)</f>
        <v>5e</v>
      </c>
      <c r="B137" t="s">
        <v>30</v>
      </c>
      <c r="C137" s="1"/>
      <c r="D137" s="2" t="str">
        <f>INDEX('5 tm 12 bkr Data'!X:X,MATCH('5 tm 12 bkr WJV'!A137,'5 tm 12 bkr Data'!V:V,0))</f>
        <v>e</v>
      </c>
      <c r="E137" s="3"/>
      <c r="F137" s="3"/>
      <c r="G137" s="3"/>
      <c r="H137" s="4"/>
      <c r="I137" s="80"/>
      <c r="J137" s="80"/>
      <c r="K137" s="80"/>
      <c r="L137" s="80"/>
      <c r="M137" s="80"/>
      <c r="N137" s="80"/>
      <c r="O137" s="80"/>
      <c r="P137" s="80"/>
      <c r="Q137" s="80"/>
      <c r="R137" s="80"/>
      <c r="S137" s="80"/>
      <c r="T137" s="80"/>
      <c r="U137" s="1"/>
    </row>
    <row r="138" spans="1:21" ht="15.75" customHeight="1" x14ac:dyDescent="0.2">
      <c r="A138" t="str">
        <f>CONCATENATE(B125,B138)</f>
        <v>5f</v>
      </c>
      <c r="B138" t="s">
        <v>31</v>
      </c>
      <c r="C138" s="1"/>
      <c r="D138" s="2" t="str">
        <f>INDEX('5 tm 12 bkr Data'!X:X,MATCH('5 tm 12 bkr WJV'!A138,'5 tm 12 bkr Data'!V:V,0))</f>
        <v>f</v>
      </c>
      <c r="E138" s="3"/>
      <c r="F138" s="3"/>
      <c r="G138" s="3"/>
      <c r="H138" s="4"/>
      <c r="I138" s="80"/>
      <c r="J138" s="80"/>
      <c r="K138" s="80"/>
      <c r="L138" s="80"/>
      <c r="M138" s="80"/>
      <c r="N138" s="80"/>
      <c r="O138" s="80"/>
      <c r="P138" s="80"/>
      <c r="Q138" s="80"/>
      <c r="R138" s="80"/>
      <c r="S138" s="80"/>
      <c r="T138" s="80"/>
      <c r="U138" s="1"/>
    </row>
    <row r="139" spans="1:21" ht="15.75" customHeight="1" x14ac:dyDescent="0.2">
      <c r="A139" t="str">
        <f>CONCATENATE(B125,B139)</f>
        <v>5g</v>
      </c>
      <c r="B139" t="s">
        <v>32</v>
      </c>
      <c r="C139" s="1"/>
      <c r="D139" s="2" t="str">
        <f>INDEX('5 tm 12 bkr Data'!X:X,MATCH('5 tm 12 bkr WJV'!A139,'5 tm 12 bkr Data'!V:V,0))</f>
        <v>g</v>
      </c>
      <c r="E139" s="3"/>
      <c r="F139" s="3"/>
      <c r="G139" s="3"/>
      <c r="H139" s="4"/>
      <c r="I139" s="80"/>
      <c r="J139" s="80"/>
      <c r="K139" s="80"/>
      <c r="L139" s="80"/>
      <c r="M139" s="80"/>
      <c r="N139" s="80"/>
      <c r="O139" s="80"/>
      <c r="P139" s="80"/>
      <c r="Q139" s="80"/>
      <c r="R139" s="80"/>
      <c r="S139" s="80"/>
      <c r="T139" s="80"/>
      <c r="U139" s="1"/>
    </row>
    <row r="140" spans="1:21" ht="15.75" customHeight="1" thickBot="1" x14ac:dyDescent="0.25">
      <c r="A140" t="str">
        <f>CONCATENATE(B125,B140)</f>
        <v>5h</v>
      </c>
      <c r="B140" t="s">
        <v>33</v>
      </c>
      <c r="C140" s="1"/>
      <c r="D140" s="2" t="str">
        <f>INDEX('5 tm 12 bkr Data'!X:X,MATCH('5 tm 12 bkr WJV'!A140,'5 tm 12 bkr Data'!V:V,0))</f>
        <v>h</v>
      </c>
      <c r="E140" s="3"/>
      <c r="F140" s="3"/>
      <c r="G140" s="3"/>
      <c r="H140" s="36"/>
      <c r="I140" s="79"/>
      <c r="J140" s="79"/>
      <c r="K140" s="79"/>
      <c r="L140" s="79"/>
      <c r="M140" s="79"/>
      <c r="N140" s="79"/>
      <c r="O140" s="79"/>
      <c r="P140" s="79"/>
      <c r="Q140" s="79"/>
      <c r="R140" s="79"/>
      <c r="S140" s="79"/>
      <c r="T140" s="79"/>
      <c r="U140" s="1"/>
    </row>
    <row r="141" spans="1:21" ht="15.75" customHeight="1" thickTop="1" x14ac:dyDescent="0.2">
      <c r="C141" s="1"/>
      <c r="D141" s="1"/>
      <c r="E141" s="1"/>
      <c r="F141" s="1"/>
      <c r="G141" s="1"/>
      <c r="H141" s="37" t="s">
        <v>6</v>
      </c>
      <c r="I141" s="77"/>
      <c r="J141" s="78"/>
      <c r="K141" s="77"/>
      <c r="L141" s="78"/>
      <c r="M141" s="77"/>
      <c r="N141" s="78"/>
      <c r="O141" s="77"/>
      <c r="P141" s="78"/>
      <c r="Q141" s="77"/>
      <c r="R141" s="78"/>
      <c r="S141" s="77"/>
      <c r="T141" s="78"/>
      <c r="U141" s="1"/>
    </row>
    <row r="142" spans="1:21" ht="5.25" customHeight="1" x14ac:dyDescent="0.2">
      <c r="C142" s="1"/>
      <c r="D142" s="1"/>
      <c r="E142" s="1"/>
      <c r="F142" s="1"/>
      <c r="G142" s="1"/>
      <c r="H142" s="38"/>
      <c r="I142" s="39"/>
      <c r="J142" s="39"/>
      <c r="K142" s="39"/>
      <c r="L142" s="39"/>
      <c r="M142" s="39"/>
      <c r="N142" s="39"/>
      <c r="O142" s="39"/>
      <c r="P142" s="39"/>
      <c r="Q142" s="39"/>
      <c r="R142" s="39"/>
      <c r="S142" s="39"/>
      <c r="T142" s="40"/>
      <c r="U142" s="1"/>
    </row>
    <row r="143" spans="1:21" ht="15.75" customHeight="1" x14ac:dyDescent="0.2">
      <c r="C143" s="1"/>
      <c r="D143" s="1"/>
      <c r="E143" s="74" t="s">
        <v>0</v>
      </c>
      <c r="F143" s="75"/>
      <c r="G143" s="76"/>
      <c r="H143" s="19" t="s">
        <v>1</v>
      </c>
      <c r="I143" s="19" t="s">
        <v>2</v>
      </c>
      <c r="J143" s="19" t="s">
        <v>3</v>
      </c>
      <c r="K143" s="15" t="s">
        <v>4</v>
      </c>
      <c r="L143" s="16" t="s">
        <v>5</v>
      </c>
      <c r="M143" s="19" t="s">
        <v>7</v>
      </c>
      <c r="N143" s="19" t="s">
        <v>8</v>
      </c>
      <c r="O143" s="15" t="s">
        <v>9</v>
      </c>
      <c r="P143" s="16" t="s">
        <v>10</v>
      </c>
      <c r="Q143" s="19" t="s">
        <v>11</v>
      </c>
      <c r="R143" s="19" t="s">
        <v>12</v>
      </c>
      <c r="S143" s="15" t="s">
        <v>13</v>
      </c>
      <c r="T143" s="1"/>
      <c r="U143" s="1"/>
    </row>
    <row r="144" spans="1:21" ht="15.75" customHeight="1" x14ac:dyDescent="0.2">
      <c r="C144" s="1"/>
      <c r="D144" s="1"/>
      <c r="E144" s="64" t="str">
        <f t="shared" si="2"/>
        <v>a</v>
      </c>
      <c r="F144" s="65"/>
      <c r="G144" s="66"/>
      <c r="H144" s="5"/>
      <c r="I144" s="5"/>
      <c r="J144" s="5"/>
      <c r="K144" s="13"/>
      <c r="L144" s="10"/>
      <c r="M144" s="5"/>
      <c r="N144" s="5"/>
      <c r="O144" s="13"/>
      <c r="P144" s="10"/>
      <c r="Q144" s="5"/>
      <c r="R144" s="5"/>
      <c r="S144" s="13"/>
      <c r="T144" s="1"/>
      <c r="U144" s="1"/>
    </row>
    <row r="145" spans="1:21" ht="15.75" customHeight="1" x14ac:dyDescent="0.2">
      <c r="C145" s="1"/>
      <c r="D145" s="1"/>
      <c r="E145" s="64" t="str">
        <f t="shared" si="2"/>
        <v>b</v>
      </c>
      <c r="F145" s="65"/>
      <c r="G145" s="66"/>
      <c r="H145" s="5"/>
      <c r="I145" s="5"/>
      <c r="J145" s="5"/>
      <c r="K145" s="13"/>
      <c r="L145" s="10"/>
      <c r="M145" s="5"/>
      <c r="N145" s="5"/>
      <c r="O145" s="13"/>
      <c r="P145" s="10"/>
      <c r="Q145" s="5"/>
      <c r="R145" s="5"/>
      <c r="S145" s="13"/>
      <c r="T145" s="1"/>
      <c r="U145" s="1"/>
    </row>
    <row r="146" spans="1:21" ht="15.75" customHeight="1" x14ac:dyDescent="0.2">
      <c r="C146" s="1"/>
      <c r="D146" s="1"/>
      <c r="E146" s="64" t="str">
        <f t="shared" si="2"/>
        <v>c</v>
      </c>
      <c r="F146" s="65"/>
      <c r="G146" s="66"/>
      <c r="H146" s="5"/>
      <c r="I146" s="5"/>
      <c r="J146" s="5"/>
      <c r="K146" s="13"/>
      <c r="L146" s="10"/>
      <c r="M146" s="5"/>
      <c r="N146" s="5"/>
      <c r="O146" s="13"/>
      <c r="P146" s="10"/>
      <c r="Q146" s="5"/>
      <c r="R146" s="5"/>
      <c r="S146" s="13"/>
      <c r="T146" s="1"/>
      <c r="U146" s="1"/>
    </row>
    <row r="147" spans="1:21" ht="15.75" customHeight="1" x14ac:dyDescent="0.2">
      <c r="C147" s="1"/>
      <c r="D147" s="1"/>
      <c r="E147" s="64" t="str">
        <f t="shared" si="2"/>
        <v>d</v>
      </c>
      <c r="F147" s="65"/>
      <c r="G147" s="66"/>
      <c r="H147" s="5"/>
      <c r="I147" s="5"/>
      <c r="J147" s="5"/>
      <c r="K147" s="13"/>
      <c r="L147" s="10"/>
      <c r="M147" s="5"/>
      <c r="N147" s="5"/>
      <c r="O147" s="13"/>
      <c r="P147" s="10"/>
      <c r="Q147" s="5"/>
      <c r="R147" s="5"/>
      <c r="S147" s="13"/>
      <c r="T147" s="1"/>
      <c r="U147" s="1"/>
    </row>
    <row r="148" spans="1:21" ht="15.75" customHeight="1" x14ac:dyDescent="0.2">
      <c r="C148" s="1"/>
      <c r="D148" s="1"/>
      <c r="E148" s="64" t="str">
        <f t="shared" si="2"/>
        <v>e</v>
      </c>
      <c r="F148" s="65"/>
      <c r="G148" s="66"/>
      <c r="H148" s="5"/>
      <c r="I148" s="5"/>
      <c r="J148" s="5"/>
      <c r="K148" s="13"/>
      <c r="L148" s="10"/>
      <c r="M148" s="5"/>
      <c r="N148" s="5"/>
      <c r="O148" s="13"/>
      <c r="P148" s="10"/>
      <c r="Q148" s="5"/>
      <c r="R148" s="5"/>
      <c r="S148" s="13"/>
      <c r="T148" s="1"/>
      <c r="U148" s="1"/>
    </row>
    <row r="149" spans="1:21" ht="15.75" customHeight="1" x14ac:dyDescent="0.2">
      <c r="C149" s="1"/>
      <c r="D149" s="1"/>
      <c r="E149" s="64" t="str">
        <f t="shared" si="2"/>
        <v>f</v>
      </c>
      <c r="F149" s="65"/>
      <c r="G149" s="66"/>
      <c r="H149" s="5"/>
      <c r="I149" s="5"/>
      <c r="J149" s="5"/>
      <c r="K149" s="13"/>
      <c r="L149" s="10"/>
      <c r="M149" s="5"/>
      <c r="N149" s="5"/>
      <c r="O149" s="13"/>
      <c r="P149" s="10"/>
      <c r="Q149" s="5"/>
      <c r="R149" s="5"/>
      <c r="S149" s="13"/>
      <c r="T149" s="1"/>
      <c r="U149" s="1"/>
    </row>
    <row r="150" spans="1:21" ht="15.75" customHeight="1" x14ac:dyDescent="0.2">
      <c r="C150" s="1"/>
      <c r="D150" s="1"/>
      <c r="E150" s="64" t="str">
        <f t="shared" si="2"/>
        <v>g</v>
      </c>
      <c r="F150" s="65"/>
      <c r="G150" s="66"/>
      <c r="H150" s="5"/>
      <c r="I150" s="5"/>
      <c r="J150" s="5"/>
      <c r="K150" s="13"/>
      <c r="L150" s="10"/>
      <c r="M150" s="5"/>
      <c r="N150" s="5"/>
      <c r="O150" s="13"/>
      <c r="P150" s="10"/>
      <c r="Q150" s="5"/>
      <c r="R150" s="5"/>
      <c r="S150" s="13"/>
      <c r="T150" s="1"/>
      <c r="U150" s="1"/>
    </row>
    <row r="151" spans="1:21" ht="15.75" customHeight="1" thickBot="1" x14ac:dyDescent="0.25">
      <c r="C151" s="1"/>
      <c r="D151" s="1"/>
      <c r="E151" s="64" t="str">
        <f t="shared" si="2"/>
        <v>h</v>
      </c>
      <c r="F151" s="65"/>
      <c r="G151" s="66"/>
      <c r="H151" s="6"/>
      <c r="I151" s="6"/>
      <c r="J151" s="6"/>
      <c r="K151" s="14"/>
      <c r="L151" s="11"/>
      <c r="M151" s="6"/>
      <c r="N151" s="6"/>
      <c r="O151" s="14"/>
      <c r="P151" s="11"/>
      <c r="Q151" s="6"/>
      <c r="R151" s="6"/>
      <c r="S151" s="14"/>
      <c r="T151" s="1"/>
      <c r="U151" s="1"/>
    </row>
    <row r="152" spans="1:21" ht="15.75" customHeight="1" thickTop="1" thickBot="1" x14ac:dyDescent="0.25">
      <c r="C152" s="1"/>
      <c r="D152" s="1"/>
      <c r="E152" s="67" t="s">
        <v>14</v>
      </c>
      <c r="F152" s="68"/>
      <c r="G152" s="69"/>
      <c r="H152" s="7"/>
      <c r="I152" s="7"/>
      <c r="J152" s="7"/>
      <c r="K152" s="8"/>
      <c r="L152" s="12"/>
      <c r="M152" s="7"/>
      <c r="N152" s="7"/>
      <c r="O152" s="8"/>
      <c r="P152" s="12"/>
      <c r="Q152" s="7"/>
      <c r="R152" s="7"/>
      <c r="S152" s="8"/>
      <c r="T152" s="1"/>
      <c r="U152" s="1"/>
    </row>
    <row r="153" spans="1:21" ht="15.75" customHeight="1" thickTop="1" thickBot="1" x14ac:dyDescent="0.25">
      <c r="C153" s="1"/>
      <c r="D153" s="1"/>
      <c r="E153" s="70" t="s">
        <v>15</v>
      </c>
      <c r="F153" s="71"/>
      <c r="G153" s="72"/>
      <c r="H153" s="1"/>
      <c r="I153" s="1"/>
      <c r="J153" s="1"/>
      <c r="K153" s="9"/>
      <c r="L153" s="1"/>
      <c r="M153" s="1"/>
      <c r="N153" s="1"/>
      <c r="O153" s="9"/>
      <c r="P153" s="1"/>
      <c r="Q153" s="1"/>
      <c r="R153" s="1"/>
      <c r="S153" s="9"/>
      <c r="T153" s="1"/>
      <c r="U153" s="1"/>
    </row>
    <row r="154" spans="1:21" ht="11.25" customHeight="1" x14ac:dyDescent="0.2">
      <c r="C154" s="1"/>
      <c r="D154" s="1"/>
      <c r="E154" s="1"/>
      <c r="F154" s="1"/>
      <c r="G154" s="1"/>
      <c r="H154" s="73" t="s">
        <v>34</v>
      </c>
      <c r="I154" s="73"/>
      <c r="J154" s="73"/>
      <c r="K154" s="73"/>
      <c r="L154" s="73"/>
      <c r="M154" s="73"/>
      <c r="N154" s="73"/>
      <c r="O154" s="73"/>
      <c r="P154" s="73"/>
      <c r="Q154" s="73"/>
      <c r="R154" s="73"/>
      <c r="S154" s="1"/>
      <c r="T154" s="1"/>
      <c r="U154" s="1"/>
    </row>
    <row r="155" spans="1:21" ht="11.25" customHeight="1" x14ac:dyDescent="0.2">
      <c r="C155" s="1"/>
      <c r="D155" s="1"/>
      <c r="E155" s="1"/>
      <c r="F155" s="1"/>
      <c r="G155" s="1"/>
      <c r="H155" s="73"/>
      <c r="I155" s="73"/>
      <c r="J155" s="73"/>
      <c r="K155" s="73"/>
      <c r="L155" s="73"/>
      <c r="M155" s="73"/>
      <c r="N155" s="73"/>
      <c r="O155" s="73"/>
      <c r="P155" s="73"/>
      <c r="Q155" s="73"/>
      <c r="R155" s="73"/>
      <c r="S155" s="1"/>
      <c r="T155" s="1"/>
      <c r="U155" s="1"/>
    </row>
    <row r="156" spans="1:21" ht="10.5" customHeight="1" x14ac:dyDescent="0.15">
      <c r="A156" t="s">
        <v>35</v>
      </c>
      <c r="B156">
        <v>6</v>
      </c>
      <c r="C156" s="81" t="str">
        <f>'5 tm 12 bkr Data'!$A$2</f>
        <v>Jayhawk Collegiate Challenge</v>
      </c>
      <c r="D156" s="81"/>
      <c r="E156" s="81"/>
      <c r="F156" s="81"/>
      <c r="G156" s="81"/>
      <c r="H156" s="81"/>
      <c r="I156" s="81"/>
      <c r="J156" s="81"/>
      <c r="K156" s="81"/>
      <c r="L156" s="81"/>
      <c r="M156" s="81"/>
      <c r="N156" s="81"/>
      <c r="O156" s="81"/>
      <c r="P156" s="81"/>
      <c r="Q156" s="81"/>
      <c r="R156" s="81"/>
      <c r="S156" s="81"/>
      <c r="T156" s="81"/>
      <c r="U156" s="81"/>
    </row>
    <row r="157" spans="1:21" ht="10.5" customHeight="1" x14ac:dyDescent="0.15">
      <c r="C157" s="81"/>
      <c r="D157" s="81"/>
      <c r="E157" s="81"/>
      <c r="F157" s="81"/>
      <c r="G157" s="81"/>
      <c r="H157" s="81"/>
      <c r="I157" s="81"/>
      <c r="J157" s="81"/>
      <c r="K157" s="81"/>
      <c r="L157" s="81"/>
      <c r="M157" s="81"/>
      <c r="N157" s="81"/>
      <c r="O157" s="81"/>
      <c r="P157" s="81"/>
      <c r="Q157" s="81"/>
      <c r="R157" s="81"/>
      <c r="S157" s="81"/>
      <c r="T157" s="81"/>
      <c r="U157" s="81"/>
    </row>
    <row r="158" spans="1:21" ht="10.5" customHeight="1" x14ac:dyDescent="0.15">
      <c r="C158" s="81"/>
      <c r="D158" s="81"/>
      <c r="E158" s="81"/>
      <c r="F158" s="81"/>
      <c r="G158" s="81"/>
      <c r="H158" s="81"/>
      <c r="I158" s="81"/>
      <c r="J158" s="81"/>
      <c r="K158" s="81"/>
      <c r="L158" s="81"/>
      <c r="M158" s="81"/>
      <c r="N158" s="81"/>
      <c r="O158" s="81"/>
      <c r="P158" s="81"/>
      <c r="Q158" s="81"/>
      <c r="R158" s="81"/>
      <c r="S158" s="81"/>
      <c r="T158" s="81"/>
      <c r="U158" s="81"/>
    </row>
    <row r="159" spans="1:21" ht="8.25" customHeight="1" x14ac:dyDescent="0.2"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</row>
    <row r="160" spans="1:21" ht="11.25" customHeight="1" x14ac:dyDescent="0.2">
      <c r="C160" s="1"/>
      <c r="D160" s="1"/>
      <c r="E160" s="1"/>
      <c r="F160" s="82">
        <f>INDEX('5 tm 12 bkr Data'!I:I,MATCH('5 tm 12 bkr WJV'!B156,'5 tm 12 bkr Data'!H:H,0))</f>
        <v>7</v>
      </c>
      <c r="G160" s="82"/>
      <c r="H160" s="82"/>
      <c r="I160" s="82"/>
      <c r="J160" s="82"/>
      <c r="K160" s="82"/>
      <c r="L160" s="82"/>
      <c r="M160" s="82"/>
      <c r="N160" s="82"/>
      <c r="O160" s="82"/>
      <c r="P160" s="82"/>
      <c r="Q160" s="82"/>
      <c r="R160" s="82"/>
      <c r="S160" s="1"/>
      <c r="T160" s="1"/>
      <c r="U160" s="1"/>
    </row>
    <row r="161" spans="1:21" ht="11.25" customHeight="1" x14ac:dyDescent="0.2">
      <c r="C161" s="1"/>
      <c r="D161" s="1"/>
      <c r="E161" s="1"/>
      <c r="F161" s="82"/>
      <c r="G161" s="82"/>
      <c r="H161" s="82"/>
      <c r="I161" s="82"/>
      <c r="J161" s="82"/>
      <c r="K161" s="82"/>
      <c r="L161" s="82"/>
      <c r="M161" s="82"/>
      <c r="N161" s="82"/>
      <c r="O161" s="82"/>
      <c r="P161" s="82"/>
      <c r="Q161" s="82"/>
      <c r="R161" s="82"/>
      <c r="S161" s="1"/>
      <c r="T161" s="1"/>
      <c r="U161" s="1"/>
    </row>
    <row r="162" spans="1:21" ht="8.25" customHeight="1" x14ac:dyDescent="0.2"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</row>
    <row r="163" spans="1:21" ht="15.75" customHeight="1" x14ac:dyDescent="0.2">
      <c r="C163" s="1"/>
      <c r="D163" s="80" t="s">
        <v>0</v>
      </c>
      <c r="E163" s="80"/>
      <c r="F163" s="80"/>
      <c r="G163" s="80"/>
      <c r="H163" s="80"/>
      <c r="I163" s="80" t="s">
        <v>1</v>
      </c>
      <c r="J163" s="80"/>
      <c r="K163" s="80" t="s">
        <v>2</v>
      </c>
      <c r="L163" s="80"/>
      <c r="M163" s="80" t="s">
        <v>3</v>
      </c>
      <c r="N163" s="80"/>
      <c r="O163" s="80" t="s">
        <v>4</v>
      </c>
      <c r="P163" s="80"/>
      <c r="Q163" s="80" t="s">
        <v>5</v>
      </c>
      <c r="R163" s="80"/>
      <c r="S163" s="80" t="s">
        <v>6</v>
      </c>
      <c r="T163" s="80"/>
      <c r="U163" s="1"/>
    </row>
    <row r="164" spans="1:21" ht="15.75" customHeight="1" x14ac:dyDescent="0.2">
      <c r="A164" t="str">
        <f>CONCATENATE(B156,B164)</f>
        <v>6a</v>
      </c>
      <c r="B164" t="s">
        <v>26</v>
      </c>
      <c r="C164" s="1"/>
      <c r="D164" s="2" t="str">
        <f>INDEX('5 tm 12 bkr Data'!X:X,MATCH('5 tm 12 bkr WJV'!A164,'5 tm 12 bkr Data'!V:V,0))</f>
        <v>a</v>
      </c>
      <c r="E164" s="3"/>
      <c r="F164" s="3"/>
      <c r="G164" s="3"/>
      <c r="H164" s="4"/>
      <c r="I164" s="80"/>
      <c r="J164" s="80"/>
      <c r="K164" s="80"/>
      <c r="L164" s="80"/>
      <c r="M164" s="80"/>
      <c r="N164" s="80"/>
      <c r="O164" s="80"/>
      <c r="P164" s="80"/>
      <c r="Q164" s="80"/>
      <c r="R164" s="80"/>
      <c r="S164" s="80"/>
      <c r="T164" s="80"/>
      <c r="U164" s="1"/>
    </row>
    <row r="165" spans="1:21" ht="15.75" customHeight="1" x14ac:dyDescent="0.2">
      <c r="A165" t="str">
        <f>CONCATENATE(B156,B165)</f>
        <v>6b</v>
      </c>
      <c r="B165" t="s">
        <v>27</v>
      </c>
      <c r="C165" s="1"/>
      <c r="D165" s="2" t="str">
        <f>INDEX('5 tm 12 bkr Data'!X:X,MATCH('5 tm 12 bkr WJV'!A165,'5 tm 12 bkr Data'!V:V,0))</f>
        <v>b</v>
      </c>
      <c r="E165" s="3"/>
      <c r="F165" s="3"/>
      <c r="G165" s="3"/>
      <c r="H165" s="4"/>
      <c r="I165" s="80"/>
      <c r="J165" s="80"/>
      <c r="K165" s="80"/>
      <c r="L165" s="80"/>
      <c r="M165" s="80"/>
      <c r="N165" s="80"/>
      <c r="O165" s="80"/>
      <c r="P165" s="80"/>
      <c r="Q165" s="80"/>
      <c r="R165" s="80"/>
      <c r="S165" s="80"/>
      <c r="T165" s="80"/>
      <c r="U165" s="1"/>
    </row>
    <row r="166" spans="1:21" ht="15.75" customHeight="1" x14ac:dyDescent="0.2">
      <c r="A166" t="str">
        <f>CONCATENATE(B156,B166)</f>
        <v>6c</v>
      </c>
      <c r="B166" t="s">
        <v>28</v>
      </c>
      <c r="C166" s="1"/>
      <c r="D166" s="2" t="str">
        <f>INDEX('5 tm 12 bkr Data'!X:X,MATCH('5 tm 12 bkr WJV'!A166,'5 tm 12 bkr Data'!V:V,0))</f>
        <v>c</v>
      </c>
      <c r="E166" s="3"/>
      <c r="F166" s="3"/>
      <c r="G166" s="3"/>
      <c r="H166" s="4"/>
      <c r="I166" s="80"/>
      <c r="J166" s="80"/>
      <c r="K166" s="80"/>
      <c r="L166" s="80"/>
      <c r="M166" s="80"/>
      <c r="N166" s="80"/>
      <c r="O166" s="80"/>
      <c r="P166" s="80"/>
      <c r="Q166" s="80"/>
      <c r="R166" s="80"/>
      <c r="S166" s="80"/>
      <c r="T166" s="80"/>
      <c r="U166" s="1"/>
    </row>
    <row r="167" spans="1:21" ht="15.75" customHeight="1" x14ac:dyDescent="0.2">
      <c r="A167" t="str">
        <f>CONCATENATE(B156,B167)</f>
        <v>6d</v>
      </c>
      <c r="B167" t="s">
        <v>29</v>
      </c>
      <c r="C167" s="1"/>
      <c r="D167" s="2" t="str">
        <f>INDEX('5 tm 12 bkr Data'!X:X,MATCH('5 tm 12 bkr WJV'!A167,'5 tm 12 bkr Data'!V:V,0))</f>
        <v>d</v>
      </c>
      <c r="E167" s="3"/>
      <c r="F167" s="3"/>
      <c r="G167" s="3"/>
      <c r="H167" s="4"/>
      <c r="I167" s="80"/>
      <c r="J167" s="80"/>
      <c r="K167" s="80"/>
      <c r="L167" s="80"/>
      <c r="M167" s="80"/>
      <c r="N167" s="80"/>
      <c r="O167" s="80"/>
      <c r="P167" s="80"/>
      <c r="Q167" s="80"/>
      <c r="R167" s="80"/>
      <c r="S167" s="80"/>
      <c r="T167" s="80"/>
      <c r="U167" s="1"/>
    </row>
    <row r="168" spans="1:21" ht="15.75" customHeight="1" x14ac:dyDescent="0.2">
      <c r="A168" t="str">
        <f>CONCATENATE(B156,B168)</f>
        <v>6e</v>
      </c>
      <c r="B168" t="s">
        <v>30</v>
      </c>
      <c r="C168" s="1"/>
      <c r="D168" s="2" t="str">
        <f>INDEX('5 tm 12 bkr Data'!X:X,MATCH('5 tm 12 bkr WJV'!A168,'5 tm 12 bkr Data'!V:V,0))</f>
        <v>e</v>
      </c>
      <c r="E168" s="3"/>
      <c r="F168" s="3"/>
      <c r="G168" s="3"/>
      <c r="H168" s="4"/>
      <c r="I168" s="80"/>
      <c r="J168" s="80"/>
      <c r="K168" s="80"/>
      <c r="L168" s="80"/>
      <c r="M168" s="80"/>
      <c r="N168" s="80"/>
      <c r="O168" s="80"/>
      <c r="P168" s="80"/>
      <c r="Q168" s="80"/>
      <c r="R168" s="80"/>
      <c r="S168" s="80"/>
      <c r="T168" s="80"/>
      <c r="U168" s="1"/>
    </row>
    <row r="169" spans="1:21" ht="15.75" customHeight="1" x14ac:dyDescent="0.2">
      <c r="A169" t="str">
        <f>CONCATENATE(B156,B169)</f>
        <v>6f</v>
      </c>
      <c r="B169" t="s">
        <v>31</v>
      </c>
      <c r="C169" s="1"/>
      <c r="D169" s="2" t="str">
        <f>INDEX('5 tm 12 bkr Data'!X:X,MATCH('5 tm 12 bkr WJV'!A169,'5 tm 12 bkr Data'!V:V,0))</f>
        <v>f</v>
      </c>
      <c r="E169" s="3"/>
      <c r="F169" s="3"/>
      <c r="G169" s="3"/>
      <c r="H169" s="4"/>
      <c r="I169" s="80"/>
      <c r="J169" s="80"/>
      <c r="K169" s="80"/>
      <c r="L169" s="80"/>
      <c r="M169" s="80"/>
      <c r="N169" s="80"/>
      <c r="O169" s="80"/>
      <c r="P169" s="80"/>
      <c r="Q169" s="80"/>
      <c r="R169" s="80"/>
      <c r="S169" s="80"/>
      <c r="T169" s="80"/>
      <c r="U169" s="1"/>
    </row>
    <row r="170" spans="1:21" ht="15.75" customHeight="1" x14ac:dyDescent="0.2">
      <c r="A170" t="str">
        <f>CONCATENATE(B156,B170)</f>
        <v>6g</v>
      </c>
      <c r="B170" t="s">
        <v>32</v>
      </c>
      <c r="C170" s="1"/>
      <c r="D170" s="2" t="str">
        <f>INDEX('5 tm 12 bkr Data'!X:X,MATCH('5 tm 12 bkr WJV'!A170,'5 tm 12 bkr Data'!V:V,0))</f>
        <v>g</v>
      </c>
      <c r="E170" s="3"/>
      <c r="F170" s="3"/>
      <c r="G170" s="3"/>
      <c r="H170" s="4"/>
      <c r="I170" s="80"/>
      <c r="J170" s="80"/>
      <c r="K170" s="80"/>
      <c r="L170" s="80"/>
      <c r="M170" s="80"/>
      <c r="N170" s="80"/>
      <c r="O170" s="80"/>
      <c r="P170" s="80"/>
      <c r="Q170" s="80"/>
      <c r="R170" s="80"/>
      <c r="S170" s="80"/>
      <c r="T170" s="80"/>
      <c r="U170" s="1"/>
    </row>
    <row r="171" spans="1:21" ht="15.75" customHeight="1" thickBot="1" x14ac:dyDescent="0.25">
      <c r="A171" t="str">
        <f>CONCATENATE(B156,B171)</f>
        <v>6h</v>
      </c>
      <c r="B171" t="s">
        <v>33</v>
      </c>
      <c r="C171" s="1"/>
      <c r="D171" s="2" t="str">
        <f>INDEX('5 tm 12 bkr Data'!X:X,MATCH('5 tm 12 bkr WJV'!A171,'5 tm 12 bkr Data'!V:V,0))</f>
        <v>h</v>
      </c>
      <c r="E171" s="3"/>
      <c r="F171" s="3"/>
      <c r="G171" s="3"/>
      <c r="H171" s="36"/>
      <c r="I171" s="79"/>
      <c r="J171" s="79"/>
      <c r="K171" s="79"/>
      <c r="L171" s="79"/>
      <c r="M171" s="79"/>
      <c r="N171" s="79"/>
      <c r="O171" s="79"/>
      <c r="P171" s="79"/>
      <c r="Q171" s="79"/>
      <c r="R171" s="79"/>
      <c r="S171" s="79"/>
      <c r="T171" s="79"/>
      <c r="U171" s="1"/>
    </row>
    <row r="172" spans="1:21" ht="15.75" customHeight="1" thickTop="1" x14ac:dyDescent="0.2">
      <c r="C172" s="1"/>
      <c r="D172" s="1"/>
      <c r="E172" s="1"/>
      <c r="F172" s="1"/>
      <c r="G172" s="1"/>
      <c r="H172" s="37" t="s">
        <v>6</v>
      </c>
      <c r="I172" s="77"/>
      <c r="J172" s="78"/>
      <c r="K172" s="77"/>
      <c r="L172" s="78"/>
      <c r="M172" s="77"/>
      <c r="N172" s="78"/>
      <c r="O172" s="77"/>
      <c r="P172" s="78"/>
      <c r="Q172" s="77"/>
      <c r="R172" s="78"/>
      <c r="S172" s="77"/>
      <c r="T172" s="78"/>
      <c r="U172" s="1"/>
    </row>
    <row r="173" spans="1:21" ht="5.25" customHeight="1" x14ac:dyDescent="0.2">
      <c r="C173" s="1"/>
      <c r="D173" s="1"/>
      <c r="E173" s="1"/>
      <c r="F173" s="1"/>
      <c r="G173" s="1"/>
      <c r="H173" s="38"/>
      <c r="I173" s="39"/>
      <c r="J173" s="39"/>
      <c r="K173" s="39"/>
      <c r="L173" s="39"/>
      <c r="M173" s="39"/>
      <c r="N173" s="39"/>
      <c r="O173" s="39"/>
      <c r="P173" s="39"/>
      <c r="Q173" s="39"/>
      <c r="R173" s="39"/>
      <c r="S173" s="39"/>
      <c r="T173" s="40"/>
      <c r="U173" s="1"/>
    </row>
    <row r="174" spans="1:21" ht="15.75" customHeight="1" x14ac:dyDescent="0.2">
      <c r="C174" s="1"/>
      <c r="D174" s="1"/>
      <c r="E174" s="74" t="s">
        <v>0</v>
      </c>
      <c r="F174" s="75"/>
      <c r="G174" s="76"/>
      <c r="H174" s="19" t="s">
        <v>1</v>
      </c>
      <c r="I174" s="19" t="s">
        <v>2</v>
      </c>
      <c r="J174" s="19" t="s">
        <v>3</v>
      </c>
      <c r="K174" s="15" t="s">
        <v>4</v>
      </c>
      <c r="L174" s="16" t="s">
        <v>5</v>
      </c>
      <c r="M174" s="19" t="s">
        <v>7</v>
      </c>
      <c r="N174" s="19" t="s">
        <v>8</v>
      </c>
      <c r="O174" s="15" t="s">
        <v>9</v>
      </c>
      <c r="P174" s="16" t="s">
        <v>10</v>
      </c>
      <c r="Q174" s="19" t="s">
        <v>11</v>
      </c>
      <c r="R174" s="19" t="s">
        <v>12</v>
      </c>
      <c r="S174" s="15" t="s">
        <v>13</v>
      </c>
      <c r="T174" s="1"/>
      <c r="U174" s="1"/>
    </row>
    <row r="175" spans="1:21" ht="15.75" customHeight="1" x14ac:dyDescent="0.2">
      <c r="C175" s="1"/>
      <c r="D175" s="1"/>
      <c r="E175" s="64" t="str">
        <f t="shared" si="2"/>
        <v>a</v>
      </c>
      <c r="F175" s="65"/>
      <c r="G175" s="66"/>
      <c r="H175" s="5"/>
      <c r="I175" s="5"/>
      <c r="J175" s="5"/>
      <c r="K175" s="13"/>
      <c r="L175" s="10"/>
      <c r="M175" s="5"/>
      <c r="N175" s="5"/>
      <c r="O175" s="13"/>
      <c r="P175" s="10"/>
      <c r="Q175" s="5"/>
      <c r="R175" s="5"/>
      <c r="S175" s="13"/>
      <c r="T175" s="1"/>
      <c r="U175" s="1"/>
    </row>
    <row r="176" spans="1:21" ht="15.75" customHeight="1" x14ac:dyDescent="0.2">
      <c r="C176" s="1"/>
      <c r="D176" s="1"/>
      <c r="E176" s="64" t="str">
        <f t="shared" si="2"/>
        <v>b</v>
      </c>
      <c r="F176" s="65"/>
      <c r="G176" s="66"/>
      <c r="H176" s="5"/>
      <c r="I176" s="5"/>
      <c r="J176" s="5"/>
      <c r="K176" s="13"/>
      <c r="L176" s="10"/>
      <c r="M176" s="5"/>
      <c r="N176" s="5"/>
      <c r="O176" s="13"/>
      <c r="P176" s="10"/>
      <c r="Q176" s="5"/>
      <c r="R176" s="5"/>
      <c r="S176" s="13"/>
      <c r="T176" s="1"/>
      <c r="U176" s="1"/>
    </row>
    <row r="177" spans="1:21" ht="15.75" customHeight="1" x14ac:dyDescent="0.2">
      <c r="C177" s="1"/>
      <c r="D177" s="1"/>
      <c r="E177" s="64" t="str">
        <f t="shared" si="2"/>
        <v>c</v>
      </c>
      <c r="F177" s="65"/>
      <c r="G177" s="66"/>
      <c r="H177" s="5"/>
      <c r="I177" s="5"/>
      <c r="J177" s="5"/>
      <c r="K177" s="13"/>
      <c r="L177" s="10"/>
      <c r="M177" s="5"/>
      <c r="N177" s="5"/>
      <c r="O177" s="13"/>
      <c r="P177" s="10"/>
      <c r="Q177" s="5"/>
      <c r="R177" s="5"/>
      <c r="S177" s="13"/>
      <c r="T177" s="1"/>
      <c r="U177" s="1"/>
    </row>
    <row r="178" spans="1:21" ht="15.75" customHeight="1" x14ac:dyDescent="0.2">
      <c r="C178" s="1"/>
      <c r="D178" s="1"/>
      <c r="E178" s="64" t="str">
        <f t="shared" si="2"/>
        <v>d</v>
      </c>
      <c r="F178" s="65"/>
      <c r="G178" s="66"/>
      <c r="H178" s="5"/>
      <c r="I178" s="5"/>
      <c r="J178" s="5"/>
      <c r="K178" s="13"/>
      <c r="L178" s="10"/>
      <c r="M178" s="5"/>
      <c r="N178" s="5"/>
      <c r="O178" s="13"/>
      <c r="P178" s="10"/>
      <c r="Q178" s="5"/>
      <c r="R178" s="5"/>
      <c r="S178" s="13"/>
      <c r="T178" s="1"/>
      <c r="U178" s="1"/>
    </row>
    <row r="179" spans="1:21" ht="15.75" customHeight="1" x14ac:dyDescent="0.2">
      <c r="C179" s="1"/>
      <c r="D179" s="1"/>
      <c r="E179" s="64" t="str">
        <f t="shared" ref="E179:E242" si="3">IF(D168&gt;0,D168,"")</f>
        <v>e</v>
      </c>
      <c r="F179" s="65"/>
      <c r="G179" s="66"/>
      <c r="H179" s="5"/>
      <c r="I179" s="5"/>
      <c r="J179" s="5"/>
      <c r="K179" s="13"/>
      <c r="L179" s="10"/>
      <c r="M179" s="5"/>
      <c r="N179" s="5"/>
      <c r="O179" s="13"/>
      <c r="P179" s="10"/>
      <c r="Q179" s="5"/>
      <c r="R179" s="5"/>
      <c r="S179" s="13"/>
      <c r="T179" s="1"/>
      <c r="U179" s="1"/>
    </row>
    <row r="180" spans="1:21" ht="15.75" customHeight="1" x14ac:dyDescent="0.2">
      <c r="C180" s="1"/>
      <c r="D180" s="1"/>
      <c r="E180" s="64" t="str">
        <f t="shared" si="3"/>
        <v>f</v>
      </c>
      <c r="F180" s="65"/>
      <c r="G180" s="66"/>
      <c r="H180" s="5"/>
      <c r="I180" s="5"/>
      <c r="J180" s="5"/>
      <c r="K180" s="13"/>
      <c r="L180" s="10"/>
      <c r="M180" s="5"/>
      <c r="N180" s="5"/>
      <c r="O180" s="13"/>
      <c r="P180" s="10"/>
      <c r="Q180" s="5"/>
      <c r="R180" s="5"/>
      <c r="S180" s="13"/>
      <c r="T180" s="1"/>
      <c r="U180" s="1"/>
    </row>
    <row r="181" spans="1:21" ht="15.75" customHeight="1" x14ac:dyDescent="0.2">
      <c r="C181" s="1"/>
      <c r="D181" s="1"/>
      <c r="E181" s="64" t="str">
        <f t="shared" si="3"/>
        <v>g</v>
      </c>
      <c r="F181" s="65"/>
      <c r="G181" s="66"/>
      <c r="H181" s="5"/>
      <c r="I181" s="5"/>
      <c r="J181" s="5"/>
      <c r="K181" s="13"/>
      <c r="L181" s="10"/>
      <c r="M181" s="5"/>
      <c r="N181" s="5"/>
      <c r="O181" s="13"/>
      <c r="P181" s="10"/>
      <c r="Q181" s="5"/>
      <c r="R181" s="5"/>
      <c r="S181" s="13"/>
      <c r="T181" s="1"/>
      <c r="U181" s="1"/>
    </row>
    <row r="182" spans="1:21" ht="15.75" customHeight="1" thickBot="1" x14ac:dyDescent="0.25">
      <c r="C182" s="1"/>
      <c r="D182" s="1"/>
      <c r="E182" s="64" t="str">
        <f t="shared" si="3"/>
        <v>h</v>
      </c>
      <c r="F182" s="65"/>
      <c r="G182" s="66"/>
      <c r="H182" s="6"/>
      <c r="I182" s="6"/>
      <c r="J182" s="6"/>
      <c r="K182" s="14"/>
      <c r="L182" s="11"/>
      <c r="M182" s="6"/>
      <c r="N182" s="6"/>
      <c r="O182" s="14"/>
      <c r="P182" s="11"/>
      <c r="Q182" s="6"/>
      <c r="R182" s="6"/>
      <c r="S182" s="14"/>
      <c r="T182" s="1"/>
      <c r="U182" s="1"/>
    </row>
    <row r="183" spans="1:21" ht="15.75" customHeight="1" thickTop="1" thickBot="1" x14ac:dyDescent="0.25">
      <c r="C183" s="1"/>
      <c r="D183" s="1"/>
      <c r="E183" s="67" t="s">
        <v>14</v>
      </c>
      <c r="F183" s="68"/>
      <c r="G183" s="69"/>
      <c r="H183" s="7"/>
      <c r="I183" s="7"/>
      <c r="J183" s="7"/>
      <c r="K183" s="8"/>
      <c r="L183" s="12"/>
      <c r="M183" s="7"/>
      <c r="N183" s="7"/>
      <c r="O183" s="8"/>
      <c r="P183" s="12"/>
      <c r="Q183" s="7"/>
      <c r="R183" s="7"/>
      <c r="S183" s="8"/>
      <c r="T183" s="1"/>
      <c r="U183" s="1"/>
    </row>
    <row r="184" spans="1:21" ht="15.75" customHeight="1" thickTop="1" thickBot="1" x14ac:dyDescent="0.25">
      <c r="C184" s="1"/>
      <c r="D184" s="1"/>
      <c r="E184" s="70" t="s">
        <v>15</v>
      </c>
      <c r="F184" s="71"/>
      <c r="G184" s="72"/>
      <c r="H184" s="1"/>
      <c r="I184" s="1"/>
      <c r="J184" s="1"/>
      <c r="K184" s="9"/>
      <c r="L184" s="1"/>
      <c r="M184" s="1"/>
      <c r="N184" s="1"/>
      <c r="O184" s="9"/>
      <c r="P184" s="1"/>
      <c r="Q184" s="1"/>
      <c r="R184" s="1"/>
      <c r="S184" s="9"/>
      <c r="T184" s="1"/>
      <c r="U184" s="1"/>
    </row>
    <row r="185" spans="1:21" ht="11.25" customHeight="1" x14ac:dyDescent="0.2">
      <c r="C185" s="1"/>
      <c r="D185" s="1"/>
      <c r="E185" s="1"/>
      <c r="F185" s="1"/>
      <c r="G185" s="1"/>
      <c r="H185" s="73" t="s">
        <v>34</v>
      </c>
      <c r="I185" s="73"/>
      <c r="J185" s="73"/>
      <c r="K185" s="73"/>
      <c r="L185" s="73"/>
      <c r="M185" s="73"/>
      <c r="N185" s="73"/>
      <c r="O185" s="73"/>
      <c r="P185" s="73"/>
      <c r="Q185" s="73"/>
      <c r="R185" s="73"/>
      <c r="S185" s="1"/>
      <c r="T185" s="1"/>
      <c r="U185" s="1"/>
    </row>
    <row r="186" spans="1:21" ht="11.25" customHeight="1" x14ac:dyDescent="0.2">
      <c r="C186" s="1"/>
      <c r="D186" s="1"/>
      <c r="E186" s="1"/>
      <c r="F186" s="1"/>
      <c r="G186" s="1"/>
      <c r="H186" s="73"/>
      <c r="I186" s="73"/>
      <c r="J186" s="73"/>
      <c r="K186" s="73"/>
      <c r="L186" s="73"/>
      <c r="M186" s="73"/>
      <c r="N186" s="73"/>
      <c r="O186" s="73"/>
      <c r="P186" s="73"/>
      <c r="Q186" s="73"/>
      <c r="R186" s="73"/>
      <c r="S186" s="1"/>
      <c r="T186" s="1"/>
      <c r="U186" s="1"/>
    </row>
    <row r="187" spans="1:21" ht="10.5" customHeight="1" x14ac:dyDescent="0.15">
      <c r="A187" t="s">
        <v>35</v>
      </c>
      <c r="B187">
        <v>7</v>
      </c>
      <c r="C187" s="81" t="str">
        <f>'5 tm 12 bkr Data'!$A$2</f>
        <v>Jayhawk Collegiate Challenge</v>
      </c>
      <c r="D187" s="81"/>
      <c r="E187" s="81"/>
      <c r="F187" s="81"/>
      <c r="G187" s="81"/>
      <c r="H187" s="81"/>
      <c r="I187" s="81"/>
      <c r="J187" s="81"/>
      <c r="K187" s="81"/>
      <c r="L187" s="81"/>
      <c r="M187" s="81"/>
      <c r="N187" s="81"/>
      <c r="O187" s="81"/>
      <c r="P187" s="81"/>
      <c r="Q187" s="81"/>
      <c r="R187" s="81"/>
      <c r="S187" s="81"/>
      <c r="T187" s="81"/>
      <c r="U187" s="81"/>
    </row>
    <row r="188" spans="1:21" ht="10.5" customHeight="1" x14ac:dyDescent="0.15">
      <c r="C188" s="81"/>
      <c r="D188" s="81"/>
      <c r="E188" s="81"/>
      <c r="F188" s="81"/>
      <c r="G188" s="81"/>
      <c r="H188" s="81"/>
      <c r="I188" s="81"/>
      <c r="J188" s="81"/>
      <c r="K188" s="81"/>
      <c r="L188" s="81"/>
      <c r="M188" s="81"/>
      <c r="N188" s="81"/>
      <c r="O188" s="81"/>
      <c r="P188" s="81"/>
      <c r="Q188" s="81"/>
      <c r="R188" s="81"/>
      <c r="S188" s="81"/>
      <c r="T188" s="81"/>
      <c r="U188" s="81"/>
    </row>
    <row r="189" spans="1:21" ht="10.5" customHeight="1" x14ac:dyDescent="0.15">
      <c r="C189" s="81"/>
      <c r="D189" s="81"/>
      <c r="E189" s="81"/>
      <c r="F189" s="81"/>
      <c r="G189" s="81"/>
      <c r="H189" s="81"/>
      <c r="I189" s="81"/>
      <c r="J189" s="81"/>
      <c r="K189" s="81"/>
      <c r="L189" s="81"/>
      <c r="M189" s="81"/>
      <c r="N189" s="81"/>
      <c r="O189" s="81"/>
      <c r="P189" s="81"/>
      <c r="Q189" s="81"/>
      <c r="R189" s="81"/>
      <c r="S189" s="81"/>
      <c r="T189" s="81"/>
      <c r="U189" s="81"/>
    </row>
    <row r="190" spans="1:21" ht="8.25" customHeight="1" x14ac:dyDescent="0.2"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</row>
    <row r="191" spans="1:21" ht="11.25" customHeight="1" x14ac:dyDescent="0.2">
      <c r="C191" s="1"/>
      <c r="D191" s="1"/>
      <c r="E191" s="1"/>
      <c r="F191" s="82">
        <f>INDEX('5 tm 12 bkr Data'!I:I,MATCH('5 tm 12 bkr WJV'!B187,'5 tm 12 bkr Data'!H:H,0))</f>
        <v>8</v>
      </c>
      <c r="G191" s="82"/>
      <c r="H191" s="82"/>
      <c r="I191" s="82"/>
      <c r="J191" s="82"/>
      <c r="K191" s="82"/>
      <c r="L191" s="82"/>
      <c r="M191" s="82"/>
      <c r="N191" s="82"/>
      <c r="O191" s="82"/>
      <c r="P191" s="82"/>
      <c r="Q191" s="82"/>
      <c r="R191" s="82"/>
      <c r="S191" s="1"/>
      <c r="T191" s="1"/>
      <c r="U191" s="1"/>
    </row>
    <row r="192" spans="1:21" ht="11.25" customHeight="1" x14ac:dyDescent="0.2">
      <c r="C192" s="1"/>
      <c r="D192" s="1"/>
      <c r="E192" s="1"/>
      <c r="F192" s="82"/>
      <c r="G192" s="82"/>
      <c r="H192" s="82"/>
      <c r="I192" s="82"/>
      <c r="J192" s="82"/>
      <c r="K192" s="82"/>
      <c r="L192" s="82"/>
      <c r="M192" s="82"/>
      <c r="N192" s="82"/>
      <c r="O192" s="82"/>
      <c r="P192" s="82"/>
      <c r="Q192" s="82"/>
      <c r="R192" s="82"/>
      <c r="S192" s="1"/>
      <c r="T192" s="1"/>
      <c r="U192" s="1"/>
    </row>
    <row r="193" spans="1:21" ht="8.25" customHeight="1" x14ac:dyDescent="0.2"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</row>
    <row r="194" spans="1:21" ht="15.75" customHeight="1" x14ac:dyDescent="0.2">
      <c r="C194" s="1"/>
      <c r="D194" s="80" t="s">
        <v>0</v>
      </c>
      <c r="E194" s="80"/>
      <c r="F194" s="80"/>
      <c r="G194" s="80"/>
      <c r="H194" s="80"/>
      <c r="I194" s="80" t="s">
        <v>1</v>
      </c>
      <c r="J194" s="80"/>
      <c r="K194" s="80" t="s">
        <v>2</v>
      </c>
      <c r="L194" s="80"/>
      <c r="M194" s="80" t="s">
        <v>3</v>
      </c>
      <c r="N194" s="80"/>
      <c r="O194" s="80" t="s">
        <v>4</v>
      </c>
      <c r="P194" s="80"/>
      <c r="Q194" s="80" t="s">
        <v>5</v>
      </c>
      <c r="R194" s="80"/>
      <c r="S194" s="80" t="s">
        <v>6</v>
      </c>
      <c r="T194" s="80"/>
      <c r="U194" s="1"/>
    </row>
    <row r="195" spans="1:21" ht="15.75" customHeight="1" x14ac:dyDescent="0.2">
      <c r="A195" t="str">
        <f>CONCATENATE(B187,B195)</f>
        <v>7a</v>
      </c>
      <c r="B195" t="s">
        <v>26</v>
      </c>
      <c r="C195" s="1"/>
      <c r="D195" s="2" t="str">
        <f>INDEX('5 tm 12 bkr Data'!X:X,MATCH('5 tm 12 bkr WJV'!A195,'5 tm 12 bkr Data'!V:V,0))</f>
        <v>a</v>
      </c>
      <c r="E195" s="3"/>
      <c r="F195" s="3"/>
      <c r="G195" s="3"/>
      <c r="H195" s="4"/>
      <c r="I195" s="80"/>
      <c r="J195" s="80"/>
      <c r="K195" s="80"/>
      <c r="L195" s="80"/>
      <c r="M195" s="80"/>
      <c r="N195" s="80"/>
      <c r="O195" s="80"/>
      <c r="P195" s="80"/>
      <c r="Q195" s="80"/>
      <c r="R195" s="80"/>
      <c r="S195" s="80"/>
      <c r="T195" s="80"/>
      <c r="U195" s="1"/>
    </row>
    <row r="196" spans="1:21" ht="15.75" customHeight="1" x14ac:dyDescent="0.2">
      <c r="A196" t="str">
        <f>CONCATENATE(B187,B196)</f>
        <v>7b</v>
      </c>
      <c r="B196" t="s">
        <v>27</v>
      </c>
      <c r="C196" s="1"/>
      <c r="D196" s="2" t="str">
        <f>INDEX('5 tm 12 bkr Data'!X:X,MATCH('5 tm 12 bkr WJV'!A196,'5 tm 12 bkr Data'!V:V,0))</f>
        <v>b</v>
      </c>
      <c r="E196" s="3"/>
      <c r="F196" s="3"/>
      <c r="G196" s="3"/>
      <c r="H196" s="4"/>
      <c r="I196" s="80"/>
      <c r="J196" s="80"/>
      <c r="K196" s="80"/>
      <c r="L196" s="80"/>
      <c r="M196" s="80"/>
      <c r="N196" s="80"/>
      <c r="O196" s="80"/>
      <c r="P196" s="80"/>
      <c r="Q196" s="80"/>
      <c r="R196" s="80"/>
      <c r="S196" s="80"/>
      <c r="T196" s="80"/>
      <c r="U196" s="1"/>
    </row>
    <row r="197" spans="1:21" ht="15.75" customHeight="1" x14ac:dyDescent="0.2">
      <c r="A197" t="str">
        <f>CONCATENATE(B187,B197)</f>
        <v>7c</v>
      </c>
      <c r="B197" t="s">
        <v>28</v>
      </c>
      <c r="C197" s="1"/>
      <c r="D197" s="2" t="str">
        <f>INDEX('5 tm 12 bkr Data'!X:X,MATCH('5 tm 12 bkr WJV'!A197,'5 tm 12 bkr Data'!V:V,0))</f>
        <v>c</v>
      </c>
      <c r="E197" s="3"/>
      <c r="F197" s="3"/>
      <c r="G197" s="3"/>
      <c r="H197" s="4"/>
      <c r="I197" s="80"/>
      <c r="J197" s="80"/>
      <c r="K197" s="80"/>
      <c r="L197" s="80"/>
      <c r="M197" s="80"/>
      <c r="N197" s="80"/>
      <c r="O197" s="80"/>
      <c r="P197" s="80"/>
      <c r="Q197" s="80"/>
      <c r="R197" s="80"/>
      <c r="S197" s="80"/>
      <c r="T197" s="80"/>
      <c r="U197" s="1"/>
    </row>
    <row r="198" spans="1:21" ht="15.75" customHeight="1" x14ac:dyDescent="0.2">
      <c r="A198" t="str">
        <f>CONCATENATE(B187,B198)</f>
        <v>7d</v>
      </c>
      <c r="B198" t="s">
        <v>29</v>
      </c>
      <c r="C198" s="1"/>
      <c r="D198" s="2" t="str">
        <f>INDEX('5 tm 12 bkr Data'!X:X,MATCH('5 tm 12 bkr WJV'!A198,'5 tm 12 bkr Data'!V:V,0))</f>
        <v>d</v>
      </c>
      <c r="E198" s="3"/>
      <c r="F198" s="3"/>
      <c r="G198" s="3"/>
      <c r="H198" s="4"/>
      <c r="I198" s="80"/>
      <c r="J198" s="80"/>
      <c r="K198" s="80"/>
      <c r="L198" s="80"/>
      <c r="M198" s="80"/>
      <c r="N198" s="80"/>
      <c r="O198" s="80"/>
      <c r="P198" s="80"/>
      <c r="Q198" s="80"/>
      <c r="R198" s="80"/>
      <c r="S198" s="80"/>
      <c r="T198" s="80"/>
      <c r="U198" s="1"/>
    </row>
    <row r="199" spans="1:21" ht="15.75" customHeight="1" x14ac:dyDescent="0.2">
      <c r="A199" t="str">
        <f>CONCATENATE(B187,B199)</f>
        <v>7e</v>
      </c>
      <c r="B199" t="s">
        <v>30</v>
      </c>
      <c r="C199" s="1"/>
      <c r="D199" s="2" t="str">
        <f>INDEX('5 tm 12 bkr Data'!X:X,MATCH('5 tm 12 bkr WJV'!A199,'5 tm 12 bkr Data'!V:V,0))</f>
        <v>e</v>
      </c>
      <c r="E199" s="3"/>
      <c r="F199" s="3"/>
      <c r="G199" s="3"/>
      <c r="H199" s="4"/>
      <c r="I199" s="80"/>
      <c r="J199" s="80"/>
      <c r="K199" s="80"/>
      <c r="L199" s="80"/>
      <c r="M199" s="80"/>
      <c r="N199" s="80"/>
      <c r="O199" s="80"/>
      <c r="P199" s="80"/>
      <c r="Q199" s="80"/>
      <c r="R199" s="80"/>
      <c r="S199" s="80"/>
      <c r="T199" s="80"/>
      <c r="U199" s="1"/>
    </row>
    <row r="200" spans="1:21" ht="15.75" customHeight="1" x14ac:dyDescent="0.2">
      <c r="A200" t="str">
        <f>CONCATENATE(B187,B200)</f>
        <v>7f</v>
      </c>
      <c r="B200" t="s">
        <v>31</v>
      </c>
      <c r="C200" s="1"/>
      <c r="D200" s="2" t="str">
        <f>INDEX('5 tm 12 bkr Data'!X:X,MATCH('5 tm 12 bkr WJV'!A200,'5 tm 12 bkr Data'!V:V,0))</f>
        <v>f</v>
      </c>
      <c r="E200" s="3"/>
      <c r="F200" s="3"/>
      <c r="G200" s="3"/>
      <c r="H200" s="4"/>
      <c r="I200" s="80"/>
      <c r="J200" s="80"/>
      <c r="K200" s="80"/>
      <c r="L200" s="80"/>
      <c r="M200" s="80"/>
      <c r="N200" s="80"/>
      <c r="O200" s="80"/>
      <c r="P200" s="80"/>
      <c r="Q200" s="80"/>
      <c r="R200" s="80"/>
      <c r="S200" s="80"/>
      <c r="T200" s="80"/>
      <c r="U200" s="1"/>
    </row>
    <row r="201" spans="1:21" ht="15.75" customHeight="1" x14ac:dyDescent="0.2">
      <c r="A201" t="str">
        <f>CONCATENATE(B187,B201)</f>
        <v>7g</v>
      </c>
      <c r="B201" t="s">
        <v>32</v>
      </c>
      <c r="C201" s="1"/>
      <c r="D201" s="2" t="str">
        <f>INDEX('5 tm 12 bkr Data'!X:X,MATCH('5 tm 12 bkr WJV'!A201,'5 tm 12 bkr Data'!V:V,0))</f>
        <v>g</v>
      </c>
      <c r="E201" s="3"/>
      <c r="F201" s="3"/>
      <c r="G201" s="3"/>
      <c r="H201" s="4"/>
      <c r="I201" s="80"/>
      <c r="J201" s="80"/>
      <c r="K201" s="80"/>
      <c r="L201" s="80"/>
      <c r="M201" s="80"/>
      <c r="N201" s="80"/>
      <c r="O201" s="80"/>
      <c r="P201" s="80"/>
      <c r="Q201" s="80"/>
      <c r="R201" s="80"/>
      <c r="S201" s="80"/>
      <c r="T201" s="80"/>
      <c r="U201" s="1"/>
    </row>
    <row r="202" spans="1:21" ht="15.75" customHeight="1" thickBot="1" x14ac:dyDescent="0.25">
      <c r="A202" t="str">
        <f>CONCATENATE(B187,B202)</f>
        <v>7h</v>
      </c>
      <c r="B202" t="s">
        <v>33</v>
      </c>
      <c r="C202" s="1"/>
      <c r="D202" s="2" t="str">
        <f>INDEX('5 tm 12 bkr Data'!X:X,MATCH('5 tm 12 bkr WJV'!A202,'5 tm 12 bkr Data'!V:V,0))</f>
        <v>h</v>
      </c>
      <c r="E202" s="3"/>
      <c r="F202" s="3"/>
      <c r="G202" s="3"/>
      <c r="H202" s="36"/>
      <c r="I202" s="79"/>
      <c r="J202" s="79"/>
      <c r="K202" s="79"/>
      <c r="L202" s="79"/>
      <c r="M202" s="79"/>
      <c r="N202" s="79"/>
      <c r="O202" s="79"/>
      <c r="P202" s="79"/>
      <c r="Q202" s="79"/>
      <c r="R202" s="79"/>
      <c r="S202" s="79"/>
      <c r="T202" s="79"/>
      <c r="U202" s="1"/>
    </row>
    <row r="203" spans="1:21" ht="15.75" customHeight="1" thickTop="1" x14ac:dyDescent="0.2">
      <c r="C203" s="1"/>
      <c r="D203" s="1"/>
      <c r="E203" s="1"/>
      <c r="F203" s="1"/>
      <c r="G203" s="1"/>
      <c r="H203" s="37" t="s">
        <v>6</v>
      </c>
      <c r="I203" s="77"/>
      <c r="J203" s="78"/>
      <c r="K203" s="77"/>
      <c r="L203" s="78"/>
      <c r="M203" s="77"/>
      <c r="N203" s="78"/>
      <c r="O203" s="77"/>
      <c r="P203" s="78"/>
      <c r="Q203" s="77"/>
      <c r="R203" s="78"/>
      <c r="S203" s="77"/>
      <c r="T203" s="78"/>
      <c r="U203" s="1"/>
    </row>
    <row r="204" spans="1:21" ht="5.25" customHeight="1" x14ac:dyDescent="0.2">
      <c r="C204" s="1"/>
      <c r="D204" s="1"/>
      <c r="E204" s="1"/>
      <c r="F204" s="1"/>
      <c r="G204" s="1"/>
      <c r="H204" s="38"/>
      <c r="I204" s="39"/>
      <c r="J204" s="39"/>
      <c r="K204" s="39"/>
      <c r="L204" s="39"/>
      <c r="M204" s="39"/>
      <c r="N204" s="39"/>
      <c r="O204" s="39"/>
      <c r="P204" s="39"/>
      <c r="Q204" s="39"/>
      <c r="R204" s="39"/>
      <c r="S204" s="39"/>
      <c r="T204" s="40"/>
      <c r="U204" s="1"/>
    </row>
    <row r="205" spans="1:21" ht="15.75" customHeight="1" x14ac:dyDescent="0.2">
      <c r="C205" s="1"/>
      <c r="D205" s="1"/>
      <c r="E205" s="74" t="s">
        <v>0</v>
      </c>
      <c r="F205" s="75"/>
      <c r="G205" s="76"/>
      <c r="H205" s="19" t="s">
        <v>1</v>
      </c>
      <c r="I205" s="19" t="s">
        <v>2</v>
      </c>
      <c r="J205" s="19" t="s">
        <v>3</v>
      </c>
      <c r="K205" s="15" t="s">
        <v>4</v>
      </c>
      <c r="L205" s="16" t="s">
        <v>5</v>
      </c>
      <c r="M205" s="19" t="s">
        <v>7</v>
      </c>
      <c r="N205" s="19" t="s">
        <v>8</v>
      </c>
      <c r="O205" s="15" t="s">
        <v>9</v>
      </c>
      <c r="P205" s="16" t="s">
        <v>10</v>
      </c>
      <c r="Q205" s="19" t="s">
        <v>11</v>
      </c>
      <c r="R205" s="19" t="s">
        <v>12</v>
      </c>
      <c r="S205" s="15" t="s">
        <v>13</v>
      </c>
      <c r="T205" s="1"/>
      <c r="U205" s="1"/>
    </row>
    <row r="206" spans="1:21" ht="15.75" customHeight="1" x14ac:dyDescent="0.2">
      <c r="C206" s="1"/>
      <c r="D206" s="1"/>
      <c r="E206" s="64" t="str">
        <f t="shared" si="3"/>
        <v>a</v>
      </c>
      <c r="F206" s="65"/>
      <c r="G206" s="66"/>
      <c r="H206" s="5"/>
      <c r="I206" s="5"/>
      <c r="J206" s="5"/>
      <c r="K206" s="13"/>
      <c r="L206" s="10"/>
      <c r="M206" s="5"/>
      <c r="N206" s="5"/>
      <c r="O206" s="13"/>
      <c r="P206" s="10"/>
      <c r="Q206" s="5"/>
      <c r="R206" s="5"/>
      <c r="S206" s="13"/>
      <c r="T206" s="1"/>
      <c r="U206" s="1"/>
    </row>
    <row r="207" spans="1:21" ht="15.75" customHeight="1" x14ac:dyDescent="0.2">
      <c r="C207" s="1"/>
      <c r="D207" s="1"/>
      <c r="E207" s="64" t="str">
        <f t="shared" si="3"/>
        <v>b</v>
      </c>
      <c r="F207" s="65"/>
      <c r="G207" s="66"/>
      <c r="H207" s="5"/>
      <c r="I207" s="5"/>
      <c r="J207" s="5"/>
      <c r="K207" s="13"/>
      <c r="L207" s="10"/>
      <c r="M207" s="5"/>
      <c r="N207" s="5"/>
      <c r="O207" s="13"/>
      <c r="P207" s="10"/>
      <c r="Q207" s="5"/>
      <c r="R207" s="5"/>
      <c r="S207" s="13"/>
      <c r="T207" s="1"/>
      <c r="U207" s="1"/>
    </row>
    <row r="208" spans="1:21" ht="15.75" customHeight="1" x14ac:dyDescent="0.2">
      <c r="C208" s="1"/>
      <c r="D208" s="1"/>
      <c r="E208" s="64" t="str">
        <f t="shared" si="3"/>
        <v>c</v>
      </c>
      <c r="F208" s="65"/>
      <c r="G208" s="66"/>
      <c r="H208" s="5"/>
      <c r="I208" s="5"/>
      <c r="J208" s="5"/>
      <c r="K208" s="13"/>
      <c r="L208" s="10"/>
      <c r="M208" s="5"/>
      <c r="N208" s="5"/>
      <c r="O208" s="13"/>
      <c r="P208" s="10"/>
      <c r="Q208" s="5"/>
      <c r="R208" s="5"/>
      <c r="S208" s="13"/>
      <c r="T208" s="1"/>
      <c r="U208" s="1"/>
    </row>
    <row r="209" spans="1:21" ht="15.75" customHeight="1" x14ac:dyDescent="0.2">
      <c r="C209" s="1"/>
      <c r="D209" s="1"/>
      <c r="E209" s="64" t="str">
        <f t="shared" si="3"/>
        <v>d</v>
      </c>
      <c r="F209" s="65"/>
      <c r="G209" s="66"/>
      <c r="H209" s="5"/>
      <c r="I209" s="5"/>
      <c r="J209" s="5"/>
      <c r="K209" s="13"/>
      <c r="L209" s="10"/>
      <c r="M209" s="5"/>
      <c r="N209" s="5"/>
      <c r="O209" s="13"/>
      <c r="P209" s="10"/>
      <c r="Q209" s="5"/>
      <c r="R209" s="5"/>
      <c r="S209" s="13"/>
      <c r="T209" s="1"/>
      <c r="U209" s="1"/>
    </row>
    <row r="210" spans="1:21" ht="15.75" customHeight="1" x14ac:dyDescent="0.2">
      <c r="C210" s="1"/>
      <c r="D210" s="1"/>
      <c r="E210" s="64" t="str">
        <f t="shared" si="3"/>
        <v>e</v>
      </c>
      <c r="F210" s="65"/>
      <c r="G210" s="66"/>
      <c r="H210" s="5"/>
      <c r="I210" s="5"/>
      <c r="J210" s="5"/>
      <c r="K210" s="13"/>
      <c r="L210" s="10"/>
      <c r="M210" s="5"/>
      <c r="N210" s="5"/>
      <c r="O210" s="13"/>
      <c r="P210" s="10"/>
      <c r="Q210" s="5"/>
      <c r="R210" s="5"/>
      <c r="S210" s="13"/>
      <c r="T210" s="1"/>
      <c r="U210" s="1"/>
    </row>
    <row r="211" spans="1:21" ht="15.75" customHeight="1" x14ac:dyDescent="0.2">
      <c r="C211" s="1"/>
      <c r="D211" s="1"/>
      <c r="E211" s="64" t="str">
        <f t="shared" si="3"/>
        <v>f</v>
      </c>
      <c r="F211" s="65"/>
      <c r="G211" s="66"/>
      <c r="H211" s="5"/>
      <c r="I211" s="5"/>
      <c r="J211" s="5"/>
      <c r="K211" s="13"/>
      <c r="L211" s="10"/>
      <c r="M211" s="5"/>
      <c r="N211" s="5"/>
      <c r="O211" s="13"/>
      <c r="P211" s="10"/>
      <c r="Q211" s="5"/>
      <c r="R211" s="5"/>
      <c r="S211" s="13"/>
      <c r="T211" s="1"/>
      <c r="U211" s="1"/>
    </row>
    <row r="212" spans="1:21" ht="15.75" customHeight="1" x14ac:dyDescent="0.2">
      <c r="C212" s="1"/>
      <c r="D212" s="1"/>
      <c r="E212" s="64" t="str">
        <f t="shared" si="3"/>
        <v>g</v>
      </c>
      <c r="F212" s="65"/>
      <c r="G212" s="66"/>
      <c r="H212" s="5"/>
      <c r="I212" s="5"/>
      <c r="J212" s="5"/>
      <c r="K212" s="13"/>
      <c r="L212" s="10"/>
      <c r="M212" s="5"/>
      <c r="N212" s="5"/>
      <c r="O212" s="13"/>
      <c r="P212" s="10"/>
      <c r="Q212" s="5"/>
      <c r="R212" s="5"/>
      <c r="S212" s="13"/>
      <c r="T212" s="1"/>
      <c r="U212" s="1"/>
    </row>
    <row r="213" spans="1:21" ht="15.75" customHeight="1" thickBot="1" x14ac:dyDescent="0.25">
      <c r="C213" s="1"/>
      <c r="D213" s="1"/>
      <c r="E213" s="64" t="str">
        <f t="shared" si="3"/>
        <v>h</v>
      </c>
      <c r="F213" s="65"/>
      <c r="G213" s="66"/>
      <c r="H213" s="6"/>
      <c r="I213" s="6"/>
      <c r="J213" s="6"/>
      <c r="K213" s="14"/>
      <c r="L213" s="11"/>
      <c r="M213" s="6"/>
      <c r="N213" s="6"/>
      <c r="O213" s="14"/>
      <c r="P213" s="11"/>
      <c r="Q213" s="6"/>
      <c r="R213" s="6"/>
      <c r="S213" s="14"/>
      <c r="T213" s="1"/>
      <c r="U213" s="1"/>
    </row>
    <row r="214" spans="1:21" ht="15.75" customHeight="1" thickTop="1" thickBot="1" x14ac:dyDescent="0.25">
      <c r="C214" s="1"/>
      <c r="D214" s="1"/>
      <c r="E214" s="67" t="s">
        <v>14</v>
      </c>
      <c r="F214" s="68"/>
      <c r="G214" s="69"/>
      <c r="H214" s="7"/>
      <c r="I214" s="7"/>
      <c r="J214" s="7"/>
      <c r="K214" s="8"/>
      <c r="L214" s="12"/>
      <c r="M214" s="7"/>
      <c r="N214" s="7"/>
      <c r="O214" s="8"/>
      <c r="P214" s="12"/>
      <c r="Q214" s="7"/>
      <c r="R214" s="7"/>
      <c r="S214" s="8"/>
      <c r="T214" s="1"/>
      <c r="U214" s="1"/>
    </row>
    <row r="215" spans="1:21" ht="15.75" customHeight="1" thickTop="1" thickBot="1" x14ac:dyDescent="0.25">
      <c r="C215" s="1"/>
      <c r="D215" s="1"/>
      <c r="E215" s="70" t="s">
        <v>15</v>
      </c>
      <c r="F215" s="71"/>
      <c r="G215" s="72"/>
      <c r="H215" s="1"/>
      <c r="I215" s="1"/>
      <c r="J215" s="1"/>
      <c r="K215" s="9"/>
      <c r="L215" s="1"/>
      <c r="M215" s="1"/>
      <c r="N215" s="1"/>
      <c r="O215" s="9"/>
      <c r="P215" s="1"/>
      <c r="Q215" s="1"/>
      <c r="R215" s="1"/>
      <c r="S215" s="9"/>
      <c r="T215" s="1"/>
      <c r="U215" s="1"/>
    </row>
    <row r="216" spans="1:21" ht="11.25" customHeight="1" x14ac:dyDescent="0.2">
      <c r="C216" s="1"/>
      <c r="D216" s="1"/>
      <c r="E216" s="1"/>
      <c r="F216" s="1"/>
      <c r="G216" s="1"/>
      <c r="H216" s="73" t="s">
        <v>34</v>
      </c>
      <c r="I216" s="73"/>
      <c r="J216" s="73"/>
      <c r="K216" s="73"/>
      <c r="L216" s="73"/>
      <c r="M216" s="73"/>
      <c r="N216" s="73"/>
      <c r="O216" s="73"/>
      <c r="P216" s="73"/>
      <c r="Q216" s="73"/>
      <c r="R216" s="73"/>
      <c r="S216" s="1"/>
      <c r="T216" s="1"/>
      <c r="U216" s="1"/>
    </row>
    <row r="217" spans="1:21" ht="11.25" customHeight="1" x14ac:dyDescent="0.2">
      <c r="C217" s="1"/>
      <c r="D217" s="1"/>
      <c r="E217" s="1"/>
      <c r="F217" s="1"/>
      <c r="G217" s="1"/>
      <c r="H217" s="73"/>
      <c r="I217" s="73"/>
      <c r="J217" s="73"/>
      <c r="K217" s="73"/>
      <c r="L217" s="73"/>
      <c r="M217" s="73"/>
      <c r="N217" s="73"/>
      <c r="O217" s="73"/>
      <c r="P217" s="73"/>
      <c r="Q217" s="73"/>
      <c r="R217" s="73"/>
      <c r="S217" s="1"/>
      <c r="T217" s="1"/>
      <c r="U217" s="1"/>
    </row>
    <row r="218" spans="1:21" ht="10.5" customHeight="1" x14ac:dyDescent="0.15">
      <c r="A218" t="s">
        <v>35</v>
      </c>
      <c r="B218">
        <v>8</v>
      </c>
      <c r="C218" s="81" t="str">
        <f>'5 tm 12 bkr Data'!$A$2</f>
        <v>Jayhawk Collegiate Challenge</v>
      </c>
      <c r="D218" s="81"/>
      <c r="E218" s="81"/>
      <c r="F218" s="81"/>
      <c r="G218" s="81"/>
      <c r="H218" s="81"/>
      <c r="I218" s="81"/>
      <c r="J218" s="81"/>
      <c r="K218" s="81"/>
      <c r="L218" s="81"/>
      <c r="M218" s="81"/>
      <c r="N218" s="81"/>
      <c r="O218" s="81"/>
      <c r="P218" s="81"/>
      <c r="Q218" s="81"/>
      <c r="R218" s="81"/>
      <c r="S218" s="81"/>
      <c r="T218" s="81"/>
      <c r="U218" s="81"/>
    </row>
    <row r="219" spans="1:21" ht="10.5" customHeight="1" x14ac:dyDescent="0.15">
      <c r="C219" s="81"/>
      <c r="D219" s="81"/>
      <c r="E219" s="81"/>
      <c r="F219" s="81"/>
      <c r="G219" s="81"/>
      <c r="H219" s="81"/>
      <c r="I219" s="81"/>
      <c r="J219" s="81"/>
      <c r="K219" s="81"/>
      <c r="L219" s="81"/>
      <c r="M219" s="81"/>
      <c r="N219" s="81"/>
      <c r="O219" s="81"/>
      <c r="P219" s="81"/>
      <c r="Q219" s="81"/>
      <c r="R219" s="81"/>
      <c r="S219" s="81"/>
      <c r="T219" s="81"/>
      <c r="U219" s="81"/>
    </row>
    <row r="220" spans="1:21" ht="10.5" customHeight="1" x14ac:dyDescent="0.15">
      <c r="C220" s="81"/>
      <c r="D220" s="81"/>
      <c r="E220" s="81"/>
      <c r="F220" s="81"/>
      <c r="G220" s="81"/>
      <c r="H220" s="81"/>
      <c r="I220" s="81"/>
      <c r="J220" s="81"/>
      <c r="K220" s="81"/>
      <c r="L220" s="81"/>
      <c r="M220" s="81"/>
      <c r="N220" s="81"/>
      <c r="O220" s="81"/>
      <c r="P220" s="81"/>
      <c r="Q220" s="81"/>
      <c r="R220" s="81"/>
      <c r="S220" s="81"/>
      <c r="T220" s="81"/>
      <c r="U220" s="81"/>
    </row>
    <row r="221" spans="1:21" ht="8.25" customHeight="1" x14ac:dyDescent="0.2"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</row>
    <row r="222" spans="1:21" ht="11.25" customHeight="1" x14ac:dyDescent="0.2">
      <c r="C222" s="1"/>
      <c r="D222" s="1"/>
      <c r="E222" s="1"/>
      <c r="F222" s="82">
        <f>INDEX('5 tm 12 bkr Data'!I:I,MATCH('5 tm 12 bkr WJV'!B218,'5 tm 12 bkr Data'!H:H,0))</f>
        <v>9</v>
      </c>
      <c r="G222" s="82"/>
      <c r="H222" s="82"/>
      <c r="I222" s="82"/>
      <c r="J222" s="82"/>
      <c r="K222" s="82"/>
      <c r="L222" s="82"/>
      <c r="M222" s="82"/>
      <c r="N222" s="82"/>
      <c r="O222" s="82"/>
      <c r="P222" s="82"/>
      <c r="Q222" s="82"/>
      <c r="R222" s="82"/>
      <c r="S222" s="1"/>
      <c r="T222" s="1"/>
      <c r="U222" s="1"/>
    </row>
    <row r="223" spans="1:21" ht="11.25" customHeight="1" x14ac:dyDescent="0.2">
      <c r="C223" s="1"/>
      <c r="D223" s="1"/>
      <c r="E223" s="1"/>
      <c r="F223" s="82"/>
      <c r="G223" s="82"/>
      <c r="H223" s="82"/>
      <c r="I223" s="82"/>
      <c r="J223" s="82"/>
      <c r="K223" s="82"/>
      <c r="L223" s="82"/>
      <c r="M223" s="82"/>
      <c r="N223" s="82"/>
      <c r="O223" s="82"/>
      <c r="P223" s="82"/>
      <c r="Q223" s="82"/>
      <c r="R223" s="82"/>
      <c r="S223" s="1"/>
      <c r="T223" s="1"/>
      <c r="U223" s="1"/>
    </row>
    <row r="224" spans="1:21" ht="8.25" customHeight="1" x14ac:dyDescent="0.2"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</row>
    <row r="225" spans="1:21" ht="15.75" customHeight="1" x14ac:dyDescent="0.2">
      <c r="C225" s="1"/>
      <c r="D225" s="80" t="s">
        <v>0</v>
      </c>
      <c r="E225" s="80"/>
      <c r="F225" s="80"/>
      <c r="G225" s="80"/>
      <c r="H225" s="80"/>
      <c r="I225" s="80" t="s">
        <v>1</v>
      </c>
      <c r="J225" s="80"/>
      <c r="K225" s="80" t="s">
        <v>2</v>
      </c>
      <c r="L225" s="80"/>
      <c r="M225" s="80" t="s">
        <v>3</v>
      </c>
      <c r="N225" s="80"/>
      <c r="O225" s="80" t="s">
        <v>4</v>
      </c>
      <c r="P225" s="80"/>
      <c r="Q225" s="80" t="s">
        <v>5</v>
      </c>
      <c r="R225" s="80"/>
      <c r="S225" s="80" t="s">
        <v>6</v>
      </c>
      <c r="T225" s="80"/>
      <c r="U225" s="1"/>
    </row>
    <row r="226" spans="1:21" ht="15.75" customHeight="1" x14ac:dyDescent="0.2">
      <c r="A226" t="str">
        <f>CONCATENATE(B218,B226)</f>
        <v>8a</v>
      </c>
      <c r="B226" t="s">
        <v>26</v>
      </c>
      <c r="C226" s="1"/>
      <c r="D226" s="2" t="str">
        <f>INDEX('5 tm 12 bkr Data'!X:X,MATCH('5 tm 12 bkr WJV'!A226,'5 tm 12 bkr Data'!V:V,0))</f>
        <v>a</v>
      </c>
      <c r="E226" s="3"/>
      <c r="F226" s="3"/>
      <c r="G226" s="3"/>
      <c r="H226" s="4"/>
      <c r="I226" s="80"/>
      <c r="J226" s="80"/>
      <c r="K226" s="80"/>
      <c r="L226" s="80"/>
      <c r="M226" s="80"/>
      <c r="N226" s="80"/>
      <c r="O226" s="80"/>
      <c r="P226" s="80"/>
      <c r="Q226" s="80"/>
      <c r="R226" s="80"/>
      <c r="S226" s="80"/>
      <c r="T226" s="80"/>
      <c r="U226" s="1"/>
    </row>
    <row r="227" spans="1:21" ht="15.75" customHeight="1" x14ac:dyDescent="0.2">
      <c r="A227" t="str">
        <f>CONCATENATE(B218,B227)</f>
        <v>8b</v>
      </c>
      <c r="B227" t="s">
        <v>27</v>
      </c>
      <c r="C227" s="1"/>
      <c r="D227" s="2" t="str">
        <f>INDEX('5 tm 12 bkr Data'!X:X,MATCH('5 tm 12 bkr WJV'!A227,'5 tm 12 bkr Data'!V:V,0))</f>
        <v>b</v>
      </c>
      <c r="E227" s="3"/>
      <c r="F227" s="3"/>
      <c r="G227" s="3"/>
      <c r="H227" s="4"/>
      <c r="I227" s="80"/>
      <c r="J227" s="80"/>
      <c r="K227" s="80"/>
      <c r="L227" s="80"/>
      <c r="M227" s="80"/>
      <c r="N227" s="80"/>
      <c r="O227" s="80"/>
      <c r="P227" s="80"/>
      <c r="Q227" s="80"/>
      <c r="R227" s="80"/>
      <c r="S227" s="80"/>
      <c r="T227" s="80"/>
      <c r="U227" s="1"/>
    </row>
    <row r="228" spans="1:21" ht="15.75" customHeight="1" x14ac:dyDescent="0.2">
      <c r="A228" t="str">
        <f>CONCATENATE(B218,B228)</f>
        <v>8c</v>
      </c>
      <c r="B228" t="s">
        <v>28</v>
      </c>
      <c r="C228" s="1"/>
      <c r="D228" s="2" t="str">
        <f>INDEX('5 tm 12 bkr Data'!X:X,MATCH('5 tm 12 bkr WJV'!A228,'5 tm 12 bkr Data'!V:V,0))</f>
        <v>c</v>
      </c>
      <c r="E228" s="3"/>
      <c r="F228" s="3"/>
      <c r="G228" s="3"/>
      <c r="H228" s="4"/>
      <c r="I228" s="80"/>
      <c r="J228" s="80"/>
      <c r="K228" s="80"/>
      <c r="L228" s="80"/>
      <c r="M228" s="80"/>
      <c r="N228" s="80"/>
      <c r="O228" s="80"/>
      <c r="P228" s="80"/>
      <c r="Q228" s="80"/>
      <c r="R228" s="80"/>
      <c r="S228" s="80"/>
      <c r="T228" s="80"/>
      <c r="U228" s="1"/>
    </row>
    <row r="229" spans="1:21" ht="15.75" customHeight="1" x14ac:dyDescent="0.2">
      <c r="A229" t="str">
        <f>CONCATENATE(B218,B229)</f>
        <v>8d</v>
      </c>
      <c r="B229" t="s">
        <v>29</v>
      </c>
      <c r="C229" s="1"/>
      <c r="D229" s="2" t="str">
        <f>INDEX('5 tm 12 bkr Data'!X:X,MATCH('5 tm 12 bkr WJV'!A229,'5 tm 12 bkr Data'!V:V,0))</f>
        <v>d</v>
      </c>
      <c r="E229" s="3"/>
      <c r="F229" s="3"/>
      <c r="G229" s="3"/>
      <c r="H229" s="4"/>
      <c r="I229" s="80"/>
      <c r="J229" s="80"/>
      <c r="K229" s="80"/>
      <c r="L229" s="80"/>
      <c r="M229" s="80"/>
      <c r="N229" s="80"/>
      <c r="O229" s="80"/>
      <c r="P229" s="80"/>
      <c r="Q229" s="80"/>
      <c r="R229" s="80"/>
      <c r="S229" s="80"/>
      <c r="T229" s="80"/>
      <c r="U229" s="1"/>
    </row>
    <row r="230" spans="1:21" ht="15.75" customHeight="1" x14ac:dyDescent="0.2">
      <c r="A230" t="str">
        <f>CONCATENATE(B218,B230)</f>
        <v>8e</v>
      </c>
      <c r="B230" t="s">
        <v>30</v>
      </c>
      <c r="C230" s="1"/>
      <c r="D230" s="2" t="str">
        <f>INDEX('5 tm 12 bkr Data'!X:X,MATCH('5 tm 12 bkr WJV'!A230,'5 tm 12 bkr Data'!V:V,0))</f>
        <v>e</v>
      </c>
      <c r="E230" s="3"/>
      <c r="F230" s="3"/>
      <c r="G230" s="3"/>
      <c r="H230" s="4"/>
      <c r="I230" s="80"/>
      <c r="J230" s="80"/>
      <c r="K230" s="80"/>
      <c r="L230" s="80"/>
      <c r="M230" s="80"/>
      <c r="N230" s="80"/>
      <c r="O230" s="80"/>
      <c r="P230" s="80"/>
      <c r="Q230" s="80"/>
      <c r="R230" s="80"/>
      <c r="S230" s="80"/>
      <c r="T230" s="80"/>
      <c r="U230" s="1"/>
    </row>
    <row r="231" spans="1:21" ht="15.75" customHeight="1" x14ac:dyDescent="0.2">
      <c r="A231" t="str">
        <f>CONCATENATE(B218,B231)</f>
        <v>8f</v>
      </c>
      <c r="B231" t="s">
        <v>31</v>
      </c>
      <c r="C231" s="1"/>
      <c r="D231" s="2" t="str">
        <f>INDEX('5 tm 12 bkr Data'!X:X,MATCH('5 tm 12 bkr WJV'!A231,'5 tm 12 bkr Data'!V:V,0))</f>
        <v>f</v>
      </c>
      <c r="E231" s="3"/>
      <c r="F231" s="3"/>
      <c r="G231" s="3"/>
      <c r="H231" s="4"/>
      <c r="I231" s="80"/>
      <c r="J231" s="80"/>
      <c r="K231" s="80"/>
      <c r="L231" s="80"/>
      <c r="M231" s="80"/>
      <c r="N231" s="80"/>
      <c r="O231" s="80"/>
      <c r="P231" s="80"/>
      <c r="Q231" s="80"/>
      <c r="R231" s="80"/>
      <c r="S231" s="80"/>
      <c r="T231" s="80"/>
      <c r="U231" s="1"/>
    </row>
    <row r="232" spans="1:21" ht="15.75" customHeight="1" x14ac:dyDescent="0.2">
      <c r="A232" t="str">
        <f>CONCATENATE(B218,B232)</f>
        <v>8g</v>
      </c>
      <c r="B232" t="s">
        <v>32</v>
      </c>
      <c r="C232" s="1"/>
      <c r="D232" s="2" t="str">
        <f>INDEX('5 tm 12 bkr Data'!X:X,MATCH('5 tm 12 bkr WJV'!A232,'5 tm 12 bkr Data'!V:V,0))</f>
        <v>g</v>
      </c>
      <c r="E232" s="3"/>
      <c r="F232" s="3"/>
      <c r="G232" s="3"/>
      <c r="H232" s="4"/>
      <c r="I232" s="80"/>
      <c r="J232" s="80"/>
      <c r="K232" s="80"/>
      <c r="L232" s="80"/>
      <c r="M232" s="80"/>
      <c r="N232" s="80"/>
      <c r="O232" s="80"/>
      <c r="P232" s="80"/>
      <c r="Q232" s="80"/>
      <c r="R232" s="80"/>
      <c r="S232" s="80"/>
      <c r="T232" s="80"/>
      <c r="U232" s="1"/>
    </row>
    <row r="233" spans="1:21" ht="15.75" customHeight="1" thickBot="1" x14ac:dyDescent="0.25">
      <c r="A233" t="str">
        <f>CONCATENATE(B218,B233)</f>
        <v>8h</v>
      </c>
      <c r="B233" t="s">
        <v>33</v>
      </c>
      <c r="C233" s="1"/>
      <c r="D233" s="2" t="str">
        <f>INDEX('5 tm 12 bkr Data'!X:X,MATCH('5 tm 12 bkr WJV'!A233,'5 tm 12 bkr Data'!V:V,0))</f>
        <v>h</v>
      </c>
      <c r="E233" s="3"/>
      <c r="F233" s="3"/>
      <c r="G233" s="3"/>
      <c r="H233" s="36"/>
      <c r="I233" s="79"/>
      <c r="J233" s="79"/>
      <c r="K233" s="79"/>
      <c r="L233" s="79"/>
      <c r="M233" s="79"/>
      <c r="N233" s="79"/>
      <c r="O233" s="79"/>
      <c r="P233" s="79"/>
      <c r="Q233" s="79"/>
      <c r="R233" s="79"/>
      <c r="S233" s="79"/>
      <c r="T233" s="79"/>
      <c r="U233" s="1"/>
    </row>
    <row r="234" spans="1:21" ht="15.75" customHeight="1" thickTop="1" x14ac:dyDescent="0.2">
      <c r="C234" s="1"/>
      <c r="D234" s="1"/>
      <c r="E234" s="1"/>
      <c r="F234" s="1"/>
      <c r="G234" s="1"/>
      <c r="H234" s="37" t="s">
        <v>6</v>
      </c>
      <c r="I234" s="77"/>
      <c r="J234" s="78"/>
      <c r="K234" s="77"/>
      <c r="L234" s="78"/>
      <c r="M234" s="77"/>
      <c r="N234" s="78"/>
      <c r="O234" s="77"/>
      <c r="P234" s="78"/>
      <c r="Q234" s="77"/>
      <c r="R234" s="78"/>
      <c r="S234" s="77"/>
      <c r="T234" s="78"/>
      <c r="U234" s="1"/>
    </row>
    <row r="235" spans="1:21" ht="5.25" customHeight="1" x14ac:dyDescent="0.2">
      <c r="C235" s="1"/>
      <c r="D235" s="1"/>
      <c r="E235" s="1"/>
      <c r="F235" s="1"/>
      <c r="G235" s="1"/>
      <c r="H235" s="38"/>
      <c r="I235" s="39"/>
      <c r="J235" s="39"/>
      <c r="K235" s="39"/>
      <c r="L235" s="39"/>
      <c r="M235" s="39"/>
      <c r="N235" s="39"/>
      <c r="O235" s="39"/>
      <c r="P235" s="39"/>
      <c r="Q235" s="39"/>
      <c r="R235" s="39"/>
      <c r="S235" s="39"/>
      <c r="T235" s="40"/>
      <c r="U235" s="1"/>
    </row>
    <row r="236" spans="1:21" ht="15.75" customHeight="1" x14ac:dyDescent="0.2">
      <c r="C236" s="1"/>
      <c r="D236" s="1"/>
      <c r="E236" s="74" t="s">
        <v>0</v>
      </c>
      <c r="F236" s="75"/>
      <c r="G236" s="76"/>
      <c r="H236" s="19" t="s">
        <v>1</v>
      </c>
      <c r="I236" s="19" t="s">
        <v>2</v>
      </c>
      <c r="J236" s="19" t="s">
        <v>3</v>
      </c>
      <c r="K236" s="15" t="s">
        <v>4</v>
      </c>
      <c r="L236" s="16" t="s">
        <v>5</v>
      </c>
      <c r="M236" s="19" t="s">
        <v>7</v>
      </c>
      <c r="N236" s="19" t="s">
        <v>8</v>
      </c>
      <c r="O236" s="15" t="s">
        <v>9</v>
      </c>
      <c r="P236" s="16" t="s">
        <v>10</v>
      </c>
      <c r="Q236" s="19" t="s">
        <v>11</v>
      </c>
      <c r="R236" s="19" t="s">
        <v>12</v>
      </c>
      <c r="S236" s="15" t="s">
        <v>13</v>
      </c>
      <c r="T236" s="1"/>
      <c r="U236" s="1"/>
    </row>
    <row r="237" spans="1:21" ht="15.75" customHeight="1" x14ac:dyDescent="0.2">
      <c r="C237" s="1"/>
      <c r="D237" s="1"/>
      <c r="E237" s="64" t="str">
        <f t="shared" si="3"/>
        <v>a</v>
      </c>
      <c r="F237" s="65"/>
      <c r="G237" s="66"/>
      <c r="H237" s="5"/>
      <c r="I237" s="5"/>
      <c r="J237" s="5"/>
      <c r="K237" s="13"/>
      <c r="L237" s="10"/>
      <c r="M237" s="5"/>
      <c r="N237" s="5"/>
      <c r="O237" s="13"/>
      <c r="P237" s="10"/>
      <c r="Q237" s="5"/>
      <c r="R237" s="5"/>
      <c r="S237" s="13"/>
      <c r="T237" s="1"/>
      <c r="U237" s="1"/>
    </row>
    <row r="238" spans="1:21" ht="15.75" customHeight="1" x14ac:dyDescent="0.2">
      <c r="C238" s="1"/>
      <c r="D238" s="1"/>
      <c r="E238" s="64" t="str">
        <f t="shared" si="3"/>
        <v>b</v>
      </c>
      <c r="F238" s="65"/>
      <c r="G238" s="66"/>
      <c r="H238" s="5"/>
      <c r="I238" s="5"/>
      <c r="J238" s="5"/>
      <c r="K238" s="13"/>
      <c r="L238" s="10"/>
      <c r="M238" s="5"/>
      <c r="N238" s="5"/>
      <c r="O238" s="13"/>
      <c r="P238" s="10"/>
      <c r="Q238" s="5"/>
      <c r="R238" s="5"/>
      <c r="S238" s="13"/>
      <c r="T238" s="1"/>
      <c r="U238" s="1"/>
    </row>
    <row r="239" spans="1:21" ht="15.75" customHeight="1" x14ac:dyDescent="0.2">
      <c r="C239" s="1"/>
      <c r="D239" s="1"/>
      <c r="E239" s="64" t="str">
        <f t="shared" si="3"/>
        <v>c</v>
      </c>
      <c r="F239" s="65"/>
      <c r="G239" s="66"/>
      <c r="H239" s="5"/>
      <c r="I239" s="5"/>
      <c r="J239" s="5"/>
      <c r="K239" s="13"/>
      <c r="L239" s="10"/>
      <c r="M239" s="5"/>
      <c r="N239" s="5"/>
      <c r="O239" s="13"/>
      <c r="P239" s="10"/>
      <c r="Q239" s="5"/>
      <c r="R239" s="5"/>
      <c r="S239" s="13"/>
      <c r="T239" s="1"/>
      <c r="U239" s="1"/>
    </row>
    <row r="240" spans="1:21" ht="15.75" customHeight="1" x14ac:dyDescent="0.2">
      <c r="C240" s="1"/>
      <c r="D240" s="1"/>
      <c r="E240" s="64" t="str">
        <f t="shared" si="3"/>
        <v>d</v>
      </c>
      <c r="F240" s="65"/>
      <c r="G240" s="66"/>
      <c r="H240" s="5"/>
      <c r="I240" s="5"/>
      <c r="J240" s="5"/>
      <c r="K240" s="13"/>
      <c r="L240" s="10"/>
      <c r="M240" s="5"/>
      <c r="N240" s="5"/>
      <c r="O240" s="13"/>
      <c r="P240" s="10"/>
      <c r="Q240" s="5"/>
      <c r="R240" s="5"/>
      <c r="S240" s="13"/>
      <c r="T240" s="1"/>
      <c r="U240" s="1"/>
    </row>
    <row r="241" spans="1:21" ht="15.75" customHeight="1" x14ac:dyDescent="0.2">
      <c r="C241" s="1"/>
      <c r="D241" s="1"/>
      <c r="E241" s="64" t="str">
        <f t="shared" si="3"/>
        <v>e</v>
      </c>
      <c r="F241" s="65"/>
      <c r="G241" s="66"/>
      <c r="H241" s="5"/>
      <c r="I241" s="5"/>
      <c r="J241" s="5"/>
      <c r="K241" s="13"/>
      <c r="L241" s="10"/>
      <c r="M241" s="5"/>
      <c r="N241" s="5"/>
      <c r="O241" s="13"/>
      <c r="P241" s="10"/>
      <c r="Q241" s="5"/>
      <c r="R241" s="5"/>
      <c r="S241" s="13"/>
      <c r="T241" s="1"/>
      <c r="U241" s="1"/>
    </row>
    <row r="242" spans="1:21" ht="15.75" customHeight="1" x14ac:dyDescent="0.2">
      <c r="C242" s="1"/>
      <c r="D242" s="1"/>
      <c r="E242" s="64" t="str">
        <f t="shared" si="3"/>
        <v>f</v>
      </c>
      <c r="F242" s="65"/>
      <c r="G242" s="66"/>
      <c r="H242" s="5"/>
      <c r="I242" s="5"/>
      <c r="J242" s="5"/>
      <c r="K242" s="13"/>
      <c r="L242" s="10"/>
      <c r="M242" s="5"/>
      <c r="N242" s="5"/>
      <c r="O242" s="13"/>
      <c r="P242" s="10"/>
      <c r="Q242" s="5"/>
      <c r="R242" s="5"/>
      <c r="S242" s="13"/>
      <c r="T242" s="1"/>
      <c r="U242" s="1"/>
    </row>
    <row r="243" spans="1:21" ht="15.75" customHeight="1" x14ac:dyDescent="0.2">
      <c r="C243" s="1"/>
      <c r="D243" s="1"/>
      <c r="E243" s="64" t="str">
        <f t="shared" ref="E243:E306" si="4">IF(D232&gt;0,D232,"")</f>
        <v>g</v>
      </c>
      <c r="F243" s="65"/>
      <c r="G243" s="66"/>
      <c r="H243" s="5"/>
      <c r="I243" s="5"/>
      <c r="J243" s="5"/>
      <c r="K243" s="13"/>
      <c r="L243" s="10"/>
      <c r="M243" s="5"/>
      <c r="N243" s="5"/>
      <c r="O243" s="13"/>
      <c r="P243" s="10"/>
      <c r="Q243" s="5"/>
      <c r="R243" s="5"/>
      <c r="S243" s="13"/>
      <c r="T243" s="1"/>
      <c r="U243" s="1"/>
    </row>
    <row r="244" spans="1:21" ht="15.75" customHeight="1" thickBot="1" x14ac:dyDescent="0.25">
      <c r="C244" s="1"/>
      <c r="D244" s="1"/>
      <c r="E244" s="64" t="str">
        <f t="shared" si="4"/>
        <v>h</v>
      </c>
      <c r="F244" s="65"/>
      <c r="G244" s="66"/>
      <c r="H244" s="6"/>
      <c r="I244" s="6"/>
      <c r="J244" s="6"/>
      <c r="K244" s="14"/>
      <c r="L244" s="11"/>
      <c r="M244" s="6"/>
      <c r="N244" s="6"/>
      <c r="O244" s="14"/>
      <c r="P244" s="11"/>
      <c r="Q244" s="6"/>
      <c r="R244" s="6"/>
      <c r="S244" s="14"/>
      <c r="T244" s="1"/>
      <c r="U244" s="1"/>
    </row>
    <row r="245" spans="1:21" ht="15.75" customHeight="1" thickTop="1" thickBot="1" x14ac:dyDescent="0.25">
      <c r="C245" s="1"/>
      <c r="D245" s="1"/>
      <c r="E245" s="67" t="s">
        <v>14</v>
      </c>
      <c r="F245" s="68"/>
      <c r="G245" s="69"/>
      <c r="H245" s="7"/>
      <c r="I245" s="7"/>
      <c r="J245" s="7"/>
      <c r="K245" s="8"/>
      <c r="L245" s="12"/>
      <c r="M245" s="7"/>
      <c r="N245" s="7"/>
      <c r="O245" s="8"/>
      <c r="P245" s="12"/>
      <c r="Q245" s="7"/>
      <c r="R245" s="7"/>
      <c r="S245" s="8"/>
      <c r="T245" s="1"/>
      <c r="U245" s="1"/>
    </row>
    <row r="246" spans="1:21" ht="15.75" customHeight="1" thickTop="1" thickBot="1" x14ac:dyDescent="0.25">
      <c r="C246" s="1"/>
      <c r="D246" s="1"/>
      <c r="E246" s="70" t="s">
        <v>15</v>
      </c>
      <c r="F246" s="71"/>
      <c r="G246" s="72"/>
      <c r="H246" s="1"/>
      <c r="I246" s="1"/>
      <c r="J246" s="1"/>
      <c r="K246" s="9"/>
      <c r="L246" s="1"/>
      <c r="M246" s="1"/>
      <c r="N246" s="1"/>
      <c r="O246" s="9"/>
      <c r="P246" s="1"/>
      <c r="Q246" s="1"/>
      <c r="R246" s="1"/>
      <c r="S246" s="9"/>
      <c r="T246" s="1"/>
      <c r="U246" s="1"/>
    </row>
    <row r="247" spans="1:21" ht="11.25" customHeight="1" x14ac:dyDescent="0.2">
      <c r="C247" s="1"/>
      <c r="D247" s="1"/>
      <c r="E247" s="1"/>
      <c r="F247" s="1"/>
      <c r="G247" s="1"/>
      <c r="H247" s="73" t="s">
        <v>34</v>
      </c>
      <c r="I247" s="73"/>
      <c r="J247" s="73"/>
      <c r="K247" s="73"/>
      <c r="L247" s="73"/>
      <c r="M247" s="73"/>
      <c r="N247" s="73"/>
      <c r="O247" s="73"/>
      <c r="P247" s="73"/>
      <c r="Q247" s="73"/>
      <c r="R247" s="73"/>
      <c r="S247" s="1"/>
      <c r="T247" s="1"/>
      <c r="U247" s="1"/>
    </row>
    <row r="248" spans="1:21" ht="11.25" customHeight="1" x14ac:dyDescent="0.2">
      <c r="C248" s="1"/>
      <c r="D248" s="1"/>
      <c r="E248" s="1"/>
      <c r="F248" s="1"/>
      <c r="G248" s="1"/>
      <c r="H248" s="73"/>
      <c r="I248" s="73"/>
      <c r="J248" s="73"/>
      <c r="K248" s="73"/>
      <c r="L248" s="73"/>
      <c r="M248" s="73"/>
      <c r="N248" s="73"/>
      <c r="O248" s="73"/>
      <c r="P248" s="73"/>
      <c r="Q248" s="73"/>
      <c r="R248" s="73"/>
      <c r="S248" s="1"/>
      <c r="T248" s="1"/>
      <c r="U248" s="1"/>
    </row>
    <row r="249" spans="1:21" ht="10.5" customHeight="1" x14ac:dyDescent="0.15">
      <c r="A249" t="s">
        <v>35</v>
      </c>
      <c r="B249">
        <v>9</v>
      </c>
      <c r="C249" s="81" t="str">
        <f>'5 tm 12 bkr Data'!$A$2</f>
        <v>Jayhawk Collegiate Challenge</v>
      </c>
      <c r="D249" s="81"/>
      <c r="E249" s="81"/>
      <c r="F249" s="81"/>
      <c r="G249" s="81"/>
      <c r="H249" s="81"/>
      <c r="I249" s="81"/>
      <c r="J249" s="81"/>
      <c r="K249" s="81"/>
      <c r="L249" s="81"/>
      <c r="M249" s="81"/>
      <c r="N249" s="81"/>
      <c r="O249" s="81"/>
      <c r="P249" s="81"/>
      <c r="Q249" s="81"/>
      <c r="R249" s="81"/>
      <c r="S249" s="81"/>
      <c r="T249" s="81"/>
      <c r="U249" s="81"/>
    </row>
    <row r="250" spans="1:21" ht="10.5" customHeight="1" x14ac:dyDescent="0.15">
      <c r="C250" s="81"/>
      <c r="D250" s="81"/>
      <c r="E250" s="81"/>
      <c r="F250" s="81"/>
      <c r="G250" s="81"/>
      <c r="H250" s="81"/>
      <c r="I250" s="81"/>
      <c r="J250" s="81"/>
      <c r="K250" s="81"/>
      <c r="L250" s="81"/>
      <c r="M250" s="81"/>
      <c r="N250" s="81"/>
      <c r="O250" s="81"/>
      <c r="P250" s="81"/>
      <c r="Q250" s="81"/>
      <c r="R250" s="81"/>
      <c r="S250" s="81"/>
      <c r="T250" s="81"/>
      <c r="U250" s="81"/>
    </row>
    <row r="251" spans="1:21" ht="10.5" customHeight="1" x14ac:dyDescent="0.15">
      <c r="C251" s="81"/>
      <c r="D251" s="81"/>
      <c r="E251" s="81"/>
      <c r="F251" s="81"/>
      <c r="G251" s="81"/>
      <c r="H251" s="81"/>
      <c r="I251" s="81"/>
      <c r="J251" s="81"/>
      <c r="K251" s="81"/>
      <c r="L251" s="81"/>
      <c r="M251" s="81"/>
      <c r="N251" s="81"/>
      <c r="O251" s="81"/>
      <c r="P251" s="81"/>
      <c r="Q251" s="81"/>
      <c r="R251" s="81"/>
      <c r="S251" s="81"/>
      <c r="T251" s="81"/>
      <c r="U251" s="81"/>
    </row>
    <row r="252" spans="1:21" ht="8.25" customHeight="1" x14ac:dyDescent="0.2"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</row>
    <row r="253" spans="1:21" ht="11.25" customHeight="1" x14ac:dyDescent="0.2">
      <c r="C253" s="1"/>
      <c r="D253" s="1"/>
      <c r="E253" s="1"/>
      <c r="F253" s="82">
        <f>INDEX('5 tm 12 bkr Data'!I:I,MATCH('5 tm 12 bkr WJV'!B249,'5 tm 12 bkr Data'!H:H,0))</f>
        <v>10</v>
      </c>
      <c r="G253" s="82"/>
      <c r="H253" s="82"/>
      <c r="I253" s="82"/>
      <c r="J253" s="82"/>
      <c r="K253" s="82"/>
      <c r="L253" s="82"/>
      <c r="M253" s="82"/>
      <c r="N253" s="82"/>
      <c r="O253" s="82"/>
      <c r="P253" s="82"/>
      <c r="Q253" s="82"/>
      <c r="R253" s="82"/>
      <c r="S253" s="1"/>
      <c r="T253" s="1"/>
      <c r="U253" s="1"/>
    </row>
    <row r="254" spans="1:21" ht="11.25" customHeight="1" x14ac:dyDescent="0.2">
      <c r="C254" s="1"/>
      <c r="D254" s="1"/>
      <c r="E254" s="1"/>
      <c r="F254" s="82"/>
      <c r="G254" s="82"/>
      <c r="H254" s="82"/>
      <c r="I254" s="82"/>
      <c r="J254" s="82"/>
      <c r="K254" s="82"/>
      <c r="L254" s="82"/>
      <c r="M254" s="82"/>
      <c r="N254" s="82"/>
      <c r="O254" s="82"/>
      <c r="P254" s="82"/>
      <c r="Q254" s="82"/>
      <c r="R254" s="82"/>
      <c r="S254" s="1"/>
      <c r="T254" s="1"/>
      <c r="U254" s="1"/>
    </row>
    <row r="255" spans="1:21" ht="8.25" customHeight="1" x14ac:dyDescent="0.2"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</row>
    <row r="256" spans="1:21" ht="15.75" customHeight="1" x14ac:dyDescent="0.2">
      <c r="C256" s="1"/>
      <c r="D256" s="80" t="s">
        <v>0</v>
      </c>
      <c r="E256" s="80"/>
      <c r="F256" s="80"/>
      <c r="G256" s="80"/>
      <c r="H256" s="80"/>
      <c r="I256" s="80" t="s">
        <v>1</v>
      </c>
      <c r="J256" s="80"/>
      <c r="K256" s="80" t="s">
        <v>2</v>
      </c>
      <c r="L256" s="80"/>
      <c r="M256" s="80" t="s">
        <v>3</v>
      </c>
      <c r="N256" s="80"/>
      <c r="O256" s="80" t="s">
        <v>4</v>
      </c>
      <c r="P256" s="80"/>
      <c r="Q256" s="80" t="s">
        <v>5</v>
      </c>
      <c r="R256" s="80"/>
      <c r="S256" s="80" t="s">
        <v>6</v>
      </c>
      <c r="T256" s="80"/>
      <c r="U256" s="1"/>
    </row>
    <row r="257" spans="1:21" ht="15.75" customHeight="1" x14ac:dyDescent="0.2">
      <c r="A257" t="str">
        <f>CONCATENATE(B249,B257)</f>
        <v>9a</v>
      </c>
      <c r="B257" t="s">
        <v>26</v>
      </c>
      <c r="C257" s="1"/>
      <c r="D257" s="2" t="str">
        <f>INDEX('5 tm 12 bkr Data'!X:X,MATCH('5 tm 12 bkr WJV'!A257,'5 tm 12 bkr Data'!V:V,0))</f>
        <v>a</v>
      </c>
      <c r="E257" s="3"/>
      <c r="F257" s="3"/>
      <c r="G257" s="3"/>
      <c r="H257" s="4"/>
      <c r="I257" s="80"/>
      <c r="J257" s="80"/>
      <c r="K257" s="80"/>
      <c r="L257" s="80"/>
      <c r="M257" s="80"/>
      <c r="N257" s="80"/>
      <c r="O257" s="80"/>
      <c r="P257" s="80"/>
      <c r="Q257" s="80"/>
      <c r="R257" s="80"/>
      <c r="S257" s="80"/>
      <c r="T257" s="80"/>
      <c r="U257" s="1"/>
    </row>
    <row r="258" spans="1:21" ht="15.75" customHeight="1" x14ac:dyDescent="0.2">
      <c r="A258" t="str">
        <f>CONCATENATE(B249,B258)</f>
        <v>9b</v>
      </c>
      <c r="B258" t="s">
        <v>27</v>
      </c>
      <c r="C258" s="1"/>
      <c r="D258" s="2" t="str">
        <f>INDEX('5 tm 12 bkr Data'!X:X,MATCH('5 tm 12 bkr WJV'!A258,'5 tm 12 bkr Data'!V:V,0))</f>
        <v>b</v>
      </c>
      <c r="E258" s="3"/>
      <c r="F258" s="3"/>
      <c r="G258" s="3"/>
      <c r="H258" s="4"/>
      <c r="I258" s="80"/>
      <c r="J258" s="80"/>
      <c r="K258" s="80"/>
      <c r="L258" s="80"/>
      <c r="M258" s="80"/>
      <c r="N258" s="80"/>
      <c r="O258" s="80"/>
      <c r="P258" s="80"/>
      <c r="Q258" s="80"/>
      <c r="R258" s="80"/>
      <c r="S258" s="80"/>
      <c r="T258" s="80"/>
      <c r="U258" s="1"/>
    </row>
    <row r="259" spans="1:21" ht="15.75" customHeight="1" x14ac:dyDescent="0.2">
      <c r="A259" t="str">
        <f>CONCATENATE(B249,B259)</f>
        <v>9c</v>
      </c>
      <c r="B259" t="s">
        <v>28</v>
      </c>
      <c r="C259" s="1"/>
      <c r="D259" s="2" t="str">
        <f>INDEX('5 tm 12 bkr Data'!X:X,MATCH('5 tm 12 bkr WJV'!A259,'5 tm 12 bkr Data'!V:V,0))</f>
        <v>c</v>
      </c>
      <c r="E259" s="3"/>
      <c r="F259" s="3"/>
      <c r="G259" s="3"/>
      <c r="H259" s="4"/>
      <c r="I259" s="80"/>
      <c r="J259" s="80"/>
      <c r="K259" s="80"/>
      <c r="L259" s="80"/>
      <c r="M259" s="80"/>
      <c r="N259" s="80"/>
      <c r="O259" s="80"/>
      <c r="P259" s="80"/>
      <c r="Q259" s="80"/>
      <c r="R259" s="80"/>
      <c r="S259" s="80"/>
      <c r="T259" s="80"/>
      <c r="U259" s="1"/>
    </row>
    <row r="260" spans="1:21" ht="15.75" customHeight="1" x14ac:dyDescent="0.2">
      <c r="A260" t="str">
        <f>CONCATENATE(B249,B260)</f>
        <v>9d</v>
      </c>
      <c r="B260" t="s">
        <v>29</v>
      </c>
      <c r="C260" s="1"/>
      <c r="D260" s="2" t="str">
        <f>INDEX('5 tm 12 bkr Data'!X:X,MATCH('5 tm 12 bkr WJV'!A260,'5 tm 12 bkr Data'!V:V,0))</f>
        <v>d</v>
      </c>
      <c r="E260" s="3"/>
      <c r="F260" s="3"/>
      <c r="G260" s="3"/>
      <c r="H260" s="4"/>
      <c r="I260" s="80"/>
      <c r="J260" s="80"/>
      <c r="K260" s="80"/>
      <c r="L260" s="80"/>
      <c r="M260" s="80"/>
      <c r="N260" s="80"/>
      <c r="O260" s="80"/>
      <c r="P260" s="80"/>
      <c r="Q260" s="80"/>
      <c r="R260" s="80"/>
      <c r="S260" s="80"/>
      <c r="T260" s="80"/>
      <c r="U260" s="1"/>
    </row>
    <row r="261" spans="1:21" ht="15.75" customHeight="1" x14ac:dyDescent="0.2">
      <c r="A261" t="str">
        <f>CONCATENATE(B249,B261)</f>
        <v>9e</v>
      </c>
      <c r="B261" t="s">
        <v>30</v>
      </c>
      <c r="C261" s="1"/>
      <c r="D261" s="2" t="str">
        <f>INDEX('5 tm 12 bkr Data'!X:X,MATCH('5 tm 12 bkr WJV'!A261,'5 tm 12 bkr Data'!V:V,0))</f>
        <v>e</v>
      </c>
      <c r="E261" s="3"/>
      <c r="F261" s="3"/>
      <c r="G261" s="3"/>
      <c r="H261" s="4"/>
      <c r="I261" s="80"/>
      <c r="J261" s="80"/>
      <c r="K261" s="80"/>
      <c r="L261" s="80"/>
      <c r="M261" s="80"/>
      <c r="N261" s="80"/>
      <c r="O261" s="80"/>
      <c r="P261" s="80"/>
      <c r="Q261" s="80"/>
      <c r="R261" s="80"/>
      <c r="S261" s="80"/>
      <c r="T261" s="80"/>
      <c r="U261" s="1"/>
    </row>
    <row r="262" spans="1:21" ht="15.75" customHeight="1" x14ac:dyDescent="0.2">
      <c r="A262" t="str">
        <f>CONCATENATE(B249,B262)</f>
        <v>9f</v>
      </c>
      <c r="B262" t="s">
        <v>31</v>
      </c>
      <c r="C262" s="1"/>
      <c r="D262" s="2" t="str">
        <f>INDEX('5 tm 12 bkr Data'!X:X,MATCH('5 tm 12 bkr WJV'!A262,'5 tm 12 bkr Data'!V:V,0))</f>
        <v>f</v>
      </c>
      <c r="E262" s="3"/>
      <c r="F262" s="3"/>
      <c r="G262" s="3"/>
      <c r="H262" s="4"/>
      <c r="I262" s="80"/>
      <c r="J262" s="80"/>
      <c r="K262" s="80"/>
      <c r="L262" s="80"/>
      <c r="M262" s="80"/>
      <c r="N262" s="80"/>
      <c r="O262" s="80"/>
      <c r="P262" s="80"/>
      <c r="Q262" s="80"/>
      <c r="R262" s="80"/>
      <c r="S262" s="80"/>
      <c r="T262" s="80"/>
      <c r="U262" s="1"/>
    </row>
    <row r="263" spans="1:21" ht="15.75" customHeight="1" x14ac:dyDescent="0.2">
      <c r="A263" t="str">
        <f>CONCATENATE(B249,B263)</f>
        <v>9g</v>
      </c>
      <c r="B263" t="s">
        <v>32</v>
      </c>
      <c r="C263" s="1"/>
      <c r="D263" s="2" t="str">
        <f>INDEX('5 tm 12 bkr Data'!X:X,MATCH('5 tm 12 bkr WJV'!A263,'5 tm 12 bkr Data'!V:V,0))</f>
        <v>g</v>
      </c>
      <c r="E263" s="3"/>
      <c r="F263" s="3"/>
      <c r="G263" s="3"/>
      <c r="H263" s="4"/>
      <c r="I263" s="80"/>
      <c r="J263" s="80"/>
      <c r="K263" s="80"/>
      <c r="L263" s="80"/>
      <c r="M263" s="80"/>
      <c r="N263" s="80"/>
      <c r="O263" s="80"/>
      <c r="P263" s="80"/>
      <c r="Q263" s="80"/>
      <c r="R263" s="80"/>
      <c r="S263" s="80"/>
      <c r="T263" s="80"/>
      <c r="U263" s="1"/>
    </row>
    <row r="264" spans="1:21" ht="15.75" customHeight="1" thickBot="1" x14ac:dyDescent="0.25">
      <c r="A264" t="str">
        <f>CONCATENATE(B249,B264)</f>
        <v>9h</v>
      </c>
      <c r="B264" t="s">
        <v>33</v>
      </c>
      <c r="C264" s="1"/>
      <c r="D264" s="2" t="str">
        <f>INDEX('5 tm 12 bkr Data'!X:X,MATCH('5 tm 12 bkr WJV'!A264,'5 tm 12 bkr Data'!V:V,0))</f>
        <v>h</v>
      </c>
      <c r="E264" s="3"/>
      <c r="F264" s="3"/>
      <c r="G264" s="3"/>
      <c r="H264" s="36"/>
      <c r="I264" s="79"/>
      <c r="J264" s="79"/>
      <c r="K264" s="79"/>
      <c r="L264" s="79"/>
      <c r="M264" s="79"/>
      <c r="N264" s="79"/>
      <c r="O264" s="79"/>
      <c r="P264" s="79"/>
      <c r="Q264" s="79"/>
      <c r="R264" s="79"/>
      <c r="S264" s="79"/>
      <c r="T264" s="79"/>
      <c r="U264" s="1"/>
    </row>
    <row r="265" spans="1:21" ht="15.75" customHeight="1" thickTop="1" x14ac:dyDescent="0.2">
      <c r="C265" s="1"/>
      <c r="D265" s="1"/>
      <c r="E265" s="1"/>
      <c r="F265" s="1"/>
      <c r="G265" s="1"/>
      <c r="H265" s="37" t="s">
        <v>6</v>
      </c>
      <c r="I265" s="77"/>
      <c r="J265" s="78"/>
      <c r="K265" s="77"/>
      <c r="L265" s="78"/>
      <c r="M265" s="77"/>
      <c r="N265" s="78"/>
      <c r="O265" s="77"/>
      <c r="P265" s="78"/>
      <c r="Q265" s="77"/>
      <c r="R265" s="78"/>
      <c r="S265" s="77"/>
      <c r="T265" s="78"/>
      <c r="U265" s="1"/>
    </row>
    <row r="266" spans="1:21" ht="5.25" customHeight="1" x14ac:dyDescent="0.2">
      <c r="C266" s="1"/>
      <c r="D266" s="1"/>
      <c r="E266" s="1"/>
      <c r="F266" s="1"/>
      <c r="G266" s="1"/>
      <c r="H266" s="38"/>
      <c r="I266" s="39"/>
      <c r="J266" s="39"/>
      <c r="K266" s="39"/>
      <c r="L266" s="39"/>
      <c r="M266" s="39"/>
      <c r="N266" s="39"/>
      <c r="O266" s="39"/>
      <c r="P266" s="39"/>
      <c r="Q266" s="39"/>
      <c r="R266" s="39"/>
      <c r="S266" s="39"/>
      <c r="T266" s="40"/>
      <c r="U266" s="1"/>
    </row>
    <row r="267" spans="1:21" ht="15.75" customHeight="1" x14ac:dyDescent="0.2">
      <c r="C267" s="1"/>
      <c r="D267" s="1"/>
      <c r="E267" s="74" t="s">
        <v>0</v>
      </c>
      <c r="F267" s="75"/>
      <c r="G267" s="76"/>
      <c r="H267" s="19" t="s">
        <v>1</v>
      </c>
      <c r="I267" s="19" t="s">
        <v>2</v>
      </c>
      <c r="J267" s="19" t="s">
        <v>3</v>
      </c>
      <c r="K267" s="15" t="s">
        <v>4</v>
      </c>
      <c r="L267" s="16" t="s">
        <v>5</v>
      </c>
      <c r="M267" s="19" t="s">
        <v>7</v>
      </c>
      <c r="N267" s="19" t="s">
        <v>8</v>
      </c>
      <c r="O267" s="15" t="s">
        <v>9</v>
      </c>
      <c r="P267" s="16" t="s">
        <v>10</v>
      </c>
      <c r="Q267" s="19" t="s">
        <v>11</v>
      </c>
      <c r="R267" s="19" t="s">
        <v>12</v>
      </c>
      <c r="S267" s="15" t="s">
        <v>13</v>
      </c>
      <c r="T267" s="1"/>
      <c r="U267" s="1"/>
    </row>
    <row r="268" spans="1:21" ht="15.75" customHeight="1" x14ac:dyDescent="0.2">
      <c r="C268" s="1"/>
      <c r="D268" s="1"/>
      <c r="E268" s="64" t="str">
        <f t="shared" si="4"/>
        <v>a</v>
      </c>
      <c r="F268" s="65"/>
      <c r="G268" s="66"/>
      <c r="H268" s="5"/>
      <c r="I268" s="5"/>
      <c r="J268" s="5"/>
      <c r="K268" s="13"/>
      <c r="L268" s="10"/>
      <c r="M268" s="5"/>
      <c r="N268" s="5"/>
      <c r="O268" s="13"/>
      <c r="P268" s="10"/>
      <c r="Q268" s="5"/>
      <c r="R268" s="5"/>
      <c r="S268" s="13"/>
      <c r="T268" s="1"/>
      <c r="U268" s="1"/>
    </row>
    <row r="269" spans="1:21" ht="15.75" customHeight="1" x14ac:dyDescent="0.2">
      <c r="C269" s="1"/>
      <c r="D269" s="1"/>
      <c r="E269" s="64" t="str">
        <f t="shared" si="4"/>
        <v>b</v>
      </c>
      <c r="F269" s="65"/>
      <c r="G269" s="66"/>
      <c r="H269" s="5"/>
      <c r="I269" s="5"/>
      <c r="J269" s="5"/>
      <c r="K269" s="13"/>
      <c r="L269" s="10"/>
      <c r="M269" s="5"/>
      <c r="N269" s="5"/>
      <c r="O269" s="13"/>
      <c r="P269" s="10"/>
      <c r="Q269" s="5"/>
      <c r="R269" s="5"/>
      <c r="S269" s="13"/>
      <c r="T269" s="1"/>
      <c r="U269" s="1"/>
    </row>
    <row r="270" spans="1:21" ht="15.75" customHeight="1" x14ac:dyDescent="0.2">
      <c r="C270" s="1"/>
      <c r="D270" s="1"/>
      <c r="E270" s="64" t="str">
        <f t="shared" si="4"/>
        <v>c</v>
      </c>
      <c r="F270" s="65"/>
      <c r="G270" s="66"/>
      <c r="H270" s="5"/>
      <c r="I270" s="5"/>
      <c r="J270" s="5"/>
      <c r="K270" s="13"/>
      <c r="L270" s="10"/>
      <c r="M270" s="5"/>
      <c r="N270" s="5"/>
      <c r="O270" s="13"/>
      <c r="P270" s="10"/>
      <c r="Q270" s="5"/>
      <c r="R270" s="5"/>
      <c r="S270" s="13"/>
      <c r="T270" s="1"/>
      <c r="U270" s="1"/>
    </row>
    <row r="271" spans="1:21" ht="15.75" customHeight="1" x14ac:dyDescent="0.2">
      <c r="C271" s="1"/>
      <c r="D271" s="1"/>
      <c r="E271" s="64" t="str">
        <f t="shared" si="4"/>
        <v>d</v>
      </c>
      <c r="F271" s="65"/>
      <c r="G271" s="66"/>
      <c r="H271" s="5"/>
      <c r="I271" s="5"/>
      <c r="J271" s="5"/>
      <c r="K271" s="13"/>
      <c r="L271" s="10"/>
      <c r="M271" s="5"/>
      <c r="N271" s="5"/>
      <c r="O271" s="13"/>
      <c r="P271" s="10"/>
      <c r="Q271" s="5"/>
      <c r="R271" s="5"/>
      <c r="S271" s="13"/>
      <c r="T271" s="1"/>
      <c r="U271" s="1"/>
    </row>
    <row r="272" spans="1:21" ht="15.75" customHeight="1" x14ac:dyDescent="0.2">
      <c r="C272" s="1"/>
      <c r="D272" s="1"/>
      <c r="E272" s="64" t="str">
        <f t="shared" si="4"/>
        <v>e</v>
      </c>
      <c r="F272" s="65"/>
      <c r="G272" s="66"/>
      <c r="H272" s="5"/>
      <c r="I272" s="5"/>
      <c r="J272" s="5"/>
      <c r="K272" s="13"/>
      <c r="L272" s="10"/>
      <c r="M272" s="5"/>
      <c r="N272" s="5"/>
      <c r="O272" s="13"/>
      <c r="P272" s="10"/>
      <c r="Q272" s="5"/>
      <c r="R272" s="5"/>
      <c r="S272" s="13"/>
      <c r="T272" s="1"/>
      <c r="U272" s="1"/>
    </row>
    <row r="273" spans="1:21" ht="15.75" customHeight="1" x14ac:dyDescent="0.2">
      <c r="C273" s="1"/>
      <c r="D273" s="1"/>
      <c r="E273" s="64" t="str">
        <f t="shared" si="4"/>
        <v>f</v>
      </c>
      <c r="F273" s="65"/>
      <c r="G273" s="66"/>
      <c r="H273" s="5"/>
      <c r="I273" s="5"/>
      <c r="J273" s="5"/>
      <c r="K273" s="13"/>
      <c r="L273" s="10"/>
      <c r="M273" s="5"/>
      <c r="N273" s="5"/>
      <c r="O273" s="13"/>
      <c r="P273" s="10"/>
      <c r="Q273" s="5"/>
      <c r="R273" s="5"/>
      <c r="S273" s="13"/>
      <c r="T273" s="1"/>
      <c r="U273" s="1"/>
    </row>
    <row r="274" spans="1:21" ht="15.75" customHeight="1" x14ac:dyDescent="0.2">
      <c r="C274" s="1"/>
      <c r="D274" s="1"/>
      <c r="E274" s="64" t="str">
        <f t="shared" si="4"/>
        <v>g</v>
      </c>
      <c r="F274" s="65"/>
      <c r="G274" s="66"/>
      <c r="H274" s="5"/>
      <c r="I274" s="5"/>
      <c r="J274" s="5"/>
      <c r="K274" s="13"/>
      <c r="L274" s="10"/>
      <c r="M274" s="5"/>
      <c r="N274" s="5"/>
      <c r="O274" s="13"/>
      <c r="P274" s="10"/>
      <c r="Q274" s="5"/>
      <c r="R274" s="5"/>
      <c r="S274" s="13"/>
      <c r="T274" s="1"/>
      <c r="U274" s="1"/>
    </row>
    <row r="275" spans="1:21" ht="15.75" customHeight="1" thickBot="1" x14ac:dyDescent="0.25">
      <c r="C275" s="1"/>
      <c r="D275" s="1"/>
      <c r="E275" s="64" t="str">
        <f t="shared" si="4"/>
        <v>h</v>
      </c>
      <c r="F275" s="65"/>
      <c r="G275" s="66"/>
      <c r="H275" s="6"/>
      <c r="I275" s="6"/>
      <c r="J275" s="6"/>
      <c r="K275" s="14"/>
      <c r="L275" s="11"/>
      <c r="M275" s="6"/>
      <c r="N275" s="6"/>
      <c r="O275" s="14"/>
      <c r="P275" s="11"/>
      <c r="Q275" s="6"/>
      <c r="R275" s="6"/>
      <c r="S275" s="14"/>
      <c r="T275" s="1"/>
      <c r="U275" s="1"/>
    </row>
    <row r="276" spans="1:21" ht="15.75" customHeight="1" thickTop="1" thickBot="1" x14ac:dyDescent="0.25">
      <c r="C276" s="1"/>
      <c r="D276" s="1"/>
      <c r="E276" s="67" t="s">
        <v>14</v>
      </c>
      <c r="F276" s="68"/>
      <c r="G276" s="69"/>
      <c r="H276" s="7"/>
      <c r="I276" s="7"/>
      <c r="J276" s="7"/>
      <c r="K276" s="8"/>
      <c r="L276" s="12"/>
      <c r="M276" s="7"/>
      <c r="N276" s="7"/>
      <c r="O276" s="8"/>
      <c r="P276" s="12"/>
      <c r="Q276" s="7"/>
      <c r="R276" s="7"/>
      <c r="S276" s="8"/>
      <c r="T276" s="1"/>
      <c r="U276" s="1"/>
    </row>
    <row r="277" spans="1:21" ht="15.75" customHeight="1" thickTop="1" thickBot="1" x14ac:dyDescent="0.25">
      <c r="C277" s="1"/>
      <c r="D277" s="1"/>
      <c r="E277" s="70" t="s">
        <v>15</v>
      </c>
      <c r="F277" s="71"/>
      <c r="G277" s="72"/>
      <c r="H277" s="1"/>
      <c r="I277" s="1"/>
      <c r="J277" s="1"/>
      <c r="K277" s="9"/>
      <c r="L277" s="1"/>
      <c r="M277" s="1"/>
      <c r="N277" s="1"/>
      <c r="O277" s="9"/>
      <c r="P277" s="1"/>
      <c r="Q277" s="1"/>
      <c r="R277" s="1"/>
      <c r="S277" s="9"/>
      <c r="T277" s="1"/>
      <c r="U277" s="1"/>
    </row>
    <row r="278" spans="1:21" ht="11.25" customHeight="1" x14ac:dyDescent="0.2">
      <c r="C278" s="1"/>
      <c r="D278" s="1"/>
      <c r="E278" s="1"/>
      <c r="F278" s="1"/>
      <c r="G278" s="1"/>
      <c r="H278" s="73" t="s">
        <v>34</v>
      </c>
      <c r="I278" s="73"/>
      <c r="J278" s="73"/>
      <c r="K278" s="73"/>
      <c r="L278" s="73"/>
      <c r="M278" s="73"/>
      <c r="N278" s="73"/>
      <c r="O278" s="73"/>
      <c r="P278" s="73"/>
      <c r="Q278" s="73"/>
      <c r="R278" s="73"/>
      <c r="S278" s="1"/>
      <c r="T278" s="1"/>
      <c r="U278" s="1"/>
    </row>
    <row r="279" spans="1:21" ht="11.25" customHeight="1" x14ac:dyDescent="0.2">
      <c r="C279" s="1"/>
      <c r="D279" s="1"/>
      <c r="E279" s="1"/>
      <c r="F279" s="1"/>
      <c r="G279" s="1"/>
      <c r="H279" s="73"/>
      <c r="I279" s="73"/>
      <c r="J279" s="73"/>
      <c r="K279" s="73"/>
      <c r="L279" s="73"/>
      <c r="M279" s="73"/>
      <c r="N279" s="73"/>
      <c r="O279" s="73"/>
      <c r="P279" s="73"/>
      <c r="Q279" s="73"/>
      <c r="R279" s="73"/>
      <c r="S279" s="1"/>
      <c r="T279" s="1"/>
      <c r="U279" s="1"/>
    </row>
    <row r="280" spans="1:21" ht="10.5" customHeight="1" x14ac:dyDescent="0.15">
      <c r="A280" t="s">
        <v>35</v>
      </c>
      <c r="B280">
        <v>10</v>
      </c>
      <c r="C280" s="81" t="str">
        <f>'5 tm 12 bkr Data'!$A$2</f>
        <v>Jayhawk Collegiate Challenge</v>
      </c>
      <c r="D280" s="81"/>
      <c r="E280" s="81"/>
      <c r="F280" s="81"/>
      <c r="G280" s="81"/>
      <c r="H280" s="81"/>
      <c r="I280" s="81"/>
      <c r="J280" s="81"/>
      <c r="K280" s="81"/>
      <c r="L280" s="81"/>
      <c r="M280" s="81"/>
      <c r="N280" s="81"/>
      <c r="O280" s="81"/>
      <c r="P280" s="81"/>
      <c r="Q280" s="81"/>
      <c r="R280" s="81"/>
      <c r="S280" s="81"/>
      <c r="T280" s="81"/>
      <c r="U280" s="81"/>
    </row>
    <row r="281" spans="1:21" ht="10.5" customHeight="1" x14ac:dyDescent="0.15">
      <c r="C281" s="81"/>
      <c r="D281" s="81"/>
      <c r="E281" s="81"/>
      <c r="F281" s="81"/>
      <c r="G281" s="81"/>
      <c r="H281" s="81"/>
      <c r="I281" s="81"/>
      <c r="J281" s="81"/>
      <c r="K281" s="81"/>
      <c r="L281" s="81"/>
      <c r="M281" s="81"/>
      <c r="N281" s="81"/>
      <c r="O281" s="81"/>
      <c r="P281" s="81"/>
      <c r="Q281" s="81"/>
      <c r="R281" s="81"/>
      <c r="S281" s="81"/>
      <c r="T281" s="81"/>
      <c r="U281" s="81"/>
    </row>
    <row r="282" spans="1:21" ht="10.5" customHeight="1" x14ac:dyDescent="0.15">
      <c r="C282" s="81"/>
      <c r="D282" s="81"/>
      <c r="E282" s="81"/>
      <c r="F282" s="81"/>
      <c r="G282" s="81"/>
      <c r="H282" s="81"/>
      <c r="I282" s="81"/>
      <c r="J282" s="81"/>
      <c r="K282" s="81"/>
      <c r="L282" s="81"/>
      <c r="M282" s="81"/>
      <c r="N282" s="81"/>
      <c r="O282" s="81"/>
      <c r="P282" s="81"/>
      <c r="Q282" s="81"/>
      <c r="R282" s="81"/>
      <c r="S282" s="81"/>
      <c r="T282" s="81"/>
      <c r="U282" s="81"/>
    </row>
    <row r="283" spans="1:21" ht="8.25" customHeight="1" x14ac:dyDescent="0.2"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</row>
    <row r="284" spans="1:21" ht="11.25" customHeight="1" x14ac:dyDescent="0.2">
      <c r="C284" s="1"/>
      <c r="D284" s="1"/>
      <c r="E284" s="1"/>
      <c r="F284" s="82">
        <f>INDEX('5 tm 12 bkr Data'!I:I,MATCH('5 tm 12 bkr WJV'!B280,'5 tm 12 bkr Data'!H:H,0))</f>
        <v>11</v>
      </c>
      <c r="G284" s="82"/>
      <c r="H284" s="82"/>
      <c r="I284" s="82"/>
      <c r="J284" s="82"/>
      <c r="K284" s="82"/>
      <c r="L284" s="82"/>
      <c r="M284" s="82"/>
      <c r="N284" s="82"/>
      <c r="O284" s="82"/>
      <c r="P284" s="82"/>
      <c r="Q284" s="82"/>
      <c r="R284" s="82"/>
      <c r="S284" s="1"/>
      <c r="T284" s="1"/>
      <c r="U284" s="1"/>
    </row>
    <row r="285" spans="1:21" ht="11.25" customHeight="1" x14ac:dyDescent="0.2">
      <c r="C285" s="1"/>
      <c r="D285" s="1"/>
      <c r="E285" s="1"/>
      <c r="F285" s="82"/>
      <c r="G285" s="82"/>
      <c r="H285" s="82"/>
      <c r="I285" s="82"/>
      <c r="J285" s="82"/>
      <c r="K285" s="82"/>
      <c r="L285" s="82"/>
      <c r="M285" s="82"/>
      <c r="N285" s="82"/>
      <c r="O285" s="82"/>
      <c r="P285" s="82"/>
      <c r="Q285" s="82"/>
      <c r="R285" s="82"/>
      <c r="S285" s="1"/>
      <c r="T285" s="1"/>
      <c r="U285" s="1"/>
    </row>
    <row r="286" spans="1:21" ht="8.25" customHeight="1" x14ac:dyDescent="0.2"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</row>
    <row r="287" spans="1:21" ht="15.75" customHeight="1" x14ac:dyDescent="0.2">
      <c r="C287" s="1"/>
      <c r="D287" s="80" t="s">
        <v>0</v>
      </c>
      <c r="E287" s="80"/>
      <c r="F287" s="80"/>
      <c r="G287" s="80"/>
      <c r="H287" s="80"/>
      <c r="I287" s="80" t="s">
        <v>1</v>
      </c>
      <c r="J287" s="80"/>
      <c r="K287" s="80" t="s">
        <v>2</v>
      </c>
      <c r="L287" s="80"/>
      <c r="M287" s="80" t="s">
        <v>3</v>
      </c>
      <c r="N287" s="80"/>
      <c r="O287" s="80" t="s">
        <v>4</v>
      </c>
      <c r="P287" s="80"/>
      <c r="Q287" s="80" t="s">
        <v>5</v>
      </c>
      <c r="R287" s="80"/>
      <c r="S287" s="80" t="s">
        <v>6</v>
      </c>
      <c r="T287" s="80"/>
      <c r="U287" s="1"/>
    </row>
    <row r="288" spans="1:21" ht="15.75" customHeight="1" x14ac:dyDescent="0.2">
      <c r="A288" t="str">
        <f>CONCATENATE(B280,B288)</f>
        <v>10a</v>
      </c>
      <c r="B288" t="s">
        <v>26</v>
      </c>
      <c r="C288" s="1"/>
      <c r="D288" s="2" t="str">
        <f>INDEX('5 tm 12 bkr Data'!X:X,MATCH('5 tm 12 bkr WJV'!A288,'5 tm 12 bkr Data'!V:V,0))</f>
        <v>a</v>
      </c>
      <c r="E288" s="3"/>
      <c r="F288" s="3"/>
      <c r="G288" s="3"/>
      <c r="H288" s="4"/>
      <c r="I288" s="80"/>
      <c r="J288" s="80"/>
      <c r="K288" s="80"/>
      <c r="L288" s="80"/>
      <c r="M288" s="80"/>
      <c r="N288" s="80"/>
      <c r="O288" s="80"/>
      <c r="P288" s="80"/>
      <c r="Q288" s="80"/>
      <c r="R288" s="80"/>
      <c r="S288" s="80"/>
      <c r="T288" s="80"/>
      <c r="U288" s="1"/>
    </row>
    <row r="289" spans="1:21" ht="15.75" customHeight="1" x14ac:dyDescent="0.2">
      <c r="A289" t="str">
        <f>CONCATENATE(B280,B289)</f>
        <v>10b</v>
      </c>
      <c r="B289" t="s">
        <v>27</v>
      </c>
      <c r="C289" s="1"/>
      <c r="D289" s="2" t="str">
        <f>INDEX('5 tm 12 bkr Data'!X:X,MATCH('5 tm 12 bkr WJV'!A289,'5 tm 12 bkr Data'!V:V,0))</f>
        <v>b</v>
      </c>
      <c r="E289" s="3"/>
      <c r="F289" s="3"/>
      <c r="G289" s="3"/>
      <c r="H289" s="4"/>
      <c r="I289" s="80"/>
      <c r="J289" s="80"/>
      <c r="K289" s="80"/>
      <c r="L289" s="80"/>
      <c r="M289" s="80"/>
      <c r="N289" s="80"/>
      <c r="O289" s="80"/>
      <c r="P289" s="80"/>
      <c r="Q289" s="80"/>
      <c r="R289" s="80"/>
      <c r="S289" s="80"/>
      <c r="T289" s="80"/>
      <c r="U289" s="1"/>
    </row>
    <row r="290" spans="1:21" ht="15.75" customHeight="1" x14ac:dyDescent="0.2">
      <c r="A290" t="str">
        <f>CONCATENATE(B280,B290)</f>
        <v>10c</v>
      </c>
      <c r="B290" t="s">
        <v>28</v>
      </c>
      <c r="C290" s="1"/>
      <c r="D290" s="2" t="str">
        <f>INDEX('5 tm 12 bkr Data'!X:X,MATCH('5 tm 12 bkr WJV'!A290,'5 tm 12 bkr Data'!V:V,0))</f>
        <v>c</v>
      </c>
      <c r="E290" s="3"/>
      <c r="F290" s="3"/>
      <c r="G290" s="3"/>
      <c r="H290" s="4"/>
      <c r="I290" s="80"/>
      <c r="J290" s="80"/>
      <c r="K290" s="80"/>
      <c r="L290" s="80"/>
      <c r="M290" s="80"/>
      <c r="N290" s="80"/>
      <c r="O290" s="80"/>
      <c r="P290" s="80"/>
      <c r="Q290" s="80"/>
      <c r="R290" s="80"/>
      <c r="S290" s="80"/>
      <c r="T290" s="80"/>
      <c r="U290" s="1"/>
    </row>
    <row r="291" spans="1:21" ht="15.75" customHeight="1" x14ac:dyDescent="0.2">
      <c r="A291" t="str">
        <f>CONCATENATE(B280,B291)</f>
        <v>10d</v>
      </c>
      <c r="B291" t="s">
        <v>29</v>
      </c>
      <c r="C291" s="1"/>
      <c r="D291" s="2" t="str">
        <f>INDEX('5 tm 12 bkr Data'!X:X,MATCH('5 tm 12 bkr WJV'!A291,'5 tm 12 bkr Data'!V:V,0))</f>
        <v>d</v>
      </c>
      <c r="E291" s="3"/>
      <c r="F291" s="3"/>
      <c r="G291" s="3"/>
      <c r="H291" s="4"/>
      <c r="I291" s="80"/>
      <c r="J291" s="80"/>
      <c r="K291" s="80"/>
      <c r="L291" s="80"/>
      <c r="M291" s="80"/>
      <c r="N291" s="80"/>
      <c r="O291" s="80"/>
      <c r="P291" s="80"/>
      <c r="Q291" s="80"/>
      <c r="R291" s="80"/>
      <c r="S291" s="80"/>
      <c r="T291" s="80"/>
      <c r="U291" s="1"/>
    </row>
    <row r="292" spans="1:21" ht="15.75" customHeight="1" x14ac:dyDescent="0.2">
      <c r="A292" t="str">
        <f>CONCATENATE(B280,B292)</f>
        <v>10e</v>
      </c>
      <c r="B292" t="s">
        <v>30</v>
      </c>
      <c r="C292" s="1"/>
      <c r="D292" s="2" t="str">
        <f>INDEX('5 tm 12 bkr Data'!X:X,MATCH('5 tm 12 bkr WJV'!A292,'5 tm 12 bkr Data'!V:V,0))</f>
        <v>e</v>
      </c>
      <c r="E292" s="3"/>
      <c r="F292" s="3"/>
      <c r="G292" s="3"/>
      <c r="H292" s="4"/>
      <c r="I292" s="80"/>
      <c r="J292" s="80"/>
      <c r="K292" s="80"/>
      <c r="L292" s="80"/>
      <c r="M292" s="80"/>
      <c r="N292" s="80"/>
      <c r="O292" s="80"/>
      <c r="P292" s="80"/>
      <c r="Q292" s="80"/>
      <c r="R292" s="80"/>
      <c r="S292" s="80"/>
      <c r="T292" s="80"/>
      <c r="U292" s="1"/>
    </row>
    <row r="293" spans="1:21" ht="15.75" customHeight="1" x14ac:dyDescent="0.2">
      <c r="A293" t="str">
        <f>CONCATENATE(B280,B293)</f>
        <v>10f</v>
      </c>
      <c r="B293" t="s">
        <v>31</v>
      </c>
      <c r="C293" s="1"/>
      <c r="D293" s="2" t="str">
        <f>INDEX('5 tm 12 bkr Data'!X:X,MATCH('5 tm 12 bkr WJV'!A293,'5 tm 12 bkr Data'!V:V,0))</f>
        <v>f</v>
      </c>
      <c r="E293" s="3"/>
      <c r="F293" s="3"/>
      <c r="G293" s="3"/>
      <c r="H293" s="4"/>
      <c r="I293" s="80"/>
      <c r="J293" s="80"/>
      <c r="K293" s="80"/>
      <c r="L293" s="80"/>
      <c r="M293" s="80"/>
      <c r="N293" s="80"/>
      <c r="O293" s="80"/>
      <c r="P293" s="80"/>
      <c r="Q293" s="80"/>
      <c r="R293" s="80"/>
      <c r="S293" s="80"/>
      <c r="T293" s="80"/>
      <c r="U293" s="1"/>
    </row>
    <row r="294" spans="1:21" ht="15.75" customHeight="1" x14ac:dyDescent="0.2">
      <c r="A294" t="str">
        <f>CONCATENATE(B280,B294)</f>
        <v>10g</v>
      </c>
      <c r="B294" t="s">
        <v>32</v>
      </c>
      <c r="C294" s="1"/>
      <c r="D294" s="2" t="str">
        <f>INDEX('5 tm 12 bkr Data'!X:X,MATCH('5 tm 12 bkr WJV'!A294,'5 tm 12 bkr Data'!V:V,0))</f>
        <v>g</v>
      </c>
      <c r="E294" s="3"/>
      <c r="F294" s="3"/>
      <c r="G294" s="3"/>
      <c r="H294" s="4"/>
      <c r="I294" s="80"/>
      <c r="J294" s="80"/>
      <c r="K294" s="80"/>
      <c r="L294" s="80"/>
      <c r="M294" s="80"/>
      <c r="N294" s="80"/>
      <c r="O294" s="80"/>
      <c r="P294" s="80"/>
      <c r="Q294" s="80"/>
      <c r="R294" s="80"/>
      <c r="S294" s="80"/>
      <c r="T294" s="80"/>
      <c r="U294" s="1"/>
    </row>
    <row r="295" spans="1:21" ht="15.75" customHeight="1" thickBot="1" x14ac:dyDescent="0.25">
      <c r="A295" t="str">
        <f>CONCATENATE(B280,B295)</f>
        <v>10h</v>
      </c>
      <c r="B295" t="s">
        <v>33</v>
      </c>
      <c r="C295" s="1"/>
      <c r="D295" s="2" t="str">
        <f>INDEX('5 tm 12 bkr Data'!X:X,MATCH('5 tm 12 bkr WJV'!A295,'5 tm 12 bkr Data'!V:V,0))</f>
        <v>h</v>
      </c>
      <c r="E295" s="3"/>
      <c r="F295" s="3"/>
      <c r="G295" s="3"/>
      <c r="H295" s="36"/>
      <c r="I295" s="79"/>
      <c r="J295" s="79"/>
      <c r="K295" s="79"/>
      <c r="L295" s="79"/>
      <c r="M295" s="79"/>
      <c r="N295" s="79"/>
      <c r="O295" s="79"/>
      <c r="P295" s="79"/>
      <c r="Q295" s="79"/>
      <c r="R295" s="79"/>
      <c r="S295" s="79"/>
      <c r="T295" s="79"/>
      <c r="U295" s="1"/>
    </row>
    <row r="296" spans="1:21" ht="15.75" customHeight="1" thickTop="1" x14ac:dyDescent="0.2">
      <c r="C296" s="1"/>
      <c r="D296" s="1"/>
      <c r="E296" s="1"/>
      <c r="F296" s="1"/>
      <c r="G296" s="1"/>
      <c r="H296" s="37" t="s">
        <v>6</v>
      </c>
      <c r="I296" s="77"/>
      <c r="J296" s="78"/>
      <c r="K296" s="77"/>
      <c r="L296" s="78"/>
      <c r="M296" s="77"/>
      <c r="N296" s="78"/>
      <c r="O296" s="77"/>
      <c r="P296" s="78"/>
      <c r="Q296" s="77"/>
      <c r="R296" s="78"/>
      <c r="S296" s="77"/>
      <c r="T296" s="78"/>
      <c r="U296" s="1"/>
    </row>
    <row r="297" spans="1:21" ht="5.25" customHeight="1" x14ac:dyDescent="0.2">
      <c r="C297" s="1"/>
      <c r="D297" s="1"/>
      <c r="E297" s="1"/>
      <c r="F297" s="1"/>
      <c r="G297" s="1"/>
      <c r="H297" s="38"/>
      <c r="I297" s="39"/>
      <c r="J297" s="39"/>
      <c r="K297" s="39"/>
      <c r="L297" s="39"/>
      <c r="M297" s="39"/>
      <c r="N297" s="39"/>
      <c r="O297" s="39"/>
      <c r="P297" s="39"/>
      <c r="Q297" s="39"/>
      <c r="R297" s="39"/>
      <c r="S297" s="39"/>
      <c r="T297" s="40"/>
      <c r="U297" s="1"/>
    </row>
    <row r="298" spans="1:21" ht="15.75" customHeight="1" x14ac:dyDescent="0.2">
      <c r="C298" s="1"/>
      <c r="D298" s="1"/>
      <c r="E298" s="74" t="s">
        <v>0</v>
      </c>
      <c r="F298" s="75"/>
      <c r="G298" s="76"/>
      <c r="H298" s="19" t="s">
        <v>1</v>
      </c>
      <c r="I298" s="19" t="s">
        <v>2</v>
      </c>
      <c r="J298" s="19" t="s">
        <v>3</v>
      </c>
      <c r="K298" s="15" t="s">
        <v>4</v>
      </c>
      <c r="L298" s="16" t="s">
        <v>5</v>
      </c>
      <c r="M298" s="19" t="s">
        <v>7</v>
      </c>
      <c r="N298" s="19" t="s">
        <v>8</v>
      </c>
      <c r="O298" s="15" t="s">
        <v>9</v>
      </c>
      <c r="P298" s="16" t="s">
        <v>10</v>
      </c>
      <c r="Q298" s="19" t="s">
        <v>11</v>
      </c>
      <c r="R298" s="19" t="s">
        <v>12</v>
      </c>
      <c r="S298" s="15" t="s">
        <v>13</v>
      </c>
      <c r="T298" s="1"/>
      <c r="U298" s="1"/>
    </row>
    <row r="299" spans="1:21" ht="15.75" customHeight="1" x14ac:dyDescent="0.2">
      <c r="C299" s="1"/>
      <c r="D299" s="1"/>
      <c r="E299" s="64" t="str">
        <f t="shared" si="4"/>
        <v>a</v>
      </c>
      <c r="F299" s="65"/>
      <c r="G299" s="66"/>
      <c r="H299" s="5"/>
      <c r="I299" s="5"/>
      <c r="J299" s="5"/>
      <c r="K299" s="13"/>
      <c r="L299" s="10"/>
      <c r="M299" s="5"/>
      <c r="N299" s="5"/>
      <c r="O299" s="13"/>
      <c r="P299" s="10"/>
      <c r="Q299" s="5"/>
      <c r="R299" s="5"/>
      <c r="S299" s="13"/>
      <c r="T299" s="1"/>
      <c r="U299" s="1"/>
    </row>
    <row r="300" spans="1:21" ht="15.75" customHeight="1" x14ac:dyDescent="0.2">
      <c r="C300" s="1"/>
      <c r="D300" s="1"/>
      <c r="E300" s="64" t="str">
        <f t="shared" si="4"/>
        <v>b</v>
      </c>
      <c r="F300" s="65"/>
      <c r="G300" s="66"/>
      <c r="H300" s="5"/>
      <c r="I300" s="5"/>
      <c r="J300" s="5"/>
      <c r="K300" s="13"/>
      <c r="L300" s="10"/>
      <c r="M300" s="5"/>
      <c r="N300" s="5"/>
      <c r="O300" s="13"/>
      <c r="P300" s="10"/>
      <c r="Q300" s="5"/>
      <c r="R300" s="5"/>
      <c r="S300" s="13"/>
      <c r="T300" s="1"/>
      <c r="U300" s="1"/>
    </row>
    <row r="301" spans="1:21" ht="15.75" customHeight="1" x14ac:dyDescent="0.2">
      <c r="C301" s="1"/>
      <c r="D301" s="1"/>
      <c r="E301" s="64" t="str">
        <f t="shared" si="4"/>
        <v>c</v>
      </c>
      <c r="F301" s="65"/>
      <c r="G301" s="66"/>
      <c r="H301" s="5"/>
      <c r="I301" s="5"/>
      <c r="J301" s="5"/>
      <c r="K301" s="13"/>
      <c r="L301" s="10"/>
      <c r="M301" s="5"/>
      <c r="N301" s="5"/>
      <c r="O301" s="13"/>
      <c r="P301" s="10"/>
      <c r="Q301" s="5"/>
      <c r="R301" s="5"/>
      <c r="S301" s="13"/>
      <c r="T301" s="1"/>
      <c r="U301" s="1"/>
    </row>
    <row r="302" spans="1:21" ht="15.75" customHeight="1" x14ac:dyDescent="0.2">
      <c r="C302" s="1"/>
      <c r="D302" s="1"/>
      <c r="E302" s="64" t="str">
        <f t="shared" si="4"/>
        <v>d</v>
      </c>
      <c r="F302" s="65"/>
      <c r="G302" s="66"/>
      <c r="H302" s="5"/>
      <c r="I302" s="5"/>
      <c r="J302" s="5"/>
      <c r="K302" s="13"/>
      <c r="L302" s="10"/>
      <c r="M302" s="5"/>
      <c r="N302" s="5"/>
      <c r="O302" s="13"/>
      <c r="P302" s="10"/>
      <c r="Q302" s="5"/>
      <c r="R302" s="5"/>
      <c r="S302" s="13"/>
      <c r="T302" s="1"/>
      <c r="U302" s="1"/>
    </row>
    <row r="303" spans="1:21" ht="15.75" customHeight="1" x14ac:dyDescent="0.2">
      <c r="C303" s="1"/>
      <c r="D303" s="1"/>
      <c r="E303" s="64" t="str">
        <f t="shared" si="4"/>
        <v>e</v>
      </c>
      <c r="F303" s="65"/>
      <c r="G303" s="66"/>
      <c r="H303" s="5"/>
      <c r="I303" s="5"/>
      <c r="J303" s="5"/>
      <c r="K303" s="13"/>
      <c r="L303" s="10"/>
      <c r="M303" s="5"/>
      <c r="N303" s="5"/>
      <c r="O303" s="13"/>
      <c r="P303" s="10"/>
      <c r="Q303" s="5"/>
      <c r="R303" s="5"/>
      <c r="S303" s="13"/>
      <c r="T303" s="1"/>
      <c r="U303" s="1"/>
    </row>
    <row r="304" spans="1:21" ht="15.75" customHeight="1" x14ac:dyDescent="0.2">
      <c r="C304" s="1"/>
      <c r="D304" s="1"/>
      <c r="E304" s="64" t="str">
        <f t="shared" si="4"/>
        <v>f</v>
      </c>
      <c r="F304" s="65"/>
      <c r="G304" s="66"/>
      <c r="H304" s="5"/>
      <c r="I304" s="5"/>
      <c r="J304" s="5"/>
      <c r="K304" s="13"/>
      <c r="L304" s="10"/>
      <c r="M304" s="5"/>
      <c r="N304" s="5"/>
      <c r="O304" s="13"/>
      <c r="P304" s="10"/>
      <c r="Q304" s="5"/>
      <c r="R304" s="5"/>
      <c r="S304" s="13"/>
      <c r="T304" s="1"/>
      <c r="U304" s="1"/>
    </row>
    <row r="305" spans="1:21" ht="15.75" customHeight="1" x14ac:dyDescent="0.2">
      <c r="C305" s="1"/>
      <c r="D305" s="1"/>
      <c r="E305" s="64" t="str">
        <f t="shared" si="4"/>
        <v>g</v>
      </c>
      <c r="F305" s="65"/>
      <c r="G305" s="66"/>
      <c r="H305" s="5"/>
      <c r="I305" s="5"/>
      <c r="J305" s="5"/>
      <c r="K305" s="13"/>
      <c r="L305" s="10"/>
      <c r="M305" s="5"/>
      <c r="N305" s="5"/>
      <c r="O305" s="13"/>
      <c r="P305" s="10"/>
      <c r="Q305" s="5"/>
      <c r="R305" s="5"/>
      <c r="S305" s="13"/>
      <c r="T305" s="1"/>
      <c r="U305" s="1"/>
    </row>
    <row r="306" spans="1:21" ht="15.75" customHeight="1" thickBot="1" x14ac:dyDescent="0.25">
      <c r="C306" s="1"/>
      <c r="D306" s="1"/>
      <c r="E306" s="64" t="str">
        <f t="shared" si="4"/>
        <v>h</v>
      </c>
      <c r="F306" s="65"/>
      <c r="G306" s="66"/>
      <c r="H306" s="6"/>
      <c r="I306" s="6"/>
      <c r="J306" s="6"/>
      <c r="K306" s="14"/>
      <c r="L306" s="11"/>
      <c r="M306" s="6"/>
      <c r="N306" s="6"/>
      <c r="O306" s="14"/>
      <c r="P306" s="11"/>
      <c r="Q306" s="6"/>
      <c r="R306" s="6"/>
      <c r="S306" s="14"/>
      <c r="T306" s="1"/>
      <c r="U306" s="1"/>
    </row>
    <row r="307" spans="1:21" ht="15.75" customHeight="1" thickTop="1" thickBot="1" x14ac:dyDescent="0.25">
      <c r="C307" s="1"/>
      <c r="D307" s="1"/>
      <c r="E307" s="67" t="s">
        <v>14</v>
      </c>
      <c r="F307" s="68"/>
      <c r="G307" s="69"/>
      <c r="H307" s="7"/>
      <c r="I307" s="7"/>
      <c r="J307" s="7"/>
      <c r="K307" s="8"/>
      <c r="L307" s="12"/>
      <c r="M307" s="7"/>
      <c r="N307" s="7"/>
      <c r="O307" s="8"/>
      <c r="P307" s="12"/>
      <c r="Q307" s="7"/>
      <c r="R307" s="7"/>
      <c r="S307" s="8"/>
      <c r="T307" s="1"/>
      <c r="U307" s="1"/>
    </row>
    <row r="308" spans="1:21" ht="15.75" customHeight="1" thickTop="1" thickBot="1" x14ac:dyDescent="0.25">
      <c r="C308" s="1"/>
      <c r="D308" s="1"/>
      <c r="E308" s="70" t="s">
        <v>15</v>
      </c>
      <c r="F308" s="71"/>
      <c r="G308" s="72"/>
      <c r="H308" s="1"/>
      <c r="I308" s="1"/>
      <c r="J308" s="1"/>
      <c r="K308" s="9"/>
      <c r="L308" s="1"/>
      <c r="M308" s="1"/>
      <c r="N308" s="1"/>
      <c r="O308" s="9"/>
      <c r="P308" s="1"/>
      <c r="Q308" s="1"/>
      <c r="R308" s="1"/>
      <c r="S308" s="9"/>
      <c r="T308" s="1"/>
      <c r="U308" s="1"/>
    </row>
    <row r="309" spans="1:21" ht="11.25" customHeight="1" x14ac:dyDescent="0.2">
      <c r="C309" s="1"/>
      <c r="D309" s="1"/>
      <c r="E309" s="1"/>
      <c r="F309" s="1"/>
      <c r="G309" s="1"/>
      <c r="H309" s="73" t="s">
        <v>34</v>
      </c>
      <c r="I309" s="73"/>
      <c r="J309" s="73"/>
      <c r="K309" s="73"/>
      <c r="L309" s="73"/>
      <c r="M309" s="73"/>
      <c r="N309" s="73"/>
      <c r="O309" s="73"/>
      <c r="P309" s="73"/>
      <c r="Q309" s="73"/>
      <c r="R309" s="73"/>
      <c r="S309" s="1"/>
      <c r="T309" s="1"/>
      <c r="U309" s="1"/>
    </row>
    <row r="310" spans="1:21" ht="11.25" customHeight="1" x14ac:dyDescent="0.2">
      <c r="C310" s="1"/>
      <c r="D310" s="1"/>
      <c r="E310" s="1"/>
      <c r="F310" s="1"/>
      <c r="G310" s="1"/>
      <c r="H310" s="73"/>
      <c r="I310" s="73"/>
      <c r="J310" s="73"/>
      <c r="K310" s="73"/>
      <c r="L310" s="73"/>
      <c r="M310" s="73"/>
      <c r="N310" s="73"/>
      <c r="O310" s="73"/>
      <c r="P310" s="73"/>
      <c r="Q310" s="73"/>
      <c r="R310" s="73"/>
      <c r="S310" s="1"/>
      <c r="T310" s="1"/>
      <c r="U310" s="1"/>
    </row>
    <row r="311" spans="1:21" ht="10.5" customHeight="1" x14ac:dyDescent="0.15">
      <c r="A311" t="s">
        <v>35</v>
      </c>
      <c r="B311">
        <v>11</v>
      </c>
      <c r="C311" s="81" t="str">
        <f>'5 tm 12 bkr Data'!$A$2</f>
        <v>Jayhawk Collegiate Challenge</v>
      </c>
      <c r="D311" s="81"/>
      <c r="E311" s="81"/>
      <c r="F311" s="81"/>
      <c r="G311" s="81"/>
      <c r="H311" s="81"/>
      <c r="I311" s="81"/>
      <c r="J311" s="81"/>
      <c r="K311" s="81"/>
      <c r="L311" s="81"/>
      <c r="M311" s="81"/>
      <c r="N311" s="81"/>
      <c r="O311" s="81"/>
      <c r="P311" s="81"/>
      <c r="Q311" s="81"/>
      <c r="R311" s="81"/>
      <c r="S311" s="81"/>
      <c r="T311" s="81"/>
      <c r="U311" s="81"/>
    </row>
    <row r="312" spans="1:21" ht="10.5" customHeight="1" x14ac:dyDescent="0.15">
      <c r="C312" s="81"/>
      <c r="D312" s="81"/>
      <c r="E312" s="81"/>
      <c r="F312" s="81"/>
      <c r="G312" s="81"/>
      <c r="H312" s="81"/>
      <c r="I312" s="81"/>
      <c r="J312" s="81"/>
      <c r="K312" s="81"/>
      <c r="L312" s="81"/>
      <c r="M312" s="81"/>
      <c r="N312" s="81"/>
      <c r="O312" s="81"/>
      <c r="P312" s="81"/>
      <c r="Q312" s="81"/>
      <c r="R312" s="81"/>
      <c r="S312" s="81"/>
      <c r="T312" s="81"/>
      <c r="U312" s="81"/>
    </row>
    <row r="313" spans="1:21" ht="10.5" customHeight="1" x14ac:dyDescent="0.15">
      <c r="C313" s="81"/>
      <c r="D313" s="81"/>
      <c r="E313" s="81"/>
      <c r="F313" s="81"/>
      <c r="G313" s="81"/>
      <c r="H313" s="81"/>
      <c r="I313" s="81"/>
      <c r="J313" s="81"/>
      <c r="K313" s="81"/>
      <c r="L313" s="81"/>
      <c r="M313" s="81"/>
      <c r="N313" s="81"/>
      <c r="O313" s="81"/>
      <c r="P313" s="81"/>
      <c r="Q313" s="81"/>
      <c r="R313" s="81"/>
      <c r="S313" s="81"/>
      <c r="T313" s="81"/>
      <c r="U313" s="81"/>
    </row>
    <row r="314" spans="1:21" ht="8.25" customHeight="1" x14ac:dyDescent="0.2"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</row>
    <row r="315" spans="1:21" ht="11.25" customHeight="1" x14ac:dyDescent="0.2">
      <c r="C315" s="1"/>
      <c r="D315" s="1"/>
      <c r="E315" s="1"/>
      <c r="F315" s="82">
        <f>INDEX('5 tm 12 bkr Data'!I:I,MATCH('5 tm 12 bkr WJV'!B311,'5 tm 12 bkr Data'!H:H,0))</f>
        <v>12</v>
      </c>
      <c r="G315" s="82"/>
      <c r="H315" s="82"/>
      <c r="I315" s="82"/>
      <c r="J315" s="82"/>
      <c r="K315" s="82"/>
      <c r="L315" s="82"/>
      <c r="M315" s="82"/>
      <c r="N315" s="82"/>
      <c r="O315" s="82"/>
      <c r="P315" s="82"/>
      <c r="Q315" s="82"/>
      <c r="R315" s="82"/>
      <c r="S315" s="1"/>
      <c r="T315" s="1"/>
      <c r="U315" s="1"/>
    </row>
    <row r="316" spans="1:21" ht="11.25" customHeight="1" x14ac:dyDescent="0.2">
      <c r="C316" s="1"/>
      <c r="D316" s="1"/>
      <c r="E316" s="1"/>
      <c r="F316" s="82"/>
      <c r="G316" s="82"/>
      <c r="H316" s="82"/>
      <c r="I316" s="82"/>
      <c r="J316" s="82"/>
      <c r="K316" s="82"/>
      <c r="L316" s="82"/>
      <c r="M316" s="82"/>
      <c r="N316" s="82"/>
      <c r="O316" s="82"/>
      <c r="P316" s="82"/>
      <c r="Q316" s="82"/>
      <c r="R316" s="82"/>
      <c r="S316" s="1"/>
      <c r="T316" s="1"/>
      <c r="U316" s="1"/>
    </row>
    <row r="317" spans="1:21" ht="8.25" customHeight="1" x14ac:dyDescent="0.2"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</row>
    <row r="318" spans="1:21" ht="15.75" customHeight="1" x14ac:dyDescent="0.2">
      <c r="C318" s="1"/>
      <c r="D318" s="80" t="s">
        <v>0</v>
      </c>
      <c r="E318" s="80"/>
      <c r="F318" s="80"/>
      <c r="G318" s="80"/>
      <c r="H318" s="80"/>
      <c r="I318" s="80" t="s">
        <v>1</v>
      </c>
      <c r="J318" s="80"/>
      <c r="K318" s="80" t="s">
        <v>2</v>
      </c>
      <c r="L318" s="80"/>
      <c r="M318" s="80" t="s">
        <v>3</v>
      </c>
      <c r="N318" s="80"/>
      <c r="O318" s="80" t="s">
        <v>4</v>
      </c>
      <c r="P318" s="80"/>
      <c r="Q318" s="80" t="s">
        <v>5</v>
      </c>
      <c r="R318" s="80"/>
      <c r="S318" s="80" t="s">
        <v>6</v>
      </c>
      <c r="T318" s="80"/>
      <c r="U318" s="1"/>
    </row>
    <row r="319" spans="1:21" ht="15.75" customHeight="1" x14ac:dyDescent="0.2">
      <c r="A319" t="str">
        <f>CONCATENATE(B311,B319)</f>
        <v>11a</v>
      </c>
      <c r="B319" t="s">
        <v>26</v>
      </c>
      <c r="C319" s="1"/>
      <c r="D319" s="2" t="str">
        <f>INDEX('5 tm 12 bkr Data'!X:X,MATCH('5 tm 12 bkr WJV'!A319,'5 tm 12 bkr Data'!V:V,0))</f>
        <v>a</v>
      </c>
      <c r="E319" s="3"/>
      <c r="F319" s="3"/>
      <c r="G319" s="3"/>
      <c r="H319" s="4"/>
      <c r="I319" s="80"/>
      <c r="J319" s="80"/>
      <c r="K319" s="80"/>
      <c r="L319" s="80"/>
      <c r="M319" s="80"/>
      <c r="N319" s="80"/>
      <c r="O319" s="80"/>
      <c r="P319" s="80"/>
      <c r="Q319" s="80"/>
      <c r="R319" s="80"/>
      <c r="S319" s="80"/>
      <c r="T319" s="80"/>
      <c r="U319" s="1"/>
    </row>
    <row r="320" spans="1:21" ht="15.75" customHeight="1" x14ac:dyDescent="0.2">
      <c r="A320" t="str">
        <f>CONCATENATE(B311,B320)</f>
        <v>11b</v>
      </c>
      <c r="B320" t="s">
        <v>27</v>
      </c>
      <c r="C320" s="1"/>
      <c r="D320" s="2" t="str">
        <f>INDEX('5 tm 12 bkr Data'!X:X,MATCH('5 tm 12 bkr WJV'!A320,'5 tm 12 bkr Data'!V:V,0))</f>
        <v>b</v>
      </c>
      <c r="E320" s="3"/>
      <c r="F320" s="3"/>
      <c r="G320" s="3"/>
      <c r="H320" s="4"/>
      <c r="I320" s="80"/>
      <c r="J320" s="80"/>
      <c r="K320" s="80"/>
      <c r="L320" s="80"/>
      <c r="M320" s="80"/>
      <c r="N320" s="80"/>
      <c r="O320" s="80"/>
      <c r="P320" s="80"/>
      <c r="Q320" s="80"/>
      <c r="R320" s="80"/>
      <c r="S320" s="80"/>
      <c r="T320" s="80"/>
      <c r="U320" s="1"/>
    </row>
    <row r="321" spans="1:21" ht="15.75" customHeight="1" x14ac:dyDescent="0.2">
      <c r="A321" t="str">
        <f>CONCATENATE(B311,B321)</f>
        <v>11c</v>
      </c>
      <c r="B321" t="s">
        <v>28</v>
      </c>
      <c r="C321" s="1"/>
      <c r="D321" s="2" t="str">
        <f>INDEX('5 tm 12 bkr Data'!X:X,MATCH('5 tm 12 bkr WJV'!A321,'5 tm 12 bkr Data'!V:V,0))</f>
        <v>c</v>
      </c>
      <c r="E321" s="3"/>
      <c r="F321" s="3"/>
      <c r="G321" s="3"/>
      <c r="H321" s="4"/>
      <c r="I321" s="80"/>
      <c r="J321" s="80"/>
      <c r="K321" s="80"/>
      <c r="L321" s="80"/>
      <c r="M321" s="80"/>
      <c r="N321" s="80"/>
      <c r="O321" s="80"/>
      <c r="P321" s="80"/>
      <c r="Q321" s="80"/>
      <c r="R321" s="80"/>
      <c r="S321" s="80"/>
      <c r="T321" s="80"/>
      <c r="U321" s="1"/>
    </row>
    <row r="322" spans="1:21" ht="15.75" customHeight="1" x14ac:dyDescent="0.2">
      <c r="A322" t="str">
        <f>CONCATENATE(B311,B322)</f>
        <v>11d</v>
      </c>
      <c r="B322" t="s">
        <v>29</v>
      </c>
      <c r="C322" s="1"/>
      <c r="D322" s="2" t="str">
        <f>INDEX('5 tm 12 bkr Data'!X:X,MATCH('5 tm 12 bkr WJV'!A322,'5 tm 12 bkr Data'!V:V,0))</f>
        <v>d</v>
      </c>
      <c r="E322" s="3"/>
      <c r="F322" s="3"/>
      <c r="G322" s="3"/>
      <c r="H322" s="4"/>
      <c r="I322" s="80"/>
      <c r="J322" s="80"/>
      <c r="K322" s="80"/>
      <c r="L322" s="80"/>
      <c r="M322" s="80"/>
      <c r="N322" s="80"/>
      <c r="O322" s="80"/>
      <c r="P322" s="80"/>
      <c r="Q322" s="80"/>
      <c r="R322" s="80"/>
      <c r="S322" s="80"/>
      <c r="T322" s="80"/>
      <c r="U322" s="1"/>
    </row>
    <row r="323" spans="1:21" ht="15.75" customHeight="1" x14ac:dyDescent="0.2">
      <c r="A323" t="str">
        <f>CONCATENATE(B311,B323)</f>
        <v>11e</v>
      </c>
      <c r="B323" t="s">
        <v>30</v>
      </c>
      <c r="C323" s="1"/>
      <c r="D323" s="2" t="str">
        <f>INDEX('5 tm 12 bkr Data'!X:X,MATCH('5 tm 12 bkr WJV'!A323,'5 tm 12 bkr Data'!V:V,0))</f>
        <v>e</v>
      </c>
      <c r="E323" s="3"/>
      <c r="F323" s="3"/>
      <c r="G323" s="3"/>
      <c r="H323" s="4"/>
      <c r="I323" s="80"/>
      <c r="J323" s="80"/>
      <c r="K323" s="80"/>
      <c r="L323" s="80"/>
      <c r="M323" s="80"/>
      <c r="N323" s="80"/>
      <c r="O323" s="80"/>
      <c r="P323" s="80"/>
      <c r="Q323" s="80"/>
      <c r="R323" s="80"/>
      <c r="S323" s="80"/>
      <c r="T323" s="80"/>
      <c r="U323" s="1"/>
    </row>
    <row r="324" spans="1:21" ht="15.75" customHeight="1" x14ac:dyDescent="0.2">
      <c r="A324" t="str">
        <f>CONCATENATE(B311,B324)</f>
        <v>11f</v>
      </c>
      <c r="B324" t="s">
        <v>31</v>
      </c>
      <c r="C324" s="1"/>
      <c r="D324" s="2" t="str">
        <f>INDEX('5 tm 12 bkr Data'!X:X,MATCH('5 tm 12 bkr WJV'!A324,'5 tm 12 bkr Data'!V:V,0))</f>
        <v>f</v>
      </c>
      <c r="E324" s="3"/>
      <c r="F324" s="3"/>
      <c r="G324" s="3"/>
      <c r="H324" s="4"/>
      <c r="I324" s="80"/>
      <c r="J324" s="80"/>
      <c r="K324" s="80"/>
      <c r="L324" s="80"/>
      <c r="M324" s="80"/>
      <c r="N324" s="80"/>
      <c r="O324" s="80"/>
      <c r="P324" s="80"/>
      <c r="Q324" s="80"/>
      <c r="R324" s="80"/>
      <c r="S324" s="80"/>
      <c r="T324" s="80"/>
      <c r="U324" s="1"/>
    </row>
    <row r="325" spans="1:21" ht="15.75" customHeight="1" x14ac:dyDescent="0.2">
      <c r="A325" t="str">
        <f>CONCATENATE(B311,B325)</f>
        <v>11g</v>
      </c>
      <c r="B325" t="s">
        <v>32</v>
      </c>
      <c r="C325" s="1"/>
      <c r="D325" s="2" t="str">
        <f>INDEX('5 tm 12 bkr Data'!X:X,MATCH('5 tm 12 bkr WJV'!A325,'5 tm 12 bkr Data'!V:V,0))</f>
        <v>g</v>
      </c>
      <c r="E325" s="3"/>
      <c r="F325" s="3"/>
      <c r="G325" s="3"/>
      <c r="H325" s="4"/>
      <c r="I325" s="80"/>
      <c r="J325" s="80"/>
      <c r="K325" s="80"/>
      <c r="L325" s="80"/>
      <c r="M325" s="80"/>
      <c r="N325" s="80"/>
      <c r="O325" s="80"/>
      <c r="P325" s="80"/>
      <c r="Q325" s="80"/>
      <c r="R325" s="80"/>
      <c r="S325" s="80"/>
      <c r="T325" s="80"/>
      <c r="U325" s="1"/>
    </row>
    <row r="326" spans="1:21" ht="15.75" customHeight="1" thickBot="1" x14ac:dyDescent="0.25">
      <c r="A326" t="str">
        <f>CONCATENATE(B311,B326)</f>
        <v>11h</v>
      </c>
      <c r="B326" t="s">
        <v>33</v>
      </c>
      <c r="C326" s="1"/>
      <c r="D326" s="2" t="str">
        <f>INDEX('5 tm 12 bkr Data'!X:X,MATCH('5 tm 12 bkr WJV'!A326,'5 tm 12 bkr Data'!V:V,0))</f>
        <v>h</v>
      </c>
      <c r="E326" s="3"/>
      <c r="F326" s="3"/>
      <c r="G326" s="3"/>
      <c r="H326" s="36"/>
      <c r="I326" s="79"/>
      <c r="J326" s="79"/>
      <c r="K326" s="79"/>
      <c r="L326" s="79"/>
      <c r="M326" s="79"/>
      <c r="N326" s="79"/>
      <c r="O326" s="79"/>
      <c r="P326" s="79"/>
      <c r="Q326" s="79"/>
      <c r="R326" s="79"/>
      <c r="S326" s="79"/>
      <c r="T326" s="79"/>
      <c r="U326" s="1"/>
    </row>
    <row r="327" spans="1:21" ht="15.75" customHeight="1" thickTop="1" x14ac:dyDescent="0.2">
      <c r="C327" s="1"/>
      <c r="D327" s="1"/>
      <c r="E327" s="1"/>
      <c r="F327" s="1"/>
      <c r="G327" s="1"/>
      <c r="H327" s="37" t="s">
        <v>6</v>
      </c>
      <c r="I327" s="77"/>
      <c r="J327" s="78"/>
      <c r="K327" s="77"/>
      <c r="L327" s="78"/>
      <c r="M327" s="77"/>
      <c r="N327" s="78"/>
      <c r="O327" s="77"/>
      <c r="P327" s="78"/>
      <c r="Q327" s="77"/>
      <c r="R327" s="78"/>
      <c r="S327" s="77"/>
      <c r="T327" s="78"/>
      <c r="U327" s="1"/>
    </row>
    <row r="328" spans="1:21" ht="5.25" customHeight="1" x14ac:dyDescent="0.2">
      <c r="C328" s="1"/>
      <c r="D328" s="1"/>
      <c r="E328" s="1"/>
      <c r="F328" s="1"/>
      <c r="G328" s="1"/>
      <c r="H328" s="38"/>
      <c r="I328" s="39"/>
      <c r="J328" s="39"/>
      <c r="K328" s="39"/>
      <c r="L328" s="39"/>
      <c r="M328" s="39"/>
      <c r="N328" s="39"/>
      <c r="O328" s="39"/>
      <c r="P328" s="39"/>
      <c r="Q328" s="39"/>
      <c r="R328" s="39"/>
      <c r="S328" s="39"/>
      <c r="T328" s="40"/>
      <c r="U328" s="1"/>
    </row>
    <row r="329" spans="1:21" ht="15.75" customHeight="1" x14ac:dyDescent="0.2">
      <c r="C329" s="1"/>
      <c r="D329" s="1"/>
      <c r="E329" s="74" t="s">
        <v>0</v>
      </c>
      <c r="F329" s="75"/>
      <c r="G329" s="76"/>
      <c r="H329" s="19" t="s">
        <v>1</v>
      </c>
      <c r="I329" s="19" t="s">
        <v>2</v>
      </c>
      <c r="J329" s="19" t="s">
        <v>3</v>
      </c>
      <c r="K329" s="15" t="s">
        <v>4</v>
      </c>
      <c r="L329" s="16" t="s">
        <v>5</v>
      </c>
      <c r="M329" s="19" t="s">
        <v>7</v>
      </c>
      <c r="N329" s="19" t="s">
        <v>8</v>
      </c>
      <c r="O329" s="15" t="s">
        <v>9</v>
      </c>
      <c r="P329" s="16" t="s">
        <v>10</v>
      </c>
      <c r="Q329" s="19" t="s">
        <v>11</v>
      </c>
      <c r="R329" s="19" t="s">
        <v>12</v>
      </c>
      <c r="S329" s="15" t="s">
        <v>13</v>
      </c>
      <c r="T329" s="1"/>
      <c r="U329" s="1"/>
    </row>
    <row r="330" spans="1:21" ht="15.75" customHeight="1" x14ac:dyDescent="0.2">
      <c r="C330" s="1"/>
      <c r="D330" s="1"/>
      <c r="E330" s="64" t="str">
        <f t="shared" ref="E330:E393" si="5">IF(D319&gt;0,D319,"")</f>
        <v>a</v>
      </c>
      <c r="F330" s="65"/>
      <c r="G330" s="66"/>
      <c r="H330" s="5"/>
      <c r="I330" s="5"/>
      <c r="J330" s="5"/>
      <c r="K330" s="13"/>
      <c r="L330" s="10"/>
      <c r="M330" s="5"/>
      <c r="N330" s="5"/>
      <c r="O330" s="13"/>
      <c r="P330" s="10"/>
      <c r="Q330" s="5"/>
      <c r="R330" s="5"/>
      <c r="S330" s="13"/>
      <c r="T330" s="1"/>
      <c r="U330" s="1"/>
    </row>
    <row r="331" spans="1:21" ht="15.75" customHeight="1" x14ac:dyDescent="0.2">
      <c r="C331" s="1"/>
      <c r="D331" s="1"/>
      <c r="E331" s="64" t="str">
        <f t="shared" si="5"/>
        <v>b</v>
      </c>
      <c r="F331" s="65"/>
      <c r="G331" s="66"/>
      <c r="H331" s="5"/>
      <c r="I331" s="5"/>
      <c r="J331" s="5"/>
      <c r="K331" s="13"/>
      <c r="L331" s="10"/>
      <c r="M331" s="5"/>
      <c r="N331" s="5"/>
      <c r="O331" s="13"/>
      <c r="P331" s="10"/>
      <c r="Q331" s="5"/>
      <c r="R331" s="5"/>
      <c r="S331" s="13"/>
      <c r="T331" s="1"/>
      <c r="U331" s="1"/>
    </row>
    <row r="332" spans="1:21" ht="15.75" customHeight="1" x14ac:dyDescent="0.2">
      <c r="C332" s="1"/>
      <c r="D332" s="1"/>
      <c r="E332" s="64" t="str">
        <f t="shared" si="5"/>
        <v>c</v>
      </c>
      <c r="F332" s="65"/>
      <c r="G332" s="66"/>
      <c r="H332" s="5"/>
      <c r="I332" s="5"/>
      <c r="J332" s="5"/>
      <c r="K332" s="13"/>
      <c r="L332" s="10"/>
      <c r="M332" s="5"/>
      <c r="N332" s="5"/>
      <c r="O332" s="13"/>
      <c r="P332" s="10"/>
      <c r="Q332" s="5"/>
      <c r="R332" s="5"/>
      <c r="S332" s="13"/>
      <c r="T332" s="1"/>
      <c r="U332" s="1"/>
    </row>
    <row r="333" spans="1:21" ht="15.75" customHeight="1" x14ac:dyDescent="0.2">
      <c r="C333" s="1"/>
      <c r="D333" s="1"/>
      <c r="E333" s="64" t="str">
        <f t="shared" si="5"/>
        <v>d</v>
      </c>
      <c r="F333" s="65"/>
      <c r="G333" s="66"/>
      <c r="H333" s="5"/>
      <c r="I333" s="5"/>
      <c r="J333" s="5"/>
      <c r="K333" s="13"/>
      <c r="L333" s="10"/>
      <c r="M333" s="5"/>
      <c r="N333" s="5"/>
      <c r="O333" s="13"/>
      <c r="P333" s="10"/>
      <c r="Q333" s="5"/>
      <c r="R333" s="5"/>
      <c r="S333" s="13"/>
      <c r="T333" s="1"/>
      <c r="U333" s="1"/>
    </row>
    <row r="334" spans="1:21" ht="15.75" customHeight="1" x14ac:dyDescent="0.2">
      <c r="C334" s="1"/>
      <c r="D334" s="1"/>
      <c r="E334" s="64" t="str">
        <f t="shared" si="5"/>
        <v>e</v>
      </c>
      <c r="F334" s="65"/>
      <c r="G334" s="66"/>
      <c r="H334" s="5"/>
      <c r="I334" s="5"/>
      <c r="J334" s="5"/>
      <c r="K334" s="13"/>
      <c r="L334" s="10"/>
      <c r="M334" s="5"/>
      <c r="N334" s="5"/>
      <c r="O334" s="13"/>
      <c r="P334" s="10"/>
      <c r="Q334" s="5"/>
      <c r="R334" s="5"/>
      <c r="S334" s="13"/>
      <c r="T334" s="1"/>
      <c r="U334" s="1"/>
    </row>
    <row r="335" spans="1:21" ht="15.75" customHeight="1" x14ac:dyDescent="0.2">
      <c r="C335" s="1"/>
      <c r="D335" s="1"/>
      <c r="E335" s="64" t="str">
        <f t="shared" si="5"/>
        <v>f</v>
      </c>
      <c r="F335" s="65"/>
      <c r="G335" s="66"/>
      <c r="H335" s="5"/>
      <c r="I335" s="5"/>
      <c r="J335" s="5"/>
      <c r="K335" s="13"/>
      <c r="L335" s="10"/>
      <c r="M335" s="5"/>
      <c r="N335" s="5"/>
      <c r="O335" s="13"/>
      <c r="P335" s="10"/>
      <c r="Q335" s="5"/>
      <c r="R335" s="5"/>
      <c r="S335" s="13"/>
      <c r="T335" s="1"/>
      <c r="U335" s="1"/>
    </row>
    <row r="336" spans="1:21" ht="15.75" customHeight="1" x14ac:dyDescent="0.2">
      <c r="C336" s="1"/>
      <c r="D336" s="1"/>
      <c r="E336" s="64" t="str">
        <f t="shared" si="5"/>
        <v>g</v>
      </c>
      <c r="F336" s="65"/>
      <c r="G336" s="66"/>
      <c r="H336" s="5"/>
      <c r="I336" s="5"/>
      <c r="J336" s="5"/>
      <c r="K336" s="13"/>
      <c r="L336" s="10"/>
      <c r="M336" s="5"/>
      <c r="N336" s="5"/>
      <c r="O336" s="13"/>
      <c r="P336" s="10"/>
      <c r="Q336" s="5"/>
      <c r="R336" s="5"/>
      <c r="S336" s="13"/>
      <c r="T336" s="1"/>
      <c r="U336" s="1"/>
    </row>
    <row r="337" spans="1:21" ht="15.75" customHeight="1" thickBot="1" x14ac:dyDescent="0.25">
      <c r="C337" s="1"/>
      <c r="D337" s="1"/>
      <c r="E337" s="64" t="str">
        <f t="shared" si="5"/>
        <v>h</v>
      </c>
      <c r="F337" s="65"/>
      <c r="G337" s="66"/>
      <c r="H337" s="6"/>
      <c r="I337" s="6"/>
      <c r="J337" s="6"/>
      <c r="K337" s="14"/>
      <c r="L337" s="11"/>
      <c r="M337" s="6"/>
      <c r="N337" s="6"/>
      <c r="O337" s="14"/>
      <c r="P337" s="11"/>
      <c r="Q337" s="6"/>
      <c r="R337" s="6"/>
      <c r="S337" s="14"/>
      <c r="T337" s="1"/>
      <c r="U337" s="1"/>
    </row>
    <row r="338" spans="1:21" ht="15.75" customHeight="1" thickTop="1" thickBot="1" x14ac:dyDescent="0.25">
      <c r="C338" s="1"/>
      <c r="D338" s="1"/>
      <c r="E338" s="67" t="s">
        <v>14</v>
      </c>
      <c r="F338" s="68"/>
      <c r="G338" s="69"/>
      <c r="H338" s="7"/>
      <c r="I338" s="7"/>
      <c r="J338" s="7"/>
      <c r="K338" s="8"/>
      <c r="L338" s="12"/>
      <c r="M338" s="7"/>
      <c r="N338" s="7"/>
      <c r="O338" s="8"/>
      <c r="P338" s="12"/>
      <c r="Q338" s="7"/>
      <c r="R338" s="7"/>
      <c r="S338" s="8"/>
      <c r="T338" s="1"/>
      <c r="U338" s="1"/>
    </row>
    <row r="339" spans="1:21" ht="15.75" customHeight="1" thickTop="1" thickBot="1" x14ac:dyDescent="0.25">
      <c r="C339" s="1"/>
      <c r="D339" s="1"/>
      <c r="E339" s="70" t="s">
        <v>15</v>
      </c>
      <c r="F339" s="71"/>
      <c r="G339" s="72"/>
      <c r="H339" s="1"/>
      <c r="I339" s="1"/>
      <c r="J339" s="1"/>
      <c r="K339" s="9"/>
      <c r="L339" s="1"/>
      <c r="M339" s="1"/>
      <c r="N339" s="1"/>
      <c r="O339" s="9"/>
      <c r="P339" s="1"/>
      <c r="Q339" s="1"/>
      <c r="R339" s="1"/>
      <c r="S339" s="9"/>
      <c r="T339" s="1"/>
      <c r="U339" s="1"/>
    </row>
    <row r="340" spans="1:21" ht="11.25" customHeight="1" x14ac:dyDescent="0.2">
      <c r="C340" s="1"/>
      <c r="D340" s="1"/>
      <c r="E340" s="1"/>
      <c r="F340" s="1"/>
      <c r="G340" s="1"/>
      <c r="H340" s="73" t="s">
        <v>34</v>
      </c>
      <c r="I340" s="73"/>
      <c r="J340" s="73"/>
      <c r="K340" s="73"/>
      <c r="L340" s="73"/>
      <c r="M340" s="73"/>
      <c r="N340" s="73"/>
      <c r="O340" s="73"/>
      <c r="P340" s="73"/>
      <c r="Q340" s="73"/>
      <c r="R340" s="73"/>
      <c r="S340" s="1"/>
      <c r="T340" s="1"/>
      <c r="U340" s="1"/>
    </row>
    <row r="341" spans="1:21" ht="11.25" customHeight="1" x14ac:dyDescent="0.2">
      <c r="C341" s="1"/>
      <c r="D341" s="1"/>
      <c r="E341" s="1"/>
      <c r="F341" s="1"/>
      <c r="G341" s="1"/>
      <c r="H341" s="73"/>
      <c r="I341" s="73"/>
      <c r="J341" s="73"/>
      <c r="K341" s="73"/>
      <c r="L341" s="73"/>
      <c r="M341" s="73"/>
      <c r="N341" s="73"/>
      <c r="O341" s="73"/>
      <c r="P341" s="73"/>
      <c r="Q341" s="73"/>
      <c r="R341" s="73"/>
      <c r="S341" s="1"/>
      <c r="T341" s="1"/>
      <c r="U341" s="1"/>
    </row>
    <row r="342" spans="1:21" ht="10.5" customHeight="1" x14ac:dyDescent="0.15">
      <c r="A342" t="s">
        <v>35</v>
      </c>
      <c r="B342">
        <v>12</v>
      </c>
      <c r="C342" s="81" t="str">
        <f>'5 tm 12 bkr Data'!$A$2</f>
        <v>Jayhawk Collegiate Challenge</v>
      </c>
      <c r="D342" s="81"/>
      <c r="E342" s="81"/>
      <c r="F342" s="81"/>
      <c r="G342" s="81"/>
      <c r="H342" s="81"/>
      <c r="I342" s="81"/>
      <c r="J342" s="81"/>
      <c r="K342" s="81"/>
      <c r="L342" s="81"/>
      <c r="M342" s="81"/>
      <c r="N342" s="81"/>
      <c r="O342" s="81"/>
      <c r="P342" s="81"/>
      <c r="Q342" s="81"/>
      <c r="R342" s="81"/>
      <c r="S342" s="81"/>
      <c r="T342" s="81"/>
      <c r="U342" s="81"/>
    </row>
    <row r="343" spans="1:21" ht="10.5" customHeight="1" x14ac:dyDescent="0.15">
      <c r="C343" s="81"/>
      <c r="D343" s="81"/>
      <c r="E343" s="81"/>
      <c r="F343" s="81"/>
      <c r="G343" s="81"/>
      <c r="H343" s="81"/>
      <c r="I343" s="81"/>
      <c r="J343" s="81"/>
      <c r="K343" s="81"/>
      <c r="L343" s="81"/>
      <c r="M343" s="81"/>
      <c r="N343" s="81"/>
      <c r="O343" s="81"/>
      <c r="P343" s="81"/>
      <c r="Q343" s="81"/>
      <c r="R343" s="81"/>
      <c r="S343" s="81"/>
      <c r="T343" s="81"/>
      <c r="U343" s="81"/>
    </row>
    <row r="344" spans="1:21" ht="10.5" customHeight="1" x14ac:dyDescent="0.15">
      <c r="C344" s="81"/>
      <c r="D344" s="81"/>
      <c r="E344" s="81"/>
      <c r="F344" s="81"/>
      <c r="G344" s="81"/>
      <c r="H344" s="81"/>
      <c r="I344" s="81"/>
      <c r="J344" s="81"/>
      <c r="K344" s="81"/>
      <c r="L344" s="81"/>
      <c r="M344" s="81"/>
      <c r="N344" s="81"/>
      <c r="O344" s="81"/>
      <c r="P344" s="81"/>
      <c r="Q344" s="81"/>
      <c r="R344" s="81"/>
      <c r="S344" s="81"/>
      <c r="T344" s="81"/>
      <c r="U344" s="81"/>
    </row>
    <row r="345" spans="1:21" ht="8.25" customHeight="1" x14ac:dyDescent="0.2"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</row>
    <row r="346" spans="1:21" ht="11.25" customHeight="1" x14ac:dyDescent="0.2">
      <c r="C346" s="1"/>
      <c r="D346" s="1"/>
      <c r="E346" s="1"/>
      <c r="F346" s="82">
        <f>INDEX('5 tm 12 bkr Data'!I:I,MATCH('5 tm 12 bkr WJV'!B342,'5 tm 12 bkr Data'!H:H,0))</f>
        <v>13</v>
      </c>
      <c r="G346" s="82"/>
      <c r="H346" s="82"/>
      <c r="I346" s="82"/>
      <c r="J346" s="82"/>
      <c r="K346" s="82"/>
      <c r="L346" s="82"/>
      <c r="M346" s="82"/>
      <c r="N346" s="82"/>
      <c r="O346" s="82"/>
      <c r="P346" s="82"/>
      <c r="Q346" s="82"/>
      <c r="R346" s="82"/>
      <c r="S346" s="1"/>
      <c r="T346" s="1"/>
      <c r="U346" s="1"/>
    </row>
    <row r="347" spans="1:21" ht="11.25" customHeight="1" x14ac:dyDescent="0.2">
      <c r="C347" s="1"/>
      <c r="D347" s="1"/>
      <c r="E347" s="1"/>
      <c r="F347" s="82"/>
      <c r="G347" s="82"/>
      <c r="H347" s="82"/>
      <c r="I347" s="82"/>
      <c r="J347" s="82"/>
      <c r="K347" s="82"/>
      <c r="L347" s="82"/>
      <c r="M347" s="82"/>
      <c r="N347" s="82"/>
      <c r="O347" s="82"/>
      <c r="P347" s="82"/>
      <c r="Q347" s="82"/>
      <c r="R347" s="82"/>
      <c r="S347" s="1"/>
      <c r="T347" s="1"/>
      <c r="U347" s="1"/>
    </row>
    <row r="348" spans="1:21" ht="8.25" customHeight="1" x14ac:dyDescent="0.2"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</row>
    <row r="349" spans="1:21" ht="15.75" customHeight="1" x14ac:dyDescent="0.2">
      <c r="C349" s="1"/>
      <c r="D349" s="80" t="s">
        <v>0</v>
      </c>
      <c r="E349" s="80"/>
      <c r="F349" s="80"/>
      <c r="G349" s="80"/>
      <c r="H349" s="80"/>
      <c r="I349" s="80" t="s">
        <v>1</v>
      </c>
      <c r="J349" s="80"/>
      <c r="K349" s="80" t="s">
        <v>2</v>
      </c>
      <c r="L349" s="80"/>
      <c r="M349" s="80" t="s">
        <v>3</v>
      </c>
      <c r="N349" s="80"/>
      <c r="O349" s="80" t="s">
        <v>4</v>
      </c>
      <c r="P349" s="80"/>
      <c r="Q349" s="80" t="s">
        <v>5</v>
      </c>
      <c r="R349" s="80"/>
      <c r="S349" s="80" t="s">
        <v>6</v>
      </c>
      <c r="T349" s="80"/>
      <c r="U349" s="1"/>
    </row>
    <row r="350" spans="1:21" ht="15.75" customHeight="1" x14ac:dyDescent="0.2">
      <c r="A350" t="str">
        <f>CONCATENATE(B342,B350)</f>
        <v>12a</v>
      </c>
      <c r="B350" t="s">
        <v>26</v>
      </c>
      <c r="C350" s="1"/>
      <c r="D350" s="2" t="str">
        <f>INDEX('5 tm 12 bkr Data'!X:X,MATCH('5 tm 12 bkr WJV'!A350,'5 tm 12 bkr Data'!V:V,0))</f>
        <v>a</v>
      </c>
      <c r="E350" s="3"/>
      <c r="F350" s="3"/>
      <c r="G350" s="3"/>
      <c r="H350" s="4"/>
      <c r="I350" s="80"/>
      <c r="J350" s="80"/>
      <c r="K350" s="80"/>
      <c r="L350" s="80"/>
      <c r="M350" s="80"/>
      <c r="N350" s="80"/>
      <c r="O350" s="80"/>
      <c r="P350" s="80"/>
      <c r="Q350" s="80"/>
      <c r="R350" s="80"/>
      <c r="S350" s="80"/>
      <c r="T350" s="80"/>
      <c r="U350" s="1"/>
    </row>
    <row r="351" spans="1:21" ht="15.75" customHeight="1" x14ac:dyDescent="0.2">
      <c r="A351" t="str">
        <f>CONCATENATE(B342,B351)</f>
        <v>12b</v>
      </c>
      <c r="B351" t="s">
        <v>27</v>
      </c>
      <c r="C351" s="1"/>
      <c r="D351" s="2" t="str">
        <f>INDEX('5 tm 12 bkr Data'!X:X,MATCH('5 tm 12 bkr WJV'!A351,'5 tm 12 bkr Data'!V:V,0))</f>
        <v>b</v>
      </c>
      <c r="E351" s="3"/>
      <c r="F351" s="3"/>
      <c r="G351" s="3"/>
      <c r="H351" s="4"/>
      <c r="I351" s="80"/>
      <c r="J351" s="80"/>
      <c r="K351" s="80"/>
      <c r="L351" s="80"/>
      <c r="M351" s="80"/>
      <c r="N351" s="80"/>
      <c r="O351" s="80"/>
      <c r="P351" s="80"/>
      <c r="Q351" s="80"/>
      <c r="R351" s="80"/>
      <c r="S351" s="80"/>
      <c r="T351" s="80"/>
      <c r="U351" s="1"/>
    </row>
    <row r="352" spans="1:21" ht="15.75" customHeight="1" x14ac:dyDescent="0.2">
      <c r="A352" t="str">
        <f>CONCATENATE(B342,B352)</f>
        <v>12c</v>
      </c>
      <c r="B352" t="s">
        <v>28</v>
      </c>
      <c r="C352" s="1"/>
      <c r="D352" s="2" t="str">
        <f>INDEX('5 tm 12 bkr Data'!X:X,MATCH('5 tm 12 bkr WJV'!A352,'5 tm 12 bkr Data'!V:V,0))</f>
        <v>c</v>
      </c>
      <c r="E352" s="3"/>
      <c r="F352" s="3"/>
      <c r="G352" s="3"/>
      <c r="H352" s="4"/>
      <c r="I352" s="80"/>
      <c r="J352" s="80"/>
      <c r="K352" s="80"/>
      <c r="L352" s="80"/>
      <c r="M352" s="80"/>
      <c r="N352" s="80"/>
      <c r="O352" s="80"/>
      <c r="P352" s="80"/>
      <c r="Q352" s="80"/>
      <c r="R352" s="80"/>
      <c r="S352" s="80"/>
      <c r="T352" s="80"/>
      <c r="U352" s="1"/>
    </row>
    <row r="353" spans="1:21" ht="15.75" customHeight="1" x14ac:dyDescent="0.2">
      <c r="A353" t="str">
        <f>CONCATENATE(B342,B353)</f>
        <v>12d</v>
      </c>
      <c r="B353" t="s">
        <v>29</v>
      </c>
      <c r="C353" s="1"/>
      <c r="D353" s="2" t="str">
        <f>INDEX('5 tm 12 bkr Data'!X:X,MATCH('5 tm 12 bkr WJV'!A353,'5 tm 12 bkr Data'!V:V,0))</f>
        <v>d</v>
      </c>
      <c r="E353" s="3"/>
      <c r="F353" s="3"/>
      <c r="G353" s="3"/>
      <c r="H353" s="4"/>
      <c r="I353" s="80"/>
      <c r="J353" s="80"/>
      <c r="K353" s="80"/>
      <c r="L353" s="80"/>
      <c r="M353" s="80"/>
      <c r="N353" s="80"/>
      <c r="O353" s="80"/>
      <c r="P353" s="80"/>
      <c r="Q353" s="80"/>
      <c r="R353" s="80"/>
      <c r="S353" s="80"/>
      <c r="T353" s="80"/>
      <c r="U353" s="1"/>
    </row>
    <row r="354" spans="1:21" ht="15.75" customHeight="1" x14ac:dyDescent="0.2">
      <c r="A354" t="str">
        <f>CONCATENATE(B342,B354)</f>
        <v>12e</v>
      </c>
      <c r="B354" t="s">
        <v>30</v>
      </c>
      <c r="C354" s="1"/>
      <c r="D354" s="2" t="str">
        <f>INDEX('5 tm 12 bkr Data'!X:X,MATCH('5 tm 12 bkr WJV'!A354,'5 tm 12 bkr Data'!V:V,0))</f>
        <v>e</v>
      </c>
      <c r="E354" s="3"/>
      <c r="F354" s="3"/>
      <c r="G354" s="3"/>
      <c r="H354" s="4"/>
      <c r="I354" s="80"/>
      <c r="J354" s="80"/>
      <c r="K354" s="80"/>
      <c r="L354" s="80"/>
      <c r="M354" s="80"/>
      <c r="N354" s="80"/>
      <c r="O354" s="80"/>
      <c r="P354" s="80"/>
      <c r="Q354" s="80"/>
      <c r="R354" s="80"/>
      <c r="S354" s="80"/>
      <c r="T354" s="80"/>
      <c r="U354" s="1"/>
    </row>
    <row r="355" spans="1:21" ht="15.75" customHeight="1" x14ac:dyDescent="0.2">
      <c r="A355" t="str">
        <f>CONCATENATE(B342,B355)</f>
        <v>12f</v>
      </c>
      <c r="B355" t="s">
        <v>31</v>
      </c>
      <c r="C355" s="1"/>
      <c r="D355" s="2" t="str">
        <f>INDEX('5 tm 12 bkr Data'!X:X,MATCH('5 tm 12 bkr WJV'!A355,'5 tm 12 bkr Data'!V:V,0))</f>
        <v>f</v>
      </c>
      <c r="E355" s="3"/>
      <c r="F355" s="3"/>
      <c r="G355" s="3"/>
      <c r="H355" s="4"/>
      <c r="I355" s="80"/>
      <c r="J355" s="80"/>
      <c r="K355" s="80"/>
      <c r="L355" s="80"/>
      <c r="M355" s="80"/>
      <c r="N355" s="80"/>
      <c r="O355" s="80"/>
      <c r="P355" s="80"/>
      <c r="Q355" s="80"/>
      <c r="R355" s="80"/>
      <c r="S355" s="80"/>
      <c r="T355" s="80"/>
      <c r="U355" s="1"/>
    </row>
    <row r="356" spans="1:21" ht="15.75" customHeight="1" x14ac:dyDescent="0.2">
      <c r="A356" t="str">
        <f>CONCATENATE(B342,B356)</f>
        <v>12g</v>
      </c>
      <c r="B356" t="s">
        <v>32</v>
      </c>
      <c r="C356" s="1"/>
      <c r="D356" s="2" t="str">
        <f>INDEX('5 tm 12 bkr Data'!X:X,MATCH('5 tm 12 bkr WJV'!A356,'5 tm 12 bkr Data'!V:V,0))</f>
        <v>g</v>
      </c>
      <c r="E356" s="3"/>
      <c r="F356" s="3"/>
      <c r="G356" s="3"/>
      <c r="H356" s="4"/>
      <c r="I356" s="80"/>
      <c r="J356" s="80"/>
      <c r="K356" s="80"/>
      <c r="L356" s="80"/>
      <c r="M356" s="80"/>
      <c r="N356" s="80"/>
      <c r="O356" s="80"/>
      <c r="P356" s="80"/>
      <c r="Q356" s="80"/>
      <c r="R356" s="80"/>
      <c r="S356" s="80"/>
      <c r="T356" s="80"/>
      <c r="U356" s="1"/>
    </row>
    <row r="357" spans="1:21" ht="15.75" customHeight="1" thickBot="1" x14ac:dyDescent="0.25">
      <c r="A357" t="str">
        <f>CONCATENATE(B342,B357)</f>
        <v>12h</v>
      </c>
      <c r="B357" t="s">
        <v>33</v>
      </c>
      <c r="C357" s="1"/>
      <c r="D357" s="2" t="str">
        <f>INDEX('5 tm 12 bkr Data'!X:X,MATCH('5 tm 12 bkr WJV'!A357,'5 tm 12 bkr Data'!V:V,0))</f>
        <v>h</v>
      </c>
      <c r="E357" s="3"/>
      <c r="F357" s="3"/>
      <c r="G357" s="3"/>
      <c r="H357" s="36"/>
      <c r="I357" s="79"/>
      <c r="J357" s="79"/>
      <c r="K357" s="79"/>
      <c r="L357" s="79"/>
      <c r="M357" s="79"/>
      <c r="N357" s="79"/>
      <c r="O357" s="79"/>
      <c r="P357" s="79"/>
      <c r="Q357" s="79"/>
      <c r="R357" s="79"/>
      <c r="S357" s="79"/>
      <c r="T357" s="79"/>
      <c r="U357" s="1"/>
    </row>
    <row r="358" spans="1:21" ht="15.75" customHeight="1" thickTop="1" x14ac:dyDescent="0.2">
      <c r="C358" s="1"/>
      <c r="D358" s="1"/>
      <c r="E358" s="1"/>
      <c r="F358" s="1"/>
      <c r="G358" s="1"/>
      <c r="H358" s="37" t="s">
        <v>6</v>
      </c>
      <c r="I358" s="77"/>
      <c r="J358" s="78"/>
      <c r="K358" s="77"/>
      <c r="L358" s="78"/>
      <c r="M358" s="77"/>
      <c r="N358" s="78"/>
      <c r="O358" s="77"/>
      <c r="P358" s="78"/>
      <c r="Q358" s="77"/>
      <c r="R358" s="78"/>
      <c r="S358" s="77"/>
      <c r="T358" s="78"/>
      <c r="U358" s="1"/>
    </row>
    <row r="359" spans="1:21" ht="5.25" customHeight="1" x14ac:dyDescent="0.2">
      <c r="C359" s="1"/>
      <c r="D359" s="1"/>
      <c r="E359" s="1"/>
      <c r="F359" s="1"/>
      <c r="G359" s="1"/>
      <c r="H359" s="38"/>
      <c r="I359" s="39"/>
      <c r="J359" s="39"/>
      <c r="K359" s="39"/>
      <c r="L359" s="39"/>
      <c r="M359" s="39"/>
      <c r="N359" s="39"/>
      <c r="O359" s="39"/>
      <c r="P359" s="39"/>
      <c r="Q359" s="39"/>
      <c r="R359" s="39"/>
      <c r="S359" s="39"/>
      <c r="T359" s="40"/>
      <c r="U359" s="1"/>
    </row>
    <row r="360" spans="1:21" ht="15.75" customHeight="1" x14ac:dyDescent="0.2">
      <c r="C360" s="1"/>
      <c r="D360" s="1"/>
      <c r="E360" s="74" t="s">
        <v>0</v>
      </c>
      <c r="F360" s="75"/>
      <c r="G360" s="76"/>
      <c r="H360" s="19" t="s">
        <v>1</v>
      </c>
      <c r="I360" s="19" t="s">
        <v>2</v>
      </c>
      <c r="J360" s="19" t="s">
        <v>3</v>
      </c>
      <c r="K360" s="15" t="s">
        <v>4</v>
      </c>
      <c r="L360" s="16" t="s">
        <v>5</v>
      </c>
      <c r="M360" s="19" t="s">
        <v>7</v>
      </c>
      <c r="N360" s="19" t="s">
        <v>8</v>
      </c>
      <c r="O360" s="15" t="s">
        <v>9</v>
      </c>
      <c r="P360" s="16" t="s">
        <v>10</v>
      </c>
      <c r="Q360" s="19" t="s">
        <v>11</v>
      </c>
      <c r="R360" s="19" t="s">
        <v>12</v>
      </c>
      <c r="S360" s="15" t="s">
        <v>13</v>
      </c>
      <c r="T360" s="1"/>
      <c r="U360" s="1"/>
    </row>
    <row r="361" spans="1:21" ht="15.75" customHeight="1" x14ac:dyDescent="0.2">
      <c r="C361" s="1"/>
      <c r="D361" s="1"/>
      <c r="E361" s="64" t="str">
        <f t="shared" si="5"/>
        <v>a</v>
      </c>
      <c r="F361" s="65"/>
      <c r="G361" s="66"/>
      <c r="H361" s="5"/>
      <c r="I361" s="5"/>
      <c r="J361" s="5"/>
      <c r="K361" s="13"/>
      <c r="L361" s="10"/>
      <c r="M361" s="5"/>
      <c r="N361" s="5"/>
      <c r="O361" s="13"/>
      <c r="P361" s="10"/>
      <c r="Q361" s="5"/>
      <c r="R361" s="5"/>
      <c r="S361" s="13"/>
      <c r="T361" s="1"/>
      <c r="U361" s="1"/>
    </row>
    <row r="362" spans="1:21" ht="15.75" customHeight="1" x14ac:dyDescent="0.2">
      <c r="C362" s="1"/>
      <c r="D362" s="1"/>
      <c r="E362" s="64" t="str">
        <f t="shared" si="5"/>
        <v>b</v>
      </c>
      <c r="F362" s="65"/>
      <c r="G362" s="66"/>
      <c r="H362" s="5"/>
      <c r="I362" s="5"/>
      <c r="J362" s="5"/>
      <c r="K362" s="13"/>
      <c r="L362" s="10"/>
      <c r="M362" s="5"/>
      <c r="N362" s="5"/>
      <c r="O362" s="13"/>
      <c r="P362" s="10"/>
      <c r="Q362" s="5"/>
      <c r="R362" s="5"/>
      <c r="S362" s="13"/>
      <c r="T362" s="1"/>
      <c r="U362" s="1"/>
    </row>
    <row r="363" spans="1:21" ht="15.75" customHeight="1" x14ac:dyDescent="0.2">
      <c r="C363" s="1"/>
      <c r="D363" s="1"/>
      <c r="E363" s="64" t="str">
        <f t="shared" si="5"/>
        <v>c</v>
      </c>
      <c r="F363" s="65"/>
      <c r="G363" s="66"/>
      <c r="H363" s="5"/>
      <c r="I363" s="5"/>
      <c r="J363" s="5"/>
      <c r="K363" s="13"/>
      <c r="L363" s="10"/>
      <c r="M363" s="5"/>
      <c r="N363" s="5"/>
      <c r="O363" s="13"/>
      <c r="P363" s="10"/>
      <c r="Q363" s="5"/>
      <c r="R363" s="5"/>
      <c r="S363" s="13"/>
      <c r="T363" s="1"/>
      <c r="U363" s="1"/>
    </row>
    <row r="364" spans="1:21" ht="15.75" customHeight="1" x14ac:dyDescent="0.2">
      <c r="C364" s="1"/>
      <c r="D364" s="1"/>
      <c r="E364" s="64" t="str">
        <f t="shared" si="5"/>
        <v>d</v>
      </c>
      <c r="F364" s="65"/>
      <c r="G364" s="66"/>
      <c r="H364" s="5"/>
      <c r="I364" s="5"/>
      <c r="J364" s="5"/>
      <c r="K364" s="13"/>
      <c r="L364" s="10"/>
      <c r="M364" s="5"/>
      <c r="N364" s="5"/>
      <c r="O364" s="13"/>
      <c r="P364" s="10"/>
      <c r="Q364" s="5"/>
      <c r="R364" s="5"/>
      <c r="S364" s="13"/>
      <c r="T364" s="1"/>
      <c r="U364" s="1"/>
    </row>
    <row r="365" spans="1:21" ht="15.75" customHeight="1" x14ac:dyDescent="0.2">
      <c r="C365" s="1"/>
      <c r="D365" s="1"/>
      <c r="E365" s="64" t="str">
        <f t="shared" si="5"/>
        <v>e</v>
      </c>
      <c r="F365" s="65"/>
      <c r="G365" s="66"/>
      <c r="H365" s="5"/>
      <c r="I365" s="5"/>
      <c r="J365" s="5"/>
      <c r="K365" s="13"/>
      <c r="L365" s="10"/>
      <c r="M365" s="5"/>
      <c r="N365" s="5"/>
      <c r="O365" s="13"/>
      <c r="P365" s="10"/>
      <c r="Q365" s="5"/>
      <c r="R365" s="5"/>
      <c r="S365" s="13"/>
      <c r="T365" s="1"/>
      <c r="U365" s="1"/>
    </row>
    <row r="366" spans="1:21" ht="15.75" customHeight="1" x14ac:dyDescent="0.2">
      <c r="C366" s="1"/>
      <c r="D366" s="1"/>
      <c r="E366" s="64" t="str">
        <f t="shared" si="5"/>
        <v>f</v>
      </c>
      <c r="F366" s="65"/>
      <c r="G366" s="66"/>
      <c r="H366" s="5"/>
      <c r="I366" s="5"/>
      <c r="J366" s="5"/>
      <c r="K366" s="13"/>
      <c r="L366" s="10"/>
      <c r="M366" s="5"/>
      <c r="N366" s="5"/>
      <c r="O366" s="13"/>
      <c r="P366" s="10"/>
      <c r="Q366" s="5"/>
      <c r="R366" s="5"/>
      <c r="S366" s="13"/>
      <c r="T366" s="1"/>
      <c r="U366" s="1"/>
    </row>
    <row r="367" spans="1:21" ht="15.75" customHeight="1" x14ac:dyDescent="0.2">
      <c r="C367" s="1"/>
      <c r="D367" s="1"/>
      <c r="E367" s="64" t="str">
        <f t="shared" si="5"/>
        <v>g</v>
      </c>
      <c r="F367" s="65"/>
      <c r="G367" s="66"/>
      <c r="H367" s="5"/>
      <c r="I367" s="5"/>
      <c r="J367" s="5"/>
      <c r="K367" s="13"/>
      <c r="L367" s="10"/>
      <c r="M367" s="5"/>
      <c r="N367" s="5"/>
      <c r="O367" s="13"/>
      <c r="P367" s="10"/>
      <c r="Q367" s="5"/>
      <c r="R367" s="5"/>
      <c r="S367" s="13"/>
      <c r="T367" s="1"/>
      <c r="U367" s="1"/>
    </row>
    <row r="368" spans="1:21" ht="15.75" customHeight="1" thickBot="1" x14ac:dyDescent="0.25">
      <c r="C368" s="1"/>
      <c r="D368" s="1"/>
      <c r="E368" s="64" t="str">
        <f t="shared" si="5"/>
        <v>h</v>
      </c>
      <c r="F368" s="65"/>
      <c r="G368" s="66"/>
      <c r="H368" s="6"/>
      <c r="I368" s="6"/>
      <c r="J368" s="6"/>
      <c r="K368" s="14"/>
      <c r="L368" s="11"/>
      <c r="M368" s="6"/>
      <c r="N368" s="6"/>
      <c r="O368" s="14"/>
      <c r="P368" s="11"/>
      <c r="Q368" s="6"/>
      <c r="R368" s="6"/>
      <c r="S368" s="14"/>
      <c r="T368" s="1"/>
      <c r="U368" s="1"/>
    </row>
    <row r="369" spans="1:21" ht="15.75" customHeight="1" thickTop="1" thickBot="1" x14ac:dyDescent="0.25">
      <c r="C369" s="1"/>
      <c r="D369" s="1"/>
      <c r="E369" s="67" t="s">
        <v>14</v>
      </c>
      <c r="F369" s="68"/>
      <c r="G369" s="69"/>
      <c r="H369" s="7"/>
      <c r="I369" s="7"/>
      <c r="J369" s="7"/>
      <c r="K369" s="8"/>
      <c r="L369" s="12"/>
      <c r="M369" s="7"/>
      <c r="N369" s="7"/>
      <c r="O369" s="8"/>
      <c r="P369" s="12"/>
      <c r="Q369" s="7"/>
      <c r="R369" s="7"/>
      <c r="S369" s="8"/>
      <c r="T369" s="1"/>
      <c r="U369" s="1"/>
    </row>
    <row r="370" spans="1:21" ht="15.75" customHeight="1" thickTop="1" thickBot="1" x14ac:dyDescent="0.25">
      <c r="C370" s="1"/>
      <c r="D370" s="1"/>
      <c r="E370" s="70" t="s">
        <v>15</v>
      </c>
      <c r="F370" s="71"/>
      <c r="G370" s="72"/>
      <c r="H370" s="1"/>
      <c r="I370" s="1"/>
      <c r="J370" s="1"/>
      <c r="K370" s="9"/>
      <c r="L370" s="1"/>
      <c r="M370" s="1"/>
      <c r="N370" s="1"/>
      <c r="O370" s="9"/>
      <c r="P370" s="1"/>
      <c r="Q370" s="1"/>
      <c r="R370" s="1"/>
      <c r="S370" s="9"/>
      <c r="T370" s="1"/>
      <c r="U370" s="1"/>
    </row>
    <row r="371" spans="1:21" ht="11.25" customHeight="1" x14ac:dyDescent="0.2">
      <c r="C371" s="1"/>
      <c r="D371" s="1"/>
      <c r="E371" s="1"/>
      <c r="F371" s="1"/>
      <c r="G371" s="1"/>
      <c r="H371" s="73" t="s">
        <v>34</v>
      </c>
      <c r="I371" s="73"/>
      <c r="J371" s="73"/>
      <c r="K371" s="73"/>
      <c r="L371" s="73"/>
      <c r="M371" s="73"/>
      <c r="N371" s="73"/>
      <c r="O371" s="73"/>
      <c r="P371" s="73"/>
      <c r="Q371" s="73"/>
      <c r="R371" s="73"/>
      <c r="S371" s="1"/>
      <c r="T371" s="1"/>
      <c r="U371" s="1"/>
    </row>
    <row r="372" spans="1:21" ht="11.25" customHeight="1" x14ac:dyDescent="0.2">
      <c r="C372" s="1"/>
      <c r="D372" s="1"/>
      <c r="E372" s="1"/>
      <c r="F372" s="1"/>
      <c r="G372" s="1"/>
      <c r="H372" s="73"/>
      <c r="I372" s="73"/>
      <c r="J372" s="73"/>
      <c r="K372" s="73"/>
      <c r="L372" s="73"/>
      <c r="M372" s="73"/>
      <c r="N372" s="73"/>
      <c r="O372" s="73"/>
      <c r="P372" s="73"/>
      <c r="Q372" s="73"/>
      <c r="R372" s="73"/>
      <c r="S372" s="1"/>
      <c r="T372" s="1"/>
      <c r="U372" s="1"/>
    </row>
    <row r="373" spans="1:21" ht="10.5" customHeight="1" x14ac:dyDescent="0.15">
      <c r="A373" t="s">
        <v>35</v>
      </c>
      <c r="B373">
        <v>13</v>
      </c>
      <c r="C373" s="81" t="str">
        <f>'5 tm 12 bkr Data'!$A$2</f>
        <v>Jayhawk Collegiate Challenge</v>
      </c>
      <c r="D373" s="81"/>
      <c r="E373" s="81"/>
      <c r="F373" s="81"/>
      <c r="G373" s="81"/>
      <c r="H373" s="81"/>
      <c r="I373" s="81"/>
      <c r="J373" s="81"/>
      <c r="K373" s="81"/>
      <c r="L373" s="81"/>
      <c r="M373" s="81"/>
      <c r="N373" s="81"/>
      <c r="O373" s="81"/>
      <c r="P373" s="81"/>
      <c r="Q373" s="81"/>
      <c r="R373" s="81"/>
      <c r="S373" s="81"/>
      <c r="T373" s="81"/>
      <c r="U373" s="81"/>
    </row>
    <row r="374" spans="1:21" ht="10.5" customHeight="1" x14ac:dyDescent="0.15">
      <c r="C374" s="81"/>
      <c r="D374" s="81"/>
      <c r="E374" s="81"/>
      <c r="F374" s="81"/>
      <c r="G374" s="81"/>
      <c r="H374" s="81"/>
      <c r="I374" s="81"/>
      <c r="J374" s="81"/>
      <c r="K374" s="81"/>
      <c r="L374" s="81"/>
      <c r="M374" s="81"/>
      <c r="N374" s="81"/>
      <c r="O374" s="81"/>
      <c r="P374" s="81"/>
      <c r="Q374" s="81"/>
      <c r="R374" s="81"/>
      <c r="S374" s="81"/>
      <c r="T374" s="81"/>
      <c r="U374" s="81"/>
    </row>
    <row r="375" spans="1:21" ht="10.5" customHeight="1" x14ac:dyDescent="0.15">
      <c r="C375" s="81"/>
      <c r="D375" s="81"/>
      <c r="E375" s="81"/>
      <c r="F375" s="81"/>
      <c r="G375" s="81"/>
      <c r="H375" s="81"/>
      <c r="I375" s="81"/>
      <c r="J375" s="81"/>
      <c r="K375" s="81"/>
      <c r="L375" s="81"/>
      <c r="M375" s="81"/>
      <c r="N375" s="81"/>
      <c r="O375" s="81"/>
      <c r="P375" s="81"/>
      <c r="Q375" s="81"/>
      <c r="R375" s="81"/>
      <c r="S375" s="81"/>
      <c r="T375" s="81"/>
      <c r="U375" s="81"/>
    </row>
    <row r="376" spans="1:21" ht="8.25" customHeight="1" x14ac:dyDescent="0.2"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</row>
    <row r="377" spans="1:21" ht="11.25" customHeight="1" x14ac:dyDescent="0.2">
      <c r="C377" s="1"/>
      <c r="D377" s="1"/>
      <c r="E377" s="1"/>
      <c r="F377" s="82">
        <f>INDEX('5 tm 12 bkr Data'!I:I,MATCH('5 tm 12 bkr WJV'!B373,'5 tm 12 bkr Data'!H:H,0))</f>
        <v>14</v>
      </c>
      <c r="G377" s="82"/>
      <c r="H377" s="82"/>
      <c r="I377" s="82"/>
      <c r="J377" s="82"/>
      <c r="K377" s="82"/>
      <c r="L377" s="82"/>
      <c r="M377" s="82"/>
      <c r="N377" s="82"/>
      <c r="O377" s="82"/>
      <c r="P377" s="82"/>
      <c r="Q377" s="82"/>
      <c r="R377" s="82"/>
      <c r="S377" s="1"/>
      <c r="T377" s="1"/>
      <c r="U377" s="1"/>
    </row>
    <row r="378" spans="1:21" ht="11.25" customHeight="1" x14ac:dyDescent="0.2">
      <c r="C378" s="1"/>
      <c r="D378" s="1"/>
      <c r="E378" s="1"/>
      <c r="F378" s="82"/>
      <c r="G378" s="82"/>
      <c r="H378" s="82"/>
      <c r="I378" s="82"/>
      <c r="J378" s="82"/>
      <c r="K378" s="82"/>
      <c r="L378" s="82"/>
      <c r="M378" s="82"/>
      <c r="N378" s="82"/>
      <c r="O378" s="82"/>
      <c r="P378" s="82"/>
      <c r="Q378" s="82"/>
      <c r="R378" s="82"/>
      <c r="S378" s="1"/>
      <c r="T378" s="1"/>
      <c r="U378" s="1"/>
    </row>
    <row r="379" spans="1:21" ht="8.25" customHeight="1" x14ac:dyDescent="0.2"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</row>
    <row r="380" spans="1:21" ht="15.75" customHeight="1" x14ac:dyDescent="0.2">
      <c r="C380" s="1"/>
      <c r="D380" s="80" t="s">
        <v>0</v>
      </c>
      <c r="E380" s="80"/>
      <c r="F380" s="80"/>
      <c r="G380" s="80"/>
      <c r="H380" s="80"/>
      <c r="I380" s="80" t="s">
        <v>1</v>
      </c>
      <c r="J380" s="80"/>
      <c r="K380" s="80" t="s">
        <v>2</v>
      </c>
      <c r="L380" s="80"/>
      <c r="M380" s="80" t="s">
        <v>3</v>
      </c>
      <c r="N380" s="80"/>
      <c r="O380" s="80" t="s">
        <v>4</v>
      </c>
      <c r="P380" s="80"/>
      <c r="Q380" s="80" t="s">
        <v>5</v>
      </c>
      <c r="R380" s="80"/>
      <c r="S380" s="80" t="s">
        <v>6</v>
      </c>
      <c r="T380" s="80"/>
      <c r="U380" s="1"/>
    </row>
    <row r="381" spans="1:21" ht="15.75" customHeight="1" x14ac:dyDescent="0.2">
      <c r="A381" t="str">
        <f>CONCATENATE(B373,B381)</f>
        <v>13a</v>
      </c>
      <c r="B381" t="s">
        <v>26</v>
      </c>
      <c r="C381" s="1"/>
      <c r="D381" s="2" t="str">
        <f>INDEX('5 tm 12 bkr Data'!X:X,MATCH('5 tm 12 bkr WJV'!A381,'5 tm 12 bkr Data'!V:V,0))</f>
        <v>a</v>
      </c>
      <c r="E381" s="3"/>
      <c r="F381" s="3"/>
      <c r="G381" s="3"/>
      <c r="H381" s="4"/>
      <c r="I381" s="80"/>
      <c r="J381" s="80"/>
      <c r="K381" s="80"/>
      <c r="L381" s="80"/>
      <c r="M381" s="80"/>
      <c r="N381" s="80"/>
      <c r="O381" s="80"/>
      <c r="P381" s="80"/>
      <c r="Q381" s="80"/>
      <c r="R381" s="80"/>
      <c r="S381" s="80"/>
      <c r="T381" s="80"/>
      <c r="U381" s="1"/>
    </row>
    <row r="382" spans="1:21" ht="15.75" customHeight="1" x14ac:dyDescent="0.2">
      <c r="A382" t="str">
        <f>CONCATENATE(B373,B382)</f>
        <v>13b</v>
      </c>
      <c r="B382" t="s">
        <v>27</v>
      </c>
      <c r="C382" s="1"/>
      <c r="D382" s="2" t="str">
        <f>INDEX('5 tm 12 bkr Data'!X:X,MATCH('5 tm 12 bkr WJV'!A382,'5 tm 12 bkr Data'!V:V,0))</f>
        <v>b</v>
      </c>
      <c r="E382" s="3"/>
      <c r="F382" s="3"/>
      <c r="G382" s="3"/>
      <c r="H382" s="4"/>
      <c r="I382" s="80"/>
      <c r="J382" s="80"/>
      <c r="K382" s="80"/>
      <c r="L382" s="80"/>
      <c r="M382" s="80"/>
      <c r="N382" s="80"/>
      <c r="O382" s="80"/>
      <c r="P382" s="80"/>
      <c r="Q382" s="80"/>
      <c r="R382" s="80"/>
      <c r="S382" s="80"/>
      <c r="T382" s="80"/>
      <c r="U382" s="1"/>
    </row>
    <row r="383" spans="1:21" ht="15.75" customHeight="1" x14ac:dyDescent="0.2">
      <c r="A383" t="str">
        <f>CONCATENATE(B373,B383)</f>
        <v>13c</v>
      </c>
      <c r="B383" t="s">
        <v>28</v>
      </c>
      <c r="C383" s="1"/>
      <c r="D383" s="2" t="str">
        <f>INDEX('5 tm 12 bkr Data'!X:X,MATCH('5 tm 12 bkr WJV'!A383,'5 tm 12 bkr Data'!V:V,0))</f>
        <v>c</v>
      </c>
      <c r="E383" s="3"/>
      <c r="F383" s="3"/>
      <c r="G383" s="3"/>
      <c r="H383" s="4"/>
      <c r="I383" s="80"/>
      <c r="J383" s="80"/>
      <c r="K383" s="80"/>
      <c r="L383" s="80"/>
      <c r="M383" s="80"/>
      <c r="N383" s="80"/>
      <c r="O383" s="80"/>
      <c r="P383" s="80"/>
      <c r="Q383" s="80"/>
      <c r="R383" s="80"/>
      <c r="S383" s="80"/>
      <c r="T383" s="80"/>
      <c r="U383" s="1"/>
    </row>
    <row r="384" spans="1:21" ht="15.75" customHeight="1" x14ac:dyDescent="0.2">
      <c r="A384" t="str">
        <f>CONCATENATE(B373,B384)</f>
        <v>13d</v>
      </c>
      <c r="B384" t="s">
        <v>29</v>
      </c>
      <c r="C384" s="1"/>
      <c r="D384" s="2" t="str">
        <f>INDEX('5 tm 12 bkr Data'!X:X,MATCH('5 tm 12 bkr WJV'!A384,'5 tm 12 bkr Data'!V:V,0))</f>
        <v>d</v>
      </c>
      <c r="E384" s="3"/>
      <c r="F384" s="3"/>
      <c r="G384" s="3"/>
      <c r="H384" s="4"/>
      <c r="I384" s="80"/>
      <c r="J384" s="80"/>
      <c r="K384" s="80"/>
      <c r="L384" s="80"/>
      <c r="M384" s="80"/>
      <c r="N384" s="80"/>
      <c r="O384" s="80"/>
      <c r="P384" s="80"/>
      <c r="Q384" s="80"/>
      <c r="R384" s="80"/>
      <c r="S384" s="80"/>
      <c r="T384" s="80"/>
      <c r="U384" s="1"/>
    </row>
    <row r="385" spans="1:21" ht="15.75" customHeight="1" x14ac:dyDescent="0.2">
      <c r="A385" t="str">
        <f>CONCATENATE(B373,B385)</f>
        <v>13e</v>
      </c>
      <c r="B385" t="s">
        <v>30</v>
      </c>
      <c r="C385" s="1"/>
      <c r="D385" s="2" t="str">
        <f>INDEX('5 tm 12 bkr Data'!X:X,MATCH('5 tm 12 bkr WJV'!A385,'5 tm 12 bkr Data'!V:V,0))</f>
        <v>e</v>
      </c>
      <c r="E385" s="3"/>
      <c r="F385" s="3"/>
      <c r="G385" s="3"/>
      <c r="H385" s="4"/>
      <c r="I385" s="80"/>
      <c r="J385" s="80"/>
      <c r="K385" s="80"/>
      <c r="L385" s="80"/>
      <c r="M385" s="80"/>
      <c r="N385" s="80"/>
      <c r="O385" s="80"/>
      <c r="P385" s="80"/>
      <c r="Q385" s="80"/>
      <c r="R385" s="80"/>
      <c r="S385" s="80"/>
      <c r="T385" s="80"/>
      <c r="U385" s="1"/>
    </row>
    <row r="386" spans="1:21" ht="15.75" customHeight="1" x14ac:dyDescent="0.2">
      <c r="A386" t="str">
        <f>CONCATENATE(B373,B386)</f>
        <v>13f</v>
      </c>
      <c r="B386" t="s">
        <v>31</v>
      </c>
      <c r="C386" s="1"/>
      <c r="D386" s="2" t="str">
        <f>INDEX('5 tm 12 bkr Data'!X:X,MATCH('5 tm 12 bkr WJV'!A386,'5 tm 12 bkr Data'!V:V,0))</f>
        <v>f</v>
      </c>
      <c r="E386" s="3"/>
      <c r="F386" s="3"/>
      <c r="G386" s="3"/>
      <c r="H386" s="4"/>
      <c r="I386" s="80"/>
      <c r="J386" s="80"/>
      <c r="K386" s="80"/>
      <c r="L386" s="80"/>
      <c r="M386" s="80"/>
      <c r="N386" s="80"/>
      <c r="O386" s="80"/>
      <c r="P386" s="80"/>
      <c r="Q386" s="80"/>
      <c r="R386" s="80"/>
      <c r="S386" s="80"/>
      <c r="T386" s="80"/>
      <c r="U386" s="1"/>
    </row>
    <row r="387" spans="1:21" ht="15.75" customHeight="1" x14ac:dyDescent="0.2">
      <c r="A387" t="str">
        <f>CONCATENATE(B373,B387)</f>
        <v>13g</v>
      </c>
      <c r="B387" t="s">
        <v>32</v>
      </c>
      <c r="C387" s="1"/>
      <c r="D387" s="2" t="str">
        <f>INDEX('5 tm 12 bkr Data'!X:X,MATCH('5 tm 12 bkr WJV'!A387,'5 tm 12 bkr Data'!V:V,0))</f>
        <v>g</v>
      </c>
      <c r="E387" s="3"/>
      <c r="F387" s="3"/>
      <c r="G387" s="3"/>
      <c r="H387" s="4"/>
      <c r="I387" s="80"/>
      <c r="J387" s="80"/>
      <c r="K387" s="80"/>
      <c r="L387" s="80"/>
      <c r="M387" s="80"/>
      <c r="N387" s="80"/>
      <c r="O387" s="80"/>
      <c r="P387" s="80"/>
      <c r="Q387" s="80"/>
      <c r="R387" s="80"/>
      <c r="S387" s="80"/>
      <c r="T387" s="80"/>
      <c r="U387" s="1"/>
    </row>
    <row r="388" spans="1:21" ht="15.75" customHeight="1" thickBot="1" x14ac:dyDescent="0.25">
      <c r="A388" t="str">
        <f>CONCATENATE(B373,B388)</f>
        <v>13h</v>
      </c>
      <c r="B388" t="s">
        <v>33</v>
      </c>
      <c r="C388" s="1"/>
      <c r="D388" s="2" t="str">
        <f>INDEX('5 tm 12 bkr Data'!X:X,MATCH('5 tm 12 bkr WJV'!A388,'5 tm 12 bkr Data'!V:V,0))</f>
        <v>h</v>
      </c>
      <c r="E388" s="3"/>
      <c r="F388" s="3"/>
      <c r="G388" s="3"/>
      <c r="H388" s="36"/>
      <c r="I388" s="79"/>
      <c r="J388" s="79"/>
      <c r="K388" s="79"/>
      <c r="L388" s="79"/>
      <c r="M388" s="79"/>
      <c r="N388" s="79"/>
      <c r="O388" s="79"/>
      <c r="P388" s="79"/>
      <c r="Q388" s="79"/>
      <c r="R388" s="79"/>
      <c r="S388" s="79"/>
      <c r="T388" s="79"/>
      <c r="U388" s="1"/>
    </row>
    <row r="389" spans="1:21" ht="15.75" customHeight="1" thickTop="1" x14ac:dyDescent="0.2">
      <c r="C389" s="1"/>
      <c r="D389" s="1"/>
      <c r="E389" s="1"/>
      <c r="F389" s="1"/>
      <c r="G389" s="1"/>
      <c r="H389" s="37" t="s">
        <v>6</v>
      </c>
      <c r="I389" s="77"/>
      <c r="J389" s="78"/>
      <c r="K389" s="77"/>
      <c r="L389" s="78"/>
      <c r="M389" s="77"/>
      <c r="N389" s="78"/>
      <c r="O389" s="77"/>
      <c r="P389" s="78"/>
      <c r="Q389" s="77"/>
      <c r="R389" s="78"/>
      <c r="S389" s="77"/>
      <c r="T389" s="78"/>
      <c r="U389" s="1"/>
    </row>
    <row r="390" spans="1:21" ht="5.25" customHeight="1" x14ac:dyDescent="0.2">
      <c r="C390" s="1"/>
      <c r="D390" s="1"/>
      <c r="E390" s="1"/>
      <c r="F390" s="1"/>
      <c r="G390" s="1"/>
      <c r="H390" s="38"/>
      <c r="I390" s="39"/>
      <c r="J390" s="39"/>
      <c r="K390" s="39"/>
      <c r="L390" s="39"/>
      <c r="M390" s="39"/>
      <c r="N390" s="39"/>
      <c r="O390" s="39"/>
      <c r="P390" s="39"/>
      <c r="Q390" s="39"/>
      <c r="R390" s="39"/>
      <c r="S390" s="39"/>
      <c r="T390" s="40"/>
      <c r="U390" s="1"/>
    </row>
    <row r="391" spans="1:21" ht="15.75" customHeight="1" x14ac:dyDescent="0.2">
      <c r="C391" s="1"/>
      <c r="D391" s="1"/>
      <c r="E391" s="74" t="s">
        <v>0</v>
      </c>
      <c r="F391" s="75"/>
      <c r="G391" s="76"/>
      <c r="H391" s="19" t="s">
        <v>1</v>
      </c>
      <c r="I391" s="19" t="s">
        <v>2</v>
      </c>
      <c r="J391" s="19" t="s">
        <v>3</v>
      </c>
      <c r="K391" s="15" t="s">
        <v>4</v>
      </c>
      <c r="L391" s="16" t="s">
        <v>5</v>
      </c>
      <c r="M391" s="19" t="s">
        <v>7</v>
      </c>
      <c r="N391" s="19" t="s">
        <v>8</v>
      </c>
      <c r="O391" s="15" t="s">
        <v>9</v>
      </c>
      <c r="P391" s="16" t="s">
        <v>10</v>
      </c>
      <c r="Q391" s="19" t="s">
        <v>11</v>
      </c>
      <c r="R391" s="19" t="s">
        <v>12</v>
      </c>
      <c r="S391" s="15" t="s">
        <v>13</v>
      </c>
      <c r="T391" s="1"/>
      <c r="U391" s="1"/>
    </row>
    <row r="392" spans="1:21" ht="15.75" customHeight="1" x14ac:dyDescent="0.2">
      <c r="C392" s="1"/>
      <c r="D392" s="1"/>
      <c r="E392" s="64" t="str">
        <f t="shared" si="5"/>
        <v>a</v>
      </c>
      <c r="F392" s="65"/>
      <c r="G392" s="66"/>
      <c r="H392" s="5"/>
      <c r="I392" s="5"/>
      <c r="J392" s="5"/>
      <c r="K392" s="13"/>
      <c r="L392" s="10"/>
      <c r="M392" s="5"/>
      <c r="N392" s="5"/>
      <c r="O392" s="13"/>
      <c r="P392" s="10"/>
      <c r="Q392" s="5"/>
      <c r="R392" s="5"/>
      <c r="S392" s="13"/>
      <c r="T392" s="1"/>
      <c r="U392" s="1"/>
    </row>
    <row r="393" spans="1:21" ht="15.75" customHeight="1" x14ac:dyDescent="0.2">
      <c r="C393" s="1"/>
      <c r="D393" s="1"/>
      <c r="E393" s="64" t="str">
        <f t="shared" si="5"/>
        <v>b</v>
      </c>
      <c r="F393" s="65"/>
      <c r="G393" s="66"/>
      <c r="H393" s="5"/>
      <c r="I393" s="5"/>
      <c r="J393" s="5"/>
      <c r="K393" s="13"/>
      <c r="L393" s="10"/>
      <c r="M393" s="5"/>
      <c r="N393" s="5"/>
      <c r="O393" s="13"/>
      <c r="P393" s="10"/>
      <c r="Q393" s="5"/>
      <c r="R393" s="5"/>
      <c r="S393" s="13"/>
      <c r="T393" s="1"/>
      <c r="U393" s="1"/>
    </row>
    <row r="394" spans="1:21" ht="15.75" customHeight="1" x14ac:dyDescent="0.2">
      <c r="C394" s="1"/>
      <c r="D394" s="1"/>
      <c r="E394" s="64" t="str">
        <f t="shared" ref="E394:E457" si="6">IF(D383&gt;0,D383,"")</f>
        <v>c</v>
      </c>
      <c r="F394" s="65"/>
      <c r="G394" s="66"/>
      <c r="H394" s="5"/>
      <c r="I394" s="5"/>
      <c r="J394" s="5"/>
      <c r="K394" s="13"/>
      <c r="L394" s="10"/>
      <c r="M394" s="5"/>
      <c r="N394" s="5"/>
      <c r="O394" s="13"/>
      <c r="P394" s="10"/>
      <c r="Q394" s="5"/>
      <c r="R394" s="5"/>
      <c r="S394" s="13"/>
      <c r="T394" s="1"/>
      <c r="U394" s="1"/>
    </row>
    <row r="395" spans="1:21" ht="15.75" customHeight="1" x14ac:dyDescent="0.2">
      <c r="C395" s="1"/>
      <c r="D395" s="1"/>
      <c r="E395" s="64" t="str">
        <f t="shared" si="6"/>
        <v>d</v>
      </c>
      <c r="F395" s="65"/>
      <c r="G395" s="66"/>
      <c r="H395" s="5"/>
      <c r="I395" s="5"/>
      <c r="J395" s="5"/>
      <c r="K395" s="13"/>
      <c r="L395" s="10"/>
      <c r="M395" s="5"/>
      <c r="N395" s="5"/>
      <c r="O395" s="13"/>
      <c r="P395" s="10"/>
      <c r="Q395" s="5"/>
      <c r="R395" s="5"/>
      <c r="S395" s="13"/>
      <c r="T395" s="1"/>
      <c r="U395" s="1"/>
    </row>
    <row r="396" spans="1:21" ht="15.75" customHeight="1" x14ac:dyDescent="0.2">
      <c r="C396" s="1"/>
      <c r="D396" s="1"/>
      <c r="E396" s="64" t="str">
        <f t="shared" si="6"/>
        <v>e</v>
      </c>
      <c r="F396" s="65"/>
      <c r="G396" s="66"/>
      <c r="H396" s="5"/>
      <c r="I396" s="5"/>
      <c r="J396" s="5"/>
      <c r="K396" s="13"/>
      <c r="L396" s="10"/>
      <c r="M396" s="5"/>
      <c r="N396" s="5"/>
      <c r="O396" s="13"/>
      <c r="P396" s="10"/>
      <c r="Q396" s="5"/>
      <c r="R396" s="5"/>
      <c r="S396" s="13"/>
      <c r="T396" s="1"/>
      <c r="U396" s="1"/>
    </row>
    <row r="397" spans="1:21" ht="15.75" customHeight="1" x14ac:dyDescent="0.2">
      <c r="C397" s="1"/>
      <c r="D397" s="1"/>
      <c r="E397" s="64" t="str">
        <f t="shared" si="6"/>
        <v>f</v>
      </c>
      <c r="F397" s="65"/>
      <c r="G397" s="66"/>
      <c r="H397" s="5"/>
      <c r="I397" s="5"/>
      <c r="J397" s="5"/>
      <c r="K397" s="13"/>
      <c r="L397" s="10"/>
      <c r="M397" s="5"/>
      <c r="N397" s="5"/>
      <c r="O397" s="13"/>
      <c r="P397" s="10"/>
      <c r="Q397" s="5"/>
      <c r="R397" s="5"/>
      <c r="S397" s="13"/>
      <c r="T397" s="1"/>
      <c r="U397" s="1"/>
    </row>
    <row r="398" spans="1:21" ht="15.75" customHeight="1" x14ac:dyDescent="0.2">
      <c r="C398" s="1"/>
      <c r="D398" s="1"/>
      <c r="E398" s="64" t="str">
        <f t="shared" si="6"/>
        <v>g</v>
      </c>
      <c r="F398" s="65"/>
      <c r="G398" s="66"/>
      <c r="H398" s="5"/>
      <c r="I398" s="5"/>
      <c r="J398" s="5"/>
      <c r="K398" s="13"/>
      <c r="L398" s="10"/>
      <c r="M398" s="5"/>
      <c r="N398" s="5"/>
      <c r="O398" s="13"/>
      <c r="P398" s="10"/>
      <c r="Q398" s="5"/>
      <c r="R398" s="5"/>
      <c r="S398" s="13"/>
      <c r="T398" s="1"/>
      <c r="U398" s="1"/>
    </row>
    <row r="399" spans="1:21" ht="15.75" customHeight="1" thickBot="1" x14ac:dyDescent="0.25">
      <c r="C399" s="1"/>
      <c r="D399" s="1"/>
      <c r="E399" s="64" t="str">
        <f t="shared" si="6"/>
        <v>h</v>
      </c>
      <c r="F399" s="65"/>
      <c r="G399" s="66"/>
      <c r="H399" s="6"/>
      <c r="I399" s="6"/>
      <c r="J399" s="6"/>
      <c r="K399" s="14"/>
      <c r="L399" s="11"/>
      <c r="M399" s="6"/>
      <c r="N399" s="6"/>
      <c r="O399" s="14"/>
      <c r="P399" s="11"/>
      <c r="Q399" s="6"/>
      <c r="R399" s="6"/>
      <c r="S399" s="14"/>
      <c r="T399" s="1"/>
      <c r="U399" s="1"/>
    </row>
    <row r="400" spans="1:21" ht="15.75" customHeight="1" thickTop="1" thickBot="1" x14ac:dyDescent="0.25">
      <c r="C400" s="1"/>
      <c r="D400" s="1"/>
      <c r="E400" s="67" t="s">
        <v>14</v>
      </c>
      <c r="F400" s="68"/>
      <c r="G400" s="69"/>
      <c r="H400" s="7"/>
      <c r="I400" s="7"/>
      <c r="J400" s="7"/>
      <c r="K400" s="8"/>
      <c r="L400" s="12"/>
      <c r="M400" s="7"/>
      <c r="N400" s="7"/>
      <c r="O400" s="8"/>
      <c r="P400" s="12"/>
      <c r="Q400" s="7"/>
      <c r="R400" s="7"/>
      <c r="S400" s="8"/>
      <c r="T400" s="1"/>
      <c r="U400" s="1"/>
    </row>
    <row r="401" spans="1:21" ht="15.75" customHeight="1" thickTop="1" thickBot="1" x14ac:dyDescent="0.25">
      <c r="C401" s="1"/>
      <c r="D401" s="1"/>
      <c r="E401" s="70" t="s">
        <v>15</v>
      </c>
      <c r="F401" s="71"/>
      <c r="G401" s="72"/>
      <c r="H401" s="1"/>
      <c r="I401" s="1"/>
      <c r="J401" s="1"/>
      <c r="K401" s="9"/>
      <c r="L401" s="1"/>
      <c r="M401" s="1"/>
      <c r="N401" s="1"/>
      <c r="O401" s="9"/>
      <c r="P401" s="1"/>
      <c r="Q401" s="1"/>
      <c r="R401" s="1"/>
      <c r="S401" s="9"/>
      <c r="T401" s="1"/>
      <c r="U401" s="1"/>
    </row>
    <row r="402" spans="1:21" ht="11.25" customHeight="1" x14ac:dyDescent="0.2">
      <c r="C402" s="1"/>
      <c r="D402" s="1"/>
      <c r="E402" s="1"/>
      <c r="F402" s="1"/>
      <c r="G402" s="1"/>
      <c r="H402" s="73" t="s">
        <v>34</v>
      </c>
      <c r="I402" s="73"/>
      <c r="J402" s="73"/>
      <c r="K402" s="73"/>
      <c r="L402" s="73"/>
      <c r="M402" s="73"/>
      <c r="N402" s="73"/>
      <c r="O402" s="73"/>
      <c r="P402" s="73"/>
      <c r="Q402" s="73"/>
      <c r="R402" s="73"/>
      <c r="S402" s="1"/>
      <c r="T402" s="1"/>
      <c r="U402" s="1"/>
    </row>
    <row r="403" spans="1:21" ht="11.25" customHeight="1" x14ac:dyDescent="0.2">
      <c r="C403" s="1"/>
      <c r="D403" s="1"/>
      <c r="E403" s="1"/>
      <c r="F403" s="1"/>
      <c r="G403" s="1"/>
      <c r="H403" s="73"/>
      <c r="I403" s="73"/>
      <c r="J403" s="73"/>
      <c r="K403" s="73"/>
      <c r="L403" s="73"/>
      <c r="M403" s="73"/>
      <c r="N403" s="73"/>
      <c r="O403" s="73"/>
      <c r="P403" s="73"/>
      <c r="Q403" s="73"/>
      <c r="R403" s="73"/>
      <c r="S403" s="1"/>
      <c r="T403" s="1"/>
      <c r="U403" s="1"/>
    </row>
    <row r="404" spans="1:21" ht="10.5" customHeight="1" x14ac:dyDescent="0.15">
      <c r="A404" t="s">
        <v>35</v>
      </c>
      <c r="B404">
        <v>14</v>
      </c>
      <c r="C404" s="81" t="str">
        <f>'5 tm 12 bkr Data'!$A$2</f>
        <v>Jayhawk Collegiate Challenge</v>
      </c>
      <c r="D404" s="81"/>
      <c r="E404" s="81"/>
      <c r="F404" s="81"/>
      <c r="G404" s="81"/>
      <c r="H404" s="81"/>
      <c r="I404" s="81"/>
      <c r="J404" s="81"/>
      <c r="K404" s="81"/>
      <c r="L404" s="81"/>
      <c r="M404" s="81"/>
      <c r="N404" s="81"/>
      <c r="O404" s="81"/>
      <c r="P404" s="81"/>
      <c r="Q404" s="81"/>
      <c r="R404" s="81"/>
      <c r="S404" s="81"/>
      <c r="T404" s="81"/>
      <c r="U404" s="81"/>
    </row>
    <row r="405" spans="1:21" ht="10.5" customHeight="1" x14ac:dyDescent="0.15">
      <c r="C405" s="81"/>
      <c r="D405" s="81"/>
      <c r="E405" s="81"/>
      <c r="F405" s="81"/>
      <c r="G405" s="81"/>
      <c r="H405" s="81"/>
      <c r="I405" s="81"/>
      <c r="J405" s="81"/>
      <c r="K405" s="81"/>
      <c r="L405" s="81"/>
      <c r="M405" s="81"/>
      <c r="N405" s="81"/>
      <c r="O405" s="81"/>
      <c r="P405" s="81"/>
      <c r="Q405" s="81"/>
      <c r="R405" s="81"/>
      <c r="S405" s="81"/>
      <c r="T405" s="81"/>
      <c r="U405" s="81"/>
    </row>
    <row r="406" spans="1:21" ht="10.5" customHeight="1" x14ac:dyDescent="0.15">
      <c r="C406" s="81"/>
      <c r="D406" s="81"/>
      <c r="E406" s="81"/>
      <c r="F406" s="81"/>
      <c r="G406" s="81"/>
      <c r="H406" s="81"/>
      <c r="I406" s="81"/>
      <c r="J406" s="81"/>
      <c r="K406" s="81"/>
      <c r="L406" s="81"/>
      <c r="M406" s="81"/>
      <c r="N406" s="81"/>
      <c r="O406" s="81"/>
      <c r="P406" s="81"/>
      <c r="Q406" s="81"/>
      <c r="R406" s="81"/>
      <c r="S406" s="81"/>
      <c r="T406" s="81"/>
      <c r="U406" s="81"/>
    </row>
    <row r="407" spans="1:21" ht="8.25" customHeight="1" x14ac:dyDescent="0.2"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</row>
    <row r="408" spans="1:21" ht="11.25" customHeight="1" x14ac:dyDescent="0.2">
      <c r="C408" s="1"/>
      <c r="D408" s="1"/>
      <c r="E408" s="1"/>
      <c r="F408" s="82">
        <f>INDEX('5 tm 12 bkr Data'!I:I,MATCH('5 tm 12 bkr WJV'!B404,'5 tm 12 bkr Data'!H:H,0))</f>
        <v>15</v>
      </c>
      <c r="G408" s="82"/>
      <c r="H408" s="82"/>
      <c r="I408" s="82"/>
      <c r="J408" s="82"/>
      <c r="K408" s="82"/>
      <c r="L408" s="82"/>
      <c r="M408" s="82"/>
      <c r="N408" s="82"/>
      <c r="O408" s="82"/>
      <c r="P408" s="82"/>
      <c r="Q408" s="82"/>
      <c r="R408" s="82"/>
      <c r="S408" s="1"/>
      <c r="T408" s="1"/>
      <c r="U408" s="1"/>
    </row>
    <row r="409" spans="1:21" ht="11.25" customHeight="1" x14ac:dyDescent="0.2">
      <c r="C409" s="1"/>
      <c r="D409" s="1"/>
      <c r="E409" s="1"/>
      <c r="F409" s="82"/>
      <c r="G409" s="82"/>
      <c r="H409" s="82"/>
      <c r="I409" s="82"/>
      <c r="J409" s="82"/>
      <c r="K409" s="82"/>
      <c r="L409" s="82"/>
      <c r="M409" s="82"/>
      <c r="N409" s="82"/>
      <c r="O409" s="82"/>
      <c r="P409" s="82"/>
      <c r="Q409" s="82"/>
      <c r="R409" s="82"/>
      <c r="S409" s="1"/>
      <c r="T409" s="1"/>
      <c r="U409" s="1"/>
    </row>
    <row r="410" spans="1:21" ht="8.25" customHeight="1" x14ac:dyDescent="0.2"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</row>
    <row r="411" spans="1:21" ht="15.75" customHeight="1" x14ac:dyDescent="0.2">
      <c r="C411" s="1"/>
      <c r="D411" s="80" t="s">
        <v>0</v>
      </c>
      <c r="E411" s="80"/>
      <c r="F411" s="80"/>
      <c r="G411" s="80"/>
      <c r="H411" s="80"/>
      <c r="I411" s="80" t="s">
        <v>1</v>
      </c>
      <c r="J411" s="80"/>
      <c r="K411" s="80" t="s">
        <v>2</v>
      </c>
      <c r="L411" s="80"/>
      <c r="M411" s="80" t="s">
        <v>3</v>
      </c>
      <c r="N411" s="80"/>
      <c r="O411" s="80" t="s">
        <v>4</v>
      </c>
      <c r="P411" s="80"/>
      <c r="Q411" s="80" t="s">
        <v>5</v>
      </c>
      <c r="R411" s="80"/>
      <c r="S411" s="80" t="s">
        <v>6</v>
      </c>
      <c r="T411" s="80"/>
      <c r="U411" s="1"/>
    </row>
    <row r="412" spans="1:21" ht="15.75" customHeight="1" x14ac:dyDescent="0.2">
      <c r="A412" t="str">
        <f>CONCATENATE(B404,B412)</f>
        <v>14a</v>
      </c>
      <c r="B412" t="s">
        <v>26</v>
      </c>
      <c r="C412" s="1"/>
      <c r="D412" s="2" t="str">
        <f>INDEX('5 tm 12 bkr Data'!X:X,MATCH('5 tm 12 bkr WJV'!A412,'5 tm 12 bkr Data'!V:V,0))</f>
        <v>a</v>
      </c>
      <c r="E412" s="3"/>
      <c r="F412" s="3"/>
      <c r="G412" s="3"/>
      <c r="H412" s="4"/>
      <c r="I412" s="80"/>
      <c r="J412" s="80"/>
      <c r="K412" s="80"/>
      <c r="L412" s="80"/>
      <c r="M412" s="80"/>
      <c r="N412" s="80"/>
      <c r="O412" s="80"/>
      <c r="P412" s="80"/>
      <c r="Q412" s="80"/>
      <c r="R412" s="80"/>
      <c r="S412" s="80"/>
      <c r="T412" s="80"/>
      <c r="U412" s="1"/>
    </row>
    <row r="413" spans="1:21" ht="15.75" customHeight="1" x14ac:dyDescent="0.2">
      <c r="A413" t="str">
        <f>CONCATENATE(B404,B413)</f>
        <v>14b</v>
      </c>
      <c r="B413" t="s">
        <v>27</v>
      </c>
      <c r="C413" s="1"/>
      <c r="D413" s="2" t="str">
        <f>INDEX('5 tm 12 bkr Data'!X:X,MATCH('5 tm 12 bkr WJV'!A413,'5 tm 12 bkr Data'!V:V,0))</f>
        <v>b</v>
      </c>
      <c r="E413" s="3"/>
      <c r="F413" s="3"/>
      <c r="G413" s="3"/>
      <c r="H413" s="4"/>
      <c r="I413" s="80"/>
      <c r="J413" s="80"/>
      <c r="K413" s="80"/>
      <c r="L413" s="80"/>
      <c r="M413" s="80"/>
      <c r="N413" s="80"/>
      <c r="O413" s="80"/>
      <c r="P413" s="80"/>
      <c r="Q413" s="80"/>
      <c r="R413" s="80"/>
      <c r="S413" s="80"/>
      <c r="T413" s="80"/>
      <c r="U413" s="1"/>
    </row>
    <row r="414" spans="1:21" ht="15.75" customHeight="1" x14ac:dyDescent="0.2">
      <c r="A414" t="str">
        <f>CONCATENATE(B404,B414)</f>
        <v>14c</v>
      </c>
      <c r="B414" t="s">
        <v>28</v>
      </c>
      <c r="C414" s="1"/>
      <c r="D414" s="2" t="str">
        <f>INDEX('5 tm 12 bkr Data'!X:X,MATCH('5 tm 12 bkr WJV'!A414,'5 tm 12 bkr Data'!V:V,0))</f>
        <v>c</v>
      </c>
      <c r="E414" s="3"/>
      <c r="F414" s="3"/>
      <c r="G414" s="3"/>
      <c r="H414" s="4"/>
      <c r="I414" s="80"/>
      <c r="J414" s="80"/>
      <c r="K414" s="80"/>
      <c r="L414" s="80"/>
      <c r="M414" s="80"/>
      <c r="N414" s="80"/>
      <c r="O414" s="80"/>
      <c r="P414" s="80"/>
      <c r="Q414" s="80"/>
      <c r="R414" s="80"/>
      <c r="S414" s="80"/>
      <c r="T414" s="80"/>
      <c r="U414" s="1"/>
    </row>
    <row r="415" spans="1:21" ht="15.75" customHeight="1" x14ac:dyDescent="0.2">
      <c r="A415" t="str">
        <f>CONCATENATE(B404,B415)</f>
        <v>14d</v>
      </c>
      <c r="B415" t="s">
        <v>29</v>
      </c>
      <c r="C415" s="1"/>
      <c r="D415" s="2" t="str">
        <f>INDEX('5 tm 12 bkr Data'!X:X,MATCH('5 tm 12 bkr WJV'!A415,'5 tm 12 bkr Data'!V:V,0))</f>
        <v>d</v>
      </c>
      <c r="E415" s="3"/>
      <c r="F415" s="3"/>
      <c r="G415" s="3"/>
      <c r="H415" s="4"/>
      <c r="I415" s="80"/>
      <c r="J415" s="80"/>
      <c r="K415" s="80"/>
      <c r="L415" s="80"/>
      <c r="M415" s="80"/>
      <c r="N415" s="80"/>
      <c r="O415" s="80"/>
      <c r="P415" s="80"/>
      <c r="Q415" s="80"/>
      <c r="R415" s="80"/>
      <c r="S415" s="80"/>
      <c r="T415" s="80"/>
      <c r="U415" s="1"/>
    </row>
    <row r="416" spans="1:21" ht="15.75" customHeight="1" x14ac:dyDescent="0.2">
      <c r="A416" t="str">
        <f>CONCATENATE(B404,B416)</f>
        <v>14e</v>
      </c>
      <c r="B416" t="s">
        <v>30</v>
      </c>
      <c r="C416" s="1"/>
      <c r="D416" s="2" t="str">
        <f>INDEX('5 tm 12 bkr Data'!X:X,MATCH('5 tm 12 bkr WJV'!A416,'5 tm 12 bkr Data'!V:V,0))</f>
        <v>e</v>
      </c>
      <c r="E416" s="3"/>
      <c r="F416" s="3"/>
      <c r="G416" s="3"/>
      <c r="H416" s="4"/>
      <c r="I416" s="80"/>
      <c r="J416" s="80"/>
      <c r="K416" s="80"/>
      <c r="L416" s="80"/>
      <c r="M416" s="80"/>
      <c r="N416" s="80"/>
      <c r="O416" s="80"/>
      <c r="P416" s="80"/>
      <c r="Q416" s="80"/>
      <c r="R416" s="80"/>
      <c r="S416" s="80"/>
      <c r="T416" s="80"/>
      <c r="U416" s="1"/>
    </row>
    <row r="417" spans="1:21" ht="15.75" customHeight="1" x14ac:dyDescent="0.2">
      <c r="A417" t="str">
        <f>CONCATENATE(B404,B417)</f>
        <v>14f</v>
      </c>
      <c r="B417" t="s">
        <v>31</v>
      </c>
      <c r="C417" s="1"/>
      <c r="D417" s="2" t="str">
        <f>INDEX('5 tm 12 bkr Data'!X:X,MATCH('5 tm 12 bkr WJV'!A417,'5 tm 12 bkr Data'!V:V,0))</f>
        <v>f</v>
      </c>
      <c r="E417" s="3"/>
      <c r="F417" s="3"/>
      <c r="G417" s="3"/>
      <c r="H417" s="4"/>
      <c r="I417" s="80"/>
      <c r="J417" s="80"/>
      <c r="K417" s="80"/>
      <c r="L417" s="80"/>
      <c r="M417" s="80"/>
      <c r="N417" s="80"/>
      <c r="O417" s="80"/>
      <c r="P417" s="80"/>
      <c r="Q417" s="80"/>
      <c r="R417" s="80"/>
      <c r="S417" s="80"/>
      <c r="T417" s="80"/>
      <c r="U417" s="1"/>
    </row>
    <row r="418" spans="1:21" ht="15.75" customHeight="1" x14ac:dyDescent="0.2">
      <c r="A418" t="str">
        <f>CONCATENATE(B404,B418)</f>
        <v>14g</v>
      </c>
      <c r="B418" t="s">
        <v>32</v>
      </c>
      <c r="C418" s="1"/>
      <c r="D418" s="2" t="str">
        <f>INDEX('5 tm 12 bkr Data'!X:X,MATCH('5 tm 12 bkr WJV'!A418,'5 tm 12 bkr Data'!V:V,0))</f>
        <v>g</v>
      </c>
      <c r="E418" s="3"/>
      <c r="F418" s="3"/>
      <c r="G418" s="3"/>
      <c r="H418" s="4"/>
      <c r="I418" s="80"/>
      <c r="J418" s="80"/>
      <c r="K418" s="80"/>
      <c r="L418" s="80"/>
      <c r="M418" s="80"/>
      <c r="N418" s="80"/>
      <c r="O418" s="80"/>
      <c r="P418" s="80"/>
      <c r="Q418" s="80"/>
      <c r="R418" s="80"/>
      <c r="S418" s="80"/>
      <c r="T418" s="80"/>
      <c r="U418" s="1"/>
    </row>
    <row r="419" spans="1:21" ht="15.75" customHeight="1" thickBot="1" x14ac:dyDescent="0.25">
      <c r="A419" t="str">
        <f>CONCATENATE(B404,B419)</f>
        <v>14h</v>
      </c>
      <c r="B419" t="s">
        <v>33</v>
      </c>
      <c r="C419" s="1"/>
      <c r="D419" s="2" t="str">
        <f>INDEX('5 tm 12 bkr Data'!X:X,MATCH('5 tm 12 bkr WJV'!A419,'5 tm 12 bkr Data'!V:V,0))</f>
        <v>h</v>
      </c>
      <c r="E419" s="3"/>
      <c r="F419" s="3"/>
      <c r="G419" s="3"/>
      <c r="H419" s="36"/>
      <c r="I419" s="79"/>
      <c r="J419" s="79"/>
      <c r="K419" s="79"/>
      <c r="L419" s="79"/>
      <c r="M419" s="79"/>
      <c r="N419" s="79"/>
      <c r="O419" s="79"/>
      <c r="P419" s="79"/>
      <c r="Q419" s="79"/>
      <c r="R419" s="79"/>
      <c r="S419" s="79"/>
      <c r="T419" s="79"/>
      <c r="U419" s="1"/>
    </row>
    <row r="420" spans="1:21" ht="15.75" customHeight="1" thickTop="1" x14ac:dyDescent="0.2">
      <c r="C420" s="1"/>
      <c r="D420" s="1"/>
      <c r="E420" s="1"/>
      <c r="F420" s="1"/>
      <c r="G420" s="1"/>
      <c r="H420" s="37" t="s">
        <v>6</v>
      </c>
      <c r="I420" s="77"/>
      <c r="J420" s="78"/>
      <c r="K420" s="77"/>
      <c r="L420" s="78"/>
      <c r="M420" s="77"/>
      <c r="N420" s="78"/>
      <c r="O420" s="77"/>
      <c r="P420" s="78"/>
      <c r="Q420" s="77"/>
      <c r="R420" s="78"/>
      <c r="S420" s="77"/>
      <c r="T420" s="78"/>
      <c r="U420" s="1"/>
    </row>
    <row r="421" spans="1:21" ht="5.25" customHeight="1" x14ac:dyDescent="0.2">
      <c r="C421" s="1"/>
      <c r="D421" s="1"/>
      <c r="E421" s="1"/>
      <c r="F421" s="1"/>
      <c r="G421" s="1"/>
      <c r="H421" s="38"/>
      <c r="I421" s="39"/>
      <c r="J421" s="39"/>
      <c r="K421" s="39"/>
      <c r="L421" s="39"/>
      <c r="M421" s="39"/>
      <c r="N421" s="39"/>
      <c r="O421" s="39"/>
      <c r="P421" s="39"/>
      <c r="Q421" s="39"/>
      <c r="R421" s="39"/>
      <c r="S421" s="39"/>
      <c r="T421" s="40"/>
      <c r="U421" s="1"/>
    </row>
    <row r="422" spans="1:21" ht="15.75" customHeight="1" x14ac:dyDescent="0.2">
      <c r="C422" s="1"/>
      <c r="D422" s="1"/>
      <c r="E422" s="74" t="s">
        <v>0</v>
      </c>
      <c r="F422" s="75"/>
      <c r="G422" s="76"/>
      <c r="H422" s="19" t="s">
        <v>1</v>
      </c>
      <c r="I422" s="19" t="s">
        <v>2</v>
      </c>
      <c r="J422" s="19" t="s">
        <v>3</v>
      </c>
      <c r="K422" s="15" t="s">
        <v>4</v>
      </c>
      <c r="L422" s="16" t="s">
        <v>5</v>
      </c>
      <c r="M422" s="19" t="s">
        <v>7</v>
      </c>
      <c r="N422" s="19" t="s">
        <v>8</v>
      </c>
      <c r="O422" s="15" t="s">
        <v>9</v>
      </c>
      <c r="P422" s="16" t="s">
        <v>10</v>
      </c>
      <c r="Q422" s="19" t="s">
        <v>11</v>
      </c>
      <c r="R422" s="19" t="s">
        <v>12</v>
      </c>
      <c r="S422" s="15" t="s">
        <v>13</v>
      </c>
      <c r="T422" s="1"/>
      <c r="U422" s="1"/>
    </row>
    <row r="423" spans="1:21" ht="15.75" customHeight="1" x14ac:dyDescent="0.2">
      <c r="C423" s="1"/>
      <c r="D423" s="1"/>
      <c r="E423" s="64" t="str">
        <f t="shared" si="6"/>
        <v>a</v>
      </c>
      <c r="F423" s="65"/>
      <c r="G423" s="66"/>
      <c r="H423" s="5"/>
      <c r="I423" s="5"/>
      <c r="J423" s="5"/>
      <c r="K423" s="13"/>
      <c r="L423" s="10"/>
      <c r="M423" s="5"/>
      <c r="N423" s="5"/>
      <c r="O423" s="13"/>
      <c r="P423" s="10"/>
      <c r="Q423" s="5"/>
      <c r="R423" s="5"/>
      <c r="S423" s="13"/>
      <c r="T423" s="1"/>
      <c r="U423" s="1"/>
    </row>
    <row r="424" spans="1:21" ht="15.75" customHeight="1" x14ac:dyDescent="0.2">
      <c r="C424" s="1"/>
      <c r="D424" s="1"/>
      <c r="E424" s="64" t="str">
        <f t="shared" si="6"/>
        <v>b</v>
      </c>
      <c r="F424" s="65"/>
      <c r="G424" s="66"/>
      <c r="H424" s="5"/>
      <c r="I424" s="5"/>
      <c r="J424" s="5"/>
      <c r="K424" s="13"/>
      <c r="L424" s="10"/>
      <c r="M424" s="5"/>
      <c r="N424" s="5"/>
      <c r="O424" s="13"/>
      <c r="P424" s="10"/>
      <c r="Q424" s="5"/>
      <c r="R424" s="5"/>
      <c r="S424" s="13"/>
      <c r="T424" s="1"/>
      <c r="U424" s="1"/>
    </row>
    <row r="425" spans="1:21" ht="15.75" customHeight="1" x14ac:dyDescent="0.2">
      <c r="C425" s="1"/>
      <c r="D425" s="1"/>
      <c r="E425" s="64" t="str">
        <f t="shared" si="6"/>
        <v>c</v>
      </c>
      <c r="F425" s="65"/>
      <c r="G425" s="66"/>
      <c r="H425" s="5"/>
      <c r="I425" s="5"/>
      <c r="J425" s="5"/>
      <c r="K425" s="13"/>
      <c r="L425" s="10"/>
      <c r="M425" s="5"/>
      <c r="N425" s="5"/>
      <c r="O425" s="13"/>
      <c r="P425" s="10"/>
      <c r="Q425" s="5"/>
      <c r="R425" s="5"/>
      <c r="S425" s="13"/>
      <c r="T425" s="1"/>
      <c r="U425" s="1"/>
    </row>
    <row r="426" spans="1:21" ht="15.75" customHeight="1" x14ac:dyDescent="0.2">
      <c r="C426" s="1"/>
      <c r="D426" s="1"/>
      <c r="E426" s="64" t="str">
        <f t="shared" si="6"/>
        <v>d</v>
      </c>
      <c r="F426" s="65"/>
      <c r="G426" s="66"/>
      <c r="H426" s="5"/>
      <c r="I426" s="5"/>
      <c r="J426" s="5"/>
      <c r="K426" s="13"/>
      <c r="L426" s="10"/>
      <c r="M426" s="5"/>
      <c r="N426" s="5"/>
      <c r="O426" s="13"/>
      <c r="P426" s="10"/>
      <c r="Q426" s="5"/>
      <c r="R426" s="5"/>
      <c r="S426" s="13"/>
      <c r="T426" s="1"/>
      <c r="U426" s="1"/>
    </row>
    <row r="427" spans="1:21" ht="15.75" customHeight="1" x14ac:dyDescent="0.2">
      <c r="C427" s="1"/>
      <c r="D427" s="1"/>
      <c r="E427" s="64" t="str">
        <f t="shared" si="6"/>
        <v>e</v>
      </c>
      <c r="F427" s="65"/>
      <c r="G427" s="66"/>
      <c r="H427" s="5"/>
      <c r="I427" s="5"/>
      <c r="J427" s="5"/>
      <c r="K427" s="13"/>
      <c r="L427" s="10"/>
      <c r="M427" s="5"/>
      <c r="N427" s="5"/>
      <c r="O427" s="13"/>
      <c r="P427" s="10"/>
      <c r="Q427" s="5"/>
      <c r="R427" s="5"/>
      <c r="S427" s="13"/>
      <c r="T427" s="1"/>
      <c r="U427" s="1"/>
    </row>
    <row r="428" spans="1:21" ht="15.75" customHeight="1" x14ac:dyDescent="0.2">
      <c r="C428" s="1"/>
      <c r="D428" s="1"/>
      <c r="E428" s="64" t="str">
        <f t="shared" si="6"/>
        <v>f</v>
      </c>
      <c r="F428" s="65"/>
      <c r="G428" s="66"/>
      <c r="H428" s="5"/>
      <c r="I428" s="5"/>
      <c r="J428" s="5"/>
      <c r="K428" s="13"/>
      <c r="L428" s="10"/>
      <c r="M428" s="5"/>
      <c r="N428" s="5"/>
      <c r="O428" s="13"/>
      <c r="P428" s="10"/>
      <c r="Q428" s="5"/>
      <c r="R428" s="5"/>
      <c r="S428" s="13"/>
      <c r="T428" s="1"/>
      <c r="U428" s="1"/>
    </row>
    <row r="429" spans="1:21" ht="15.75" customHeight="1" x14ac:dyDescent="0.2">
      <c r="C429" s="1"/>
      <c r="D429" s="1"/>
      <c r="E429" s="64" t="str">
        <f t="shared" si="6"/>
        <v>g</v>
      </c>
      <c r="F429" s="65"/>
      <c r="G429" s="66"/>
      <c r="H429" s="5"/>
      <c r="I429" s="5"/>
      <c r="J429" s="5"/>
      <c r="K429" s="13"/>
      <c r="L429" s="10"/>
      <c r="M429" s="5"/>
      <c r="N429" s="5"/>
      <c r="O429" s="13"/>
      <c r="P429" s="10"/>
      <c r="Q429" s="5"/>
      <c r="R429" s="5"/>
      <c r="S429" s="13"/>
      <c r="T429" s="1"/>
      <c r="U429" s="1"/>
    </row>
    <row r="430" spans="1:21" ht="15.75" customHeight="1" thickBot="1" x14ac:dyDescent="0.25">
      <c r="C430" s="1"/>
      <c r="D430" s="1"/>
      <c r="E430" s="64" t="str">
        <f t="shared" si="6"/>
        <v>h</v>
      </c>
      <c r="F430" s="65"/>
      <c r="G430" s="66"/>
      <c r="H430" s="6"/>
      <c r="I430" s="6"/>
      <c r="J430" s="6"/>
      <c r="K430" s="14"/>
      <c r="L430" s="11"/>
      <c r="M430" s="6"/>
      <c r="N430" s="6"/>
      <c r="O430" s="14"/>
      <c r="P430" s="11"/>
      <c r="Q430" s="6"/>
      <c r="R430" s="6"/>
      <c r="S430" s="14"/>
      <c r="T430" s="1"/>
      <c r="U430" s="1"/>
    </row>
    <row r="431" spans="1:21" ht="15.75" customHeight="1" thickTop="1" thickBot="1" x14ac:dyDescent="0.25">
      <c r="C431" s="1"/>
      <c r="D431" s="1"/>
      <c r="E431" s="67" t="s">
        <v>14</v>
      </c>
      <c r="F431" s="68"/>
      <c r="G431" s="69"/>
      <c r="H431" s="7"/>
      <c r="I431" s="7"/>
      <c r="J431" s="7"/>
      <c r="K431" s="8"/>
      <c r="L431" s="12"/>
      <c r="M431" s="7"/>
      <c r="N431" s="7"/>
      <c r="O431" s="8"/>
      <c r="P431" s="12"/>
      <c r="Q431" s="7"/>
      <c r="R431" s="7"/>
      <c r="S431" s="8"/>
      <c r="T431" s="1"/>
      <c r="U431" s="1"/>
    </row>
    <row r="432" spans="1:21" ht="15.75" customHeight="1" thickTop="1" thickBot="1" x14ac:dyDescent="0.25">
      <c r="C432" s="1"/>
      <c r="D432" s="1"/>
      <c r="E432" s="70" t="s">
        <v>15</v>
      </c>
      <c r="F432" s="71"/>
      <c r="G432" s="72"/>
      <c r="H432" s="1"/>
      <c r="I432" s="1"/>
      <c r="J432" s="1"/>
      <c r="K432" s="9"/>
      <c r="L432" s="1"/>
      <c r="M432" s="1"/>
      <c r="N432" s="1"/>
      <c r="O432" s="9"/>
      <c r="P432" s="1"/>
      <c r="Q432" s="1"/>
      <c r="R432" s="1"/>
      <c r="S432" s="9"/>
      <c r="T432" s="1"/>
      <c r="U432" s="1"/>
    </row>
    <row r="433" spans="1:21" ht="11.25" customHeight="1" x14ac:dyDescent="0.2">
      <c r="C433" s="1"/>
      <c r="D433" s="1"/>
      <c r="E433" s="1"/>
      <c r="F433" s="1"/>
      <c r="G433" s="1"/>
      <c r="H433" s="73" t="s">
        <v>34</v>
      </c>
      <c r="I433" s="73"/>
      <c r="J433" s="73"/>
      <c r="K433" s="73"/>
      <c r="L433" s="73"/>
      <c r="M433" s="73"/>
      <c r="N433" s="73"/>
      <c r="O433" s="73"/>
      <c r="P433" s="73"/>
      <c r="Q433" s="73"/>
      <c r="R433" s="73"/>
      <c r="S433" s="1"/>
      <c r="T433" s="1"/>
      <c r="U433" s="1"/>
    </row>
    <row r="434" spans="1:21" ht="11.25" customHeight="1" x14ac:dyDescent="0.2">
      <c r="C434" s="1"/>
      <c r="D434" s="1"/>
      <c r="E434" s="1"/>
      <c r="F434" s="1"/>
      <c r="G434" s="1"/>
      <c r="H434" s="73"/>
      <c r="I434" s="73"/>
      <c r="J434" s="73"/>
      <c r="K434" s="73"/>
      <c r="L434" s="73"/>
      <c r="M434" s="73"/>
      <c r="N434" s="73"/>
      <c r="O434" s="73"/>
      <c r="P434" s="73"/>
      <c r="Q434" s="73"/>
      <c r="R434" s="73"/>
      <c r="S434" s="1"/>
      <c r="T434" s="1"/>
      <c r="U434" s="1"/>
    </row>
    <row r="435" spans="1:21" ht="10.5" customHeight="1" x14ac:dyDescent="0.15">
      <c r="A435" t="s">
        <v>35</v>
      </c>
      <c r="B435">
        <v>15</v>
      </c>
      <c r="C435" s="81" t="str">
        <f>'5 tm 12 bkr Data'!$A$2</f>
        <v>Jayhawk Collegiate Challenge</v>
      </c>
      <c r="D435" s="81"/>
      <c r="E435" s="81"/>
      <c r="F435" s="81"/>
      <c r="G435" s="81"/>
      <c r="H435" s="81"/>
      <c r="I435" s="81"/>
      <c r="J435" s="81"/>
      <c r="K435" s="81"/>
      <c r="L435" s="81"/>
      <c r="M435" s="81"/>
      <c r="N435" s="81"/>
      <c r="O435" s="81"/>
      <c r="P435" s="81"/>
      <c r="Q435" s="81"/>
      <c r="R435" s="81"/>
      <c r="S435" s="81"/>
      <c r="T435" s="81"/>
      <c r="U435" s="81"/>
    </row>
    <row r="436" spans="1:21" ht="10.5" customHeight="1" x14ac:dyDescent="0.15">
      <c r="C436" s="81"/>
      <c r="D436" s="81"/>
      <c r="E436" s="81"/>
      <c r="F436" s="81"/>
      <c r="G436" s="81"/>
      <c r="H436" s="81"/>
      <c r="I436" s="81"/>
      <c r="J436" s="81"/>
      <c r="K436" s="81"/>
      <c r="L436" s="81"/>
      <c r="M436" s="81"/>
      <c r="N436" s="81"/>
      <c r="O436" s="81"/>
      <c r="P436" s="81"/>
      <c r="Q436" s="81"/>
      <c r="R436" s="81"/>
      <c r="S436" s="81"/>
      <c r="T436" s="81"/>
      <c r="U436" s="81"/>
    </row>
    <row r="437" spans="1:21" ht="10.5" customHeight="1" x14ac:dyDescent="0.15">
      <c r="C437" s="81"/>
      <c r="D437" s="81"/>
      <c r="E437" s="81"/>
      <c r="F437" s="81"/>
      <c r="G437" s="81"/>
      <c r="H437" s="81"/>
      <c r="I437" s="81"/>
      <c r="J437" s="81"/>
      <c r="K437" s="81"/>
      <c r="L437" s="81"/>
      <c r="M437" s="81"/>
      <c r="N437" s="81"/>
      <c r="O437" s="81"/>
      <c r="P437" s="81"/>
      <c r="Q437" s="81"/>
      <c r="R437" s="81"/>
      <c r="S437" s="81"/>
      <c r="T437" s="81"/>
      <c r="U437" s="81"/>
    </row>
    <row r="438" spans="1:21" ht="8.25" customHeight="1" x14ac:dyDescent="0.2"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</row>
    <row r="439" spans="1:21" ht="11.25" customHeight="1" x14ac:dyDescent="0.2">
      <c r="C439" s="1"/>
      <c r="D439" s="1"/>
      <c r="E439" s="1"/>
      <c r="F439" s="82">
        <f>INDEX('5 tm 12 bkr Data'!I:I,MATCH('5 tm 12 bkr WJV'!B435,'5 tm 12 bkr Data'!H:H,0))</f>
        <v>16</v>
      </c>
      <c r="G439" s="82"/>
      <c r="H439" s="82"/>
      <c r="I439" s="82"/>
      <c r="J439" s="82"/>
      <c r="K439" s="82"/>
      <c r="L439" s="82"/>
      <c r="M439" s="82"/>
      <c r="N439" s="82"/>
      <c r="O439" s="82"/>
      <c r="P439" s="82"/>
      <c r="Q439" s="82"/>
      <c r="R439" s="82"/>
      <c r="S439" s="1"/>
      <c r="T439" s="1"/>
      <c r="U439" s="1"/>
    </row>
    <row r="440" spans="1:21" ht="11.25" customHeight="1" x14ac:dyDescent="0.2">
      <c r="C440" s="1"/>
      <c r="D440" s="1"/>
      <c r="E440" s="1"/>
      <c r="F440" s="82"/>
      <c r="G440" s="82"/>
      <c r="H440" s="82"/>
      <c r="I440" s="82"/>
      <c r="J440" s="82"/>
      <c r="K440" s="82"/>
      <c r="L440" s="82"/>
      <c r="M440" s="82"/>
      <c r="N440" s="82"/>
      <c r="O440" s="82"/>
      <c r="P440" s="82"/>
      <c r="Q440" s="82"/>
      <c r="R440" s="82"/>
      <c r="S440" s="1"/>
      <c r="T440" s="1"/>
      <c r="U440" s="1"/>
    </row>
    <row r="441" spans="1:21" ht="8.25" customHeight="1" x14ac:dyDescent="0.2"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</row>
    <row r="442" spans="1:21" ht="15.75" customHeight="1" x14ac:dyDescent="0.2">
      <c r="C442" s="1"/>
      <c r="D442" s="80" t="s">
        <v>0</v>
      </c>
      <c r="E442" s="80"/>
      <c r="F442" s="80"/>
      <c r="G442" s="80"/>
      <c r="H442" s="80"/>
      <c r="I442" s="80" t="s">
        <v>1</v>
      </c>
      <c r="J442" s="80"/>
      <c r="K442" s="80" t="s">
        <v>2</v>
      </c>
      <c r="L442" s="80"/>
      <c r="M442" s="80" t="s">
        <v>3</v>
      </c>
      <c r="N442" s="80"/>
      <c r="O442" s="80" t="s">
        <v>4</v>
      </c>
      <c r="P442" s="80"/>
      <c r="Q442" s="80" t="s">
        <v>5</v>
      </c>
      <c r="R442" s="80"/>
      <c r="S442" s="80" t="s">
        <v>6</v>
      </c>
      <c r="T442" s="80"/>
      <c r="U442" s="1"/>
    </row>
    <row r="443" spans="1:21" ht="15.75" customHeight="1" x14ac:dyDescent="0.2">
      <c r="A443" t="str">
        <f>CONCATENATE(B435,B443)</f>
        <v>15a</v>
      </c>
      <c r="B443" t="s">
        <v>26</v>
      </c>
      <c r="C443" s="1"/>
      <c r="D443" s="2" t="str">
        <f>INDEX('5 tm 12 bkr Data'!X:X,MATCH('5 tm 12 bkr WJV'!A443,'5 tm 12 bkr Data'!V:V,0))</f>
        <v>a</v>
      </c>
      <c r="E443" s="3"/>
      <c r="F443" s="3"/>
      <c r="G443" s="3"/>
      <c r="H443" s="4"/>
      <c r="I443" s="80"/>
      <c r="J443" s="80"/>
      <c r="K443" s="80"/>
      <c r="L443" s="80"/>
      <c r="M443" s="80"/>
      <c r="N443" s="80"/>
      <c r="O443" s="80"/>
      <c r="P443" s="80"/>
      <c r="Q443" s="80"/>
      <c r="R443" s="80"/>
      <c r="S443" s="80"/>
      <c r="T443" s="80"/>
      <c r="U443" s="1"/>
    </row>
    <row r="444" spans="1:21" ht="15.75" customHeight="1" x14ac:dyDescent="0.2">
      <c r="A444" t="str">
        <f>CONCATENATE(B435,B444)</f>
        <v>15b</v>
      </c>
      <c r="B444" t="s">
        <v>27</v>
      </c>
      <c r="C444" s="1"/>
      <c r="D444" s="2" t="str">
        <f>INDEX('5 tm 12 bkr Data'!X:X,MATCH('5 tm 12 bkr WJV'!A444,'5 tm 12 bkr Data'!V:V,0))</f>
        <v>b</v>
      </c>
      <c r="E444" s="3"/>
      <c r="F444" s="3"/>
      <c r="G444" s="3"/>
      <c r="H444" s="4"/>
      <c r="I444" s="80"/>
      <c r="J444" s="80"/>
      <c r="K444" s="80"/>
      <c r="L444" s="80"/>
      <c r="M444" s="80"/>
      <c r="N444" s="80"/>
      <c r="O444" s="80"/>
      <c r="P444" s="80"/>
      <c r="Q444" s="80"/>
      <c r="R444" s="80"/>
      <c r="S444" s="80"/>
      <c r="T444" s="80"/>
      <c r="U444" s="1"/>
    </row>
    <row r="445" spans="1:21" ht="15.75" customHeight="1" x14ac:dyDescent="0.2">
      <c r="A445" t="str">
        <f>CONCATENATE(B435,B445)</f>
        <v>15c</v>
      </c>
      <c r="B445" t="s">
        <v>28</v>
      </c>
      <c r="C445" s="1"/>
      <c r="D445" s="2" t="str">
        <f>INDEX('5 tm 12 bkr Data'!X:X,MATCH('5 tm 12 bkr WJV'!A445,'5 tm 12 bkr Data'!V:V,0))</f>
        <v>c</v>
      </c>
      <c r="E445" s="3"/>
      <c r="F445" s="3"/>
      <c r="G445" s="3"/>
      <c r="H445" s="4"/>
      <c r="I445" s="80"/>
      <c r="J445" s="80"/>
      <c r="K445" s="80"/>
      <c r="L445" s="80"/>
      <c r="M445" s="80"/>
      <c r="N445" s="80"/>
      <c r="O445" s="80"/>
      <c r="P445" s="80"/>
      <c r="Q445" s="80"/>
      <c r="R445" s="80"/>
      <c r="S445" s="80"/>
      <c r="T445" s="80"/>
      <c r="U445" s="1"/>
    </row>
    <row r="446" spans="1:21" ht="15.75" customHeight="1" x14ac:dyDescent="0.2">
      <c r="A446" t="str">
        <f>CONCATENATE(B435,B446)</f>
        <v>15d</v>
      </c>
      <c r="B446" t="s">
        <v>29</v>
      </c>
      <c r="C446" s="1"/>
      <c r="D446" s="2" t="str">
        <f>INDEX('5 tm 12 bkr Data'!X:X,MATCH('5 tm 12 bkr WJV'!A446,'5 tm 12 bkr Data'!V:V,0))</f>
        <v>d</v>
      </c>
      <c r="E446" s="3"/>
      <c r="F446" s="3"/>
      <c r="G446" s="3"/>
      <c r="H446" s="4"/>
      <c r="I446" s="80"/>
      <c r="J446" s="80"/>
      <c r="K446" s="80"/>
      <c r="L446" s="80"/>
      <c r="M446" s="80"/>
      <c r="N446" s="80"/>
      <c r="O446" s="80"/>
      <c r="P446" s="80"/>
      <c r="Q446" s="80"/>
      <c r="R446" s="80"/>
      <c r="S446" s="80"/>
      <c r="T446" s="80"/>
      <c r="U446" s="1"/>
    </row>
    <row r="447" spans="1:21" ht="15.75" customHeight="1" x14ac:dyDescent="0.2">
      <c r="A447" t="str">
        <f>CONCATENATE(B435,B447)</f>
        <v>15e</v>
      </c>
      <c r="B447" t="s">
        <v>30</v>
      </c>
      <c r="C447" s="1"/>
      <c r="D447" s="2" t="str">
        <f>INDEX('5 tm 12 bkr Data'!X:X,MATCH('5 tm 12 bkr WJV'!A447,'5 tm 12 bkr Data'!V:V,0))</f>
        <v>e</v>
      </c>
      <c r="E447" s="3"/>
      <c r="F447" s="3"/>
      <c r="G447" s="3"/>
      <c r="H447" s="4"/>
      <c r="I447" s="80"/>
      <c r="J447" s="80"/>
      <c r="K447" s="80"/>
      <c r="L447" s="80"/>
      <c r="M447" s="80"/>
      <c r="N447" s="80"/>
      <c r="O447" s="80"/>
      <c r="P447" s="80"/>
      <c r="Q447" s="80"/>
      <c r="R447" s="80"/>
      <c r="S447" s="80"/>
      <c r="T447" s="80"/>
      <c r="U447" s="1"/>
    </row>
    <row r="448" spans="1:21" ht="15.75" customHeight="1" x14ac:dyDescent="0.2">
      <c r="A448" t="str">
        <f>CONCATENATE(B435,B448)</f>
        <v>15f</v>
      </c>
      <c r="B448" t="s">
        <v>31</v>
      </c>
      <c r="C448" s="1"/>
      <c r="D448" s="2" t="str">
        <f>INDEX('5 tm 12 bkr Data'!X:X,MATCH('5 tm 12 bkr WJV'!A448,'5 tm 12 bkr Data'!V:V,0))</f>
        <v>f</v>
      </c>
      <c r="E448" s="3"/>
      <c r="F448" s="3"/>
      <c r="G448" s="3"/>
      <c r="H448" s="4"/>
      <c r="I448" s="80"/>
      <c r="J448" s="80"/>
      <c r="K448" s="80"/>
      <c r="L448" s="80"/>
      <c r="M448" s="80"/>
      <c r="N448" s="80"/>
      <c r="O448" s="80"/>
      <c r="P448" s="80"/>
      <c r="Q448" s="80"/>
      <c r="R448" s="80"/>
      <c r="S448" s="80"/>
      <c r="T448" s="80"/>
      <c r="U448" s="1"/>
    </row>
    <row r="449" spans="1:21" ht="15.75" customHeight="1" x14ac:dyDescent="0.2">
      <c r="A449" t="str">
        <f>CONCATENATE(B435,B449)</f>
        <v>15g</v>
      </c>
      <c r="B449" t="s">
        <v>32</v>
      </c>
      <c r="C449" s="1"/>
      <c r="D449" s="2" t="str">
        <f>INDEX('5 tm 12 bkr Data'!X:X,MATCH('5 tm 12 bkr WJV'!A449,'5 tm 12 bkr Data'!V:V,0))</f>
        <v>g</v>
      </c>
      <c r="E449" s="3"/>
      <c r="F449" s="3"/>
      <c r="G449" s="3"/>
      <c r="H449" s="4"/>
      <c r="I449" s="80"/>
      <c r="J449" s="80"/>
      <c r="K449" s="80"/>
      <c r="L449" s="80"/>
      <c r="M449" s="80"/>
      <c r="N449" s="80"/>
      <c r="O449" s="80"/>
      <c r="P449" s="80"/>
      <c r="Q449" s="80"/>
      <c r="R449" s="80"/>
      <c r="S449" s="80"/>
      <c r="T449" s="80"/>
      <c r="U449" s="1"/>
    </row>
    <row r="450" spans="1:21" ht="15.75" customHeight="1" thickBot="1" x14ac:dyDescent="0.25">
      <c r="A450" t="str">
        <f>CONCATENATE(B435,B450)</f>
        <v>15h</v>
      </c>
      <c r="B450" t="s">
        <v>33</v>
      </c>
      <c r="C450" s="1"/>
      <c r="D450" s="2" t="str">
        <f>INDEX('5 tm 12 bkr Data'!X:X,MATCH('5 tm 12 bkr WJV'!A450,'5 tm 12 bkr Data'!V:V,0))</f>
        <v>h</v>
      </c>
      <c r="E450" s="3"/>
      <c r="F450" s="3"/>
      <c r="G450" s="3"/>
      <c r="H450" s="36"/>
      <c r="I450" s="79"/>
      <c r="J450" s="79"/>
      <c r="K450" s="79"/>
      <c r="L450" s="79"/>
      <c r="M450" s="79"/>
      <c r="N450" s="79"/>
      <c r="O450" s="79"/>
      <c r="P450" s="79"/>
      <c r="Q450" s="79"/>
      <c r="R450" s="79"/>
      <c r="S450" s="79"/>
      <c r="T450" s="79"/>
      <c r="U450" s="1"/>
    </row>
    <row r="451" spans="1:21" ht="15.75" customHeight="1" thickTop="1" x14ac:dyDescent="0.2">
      <c r="C451" s="1"/>
      <c r="D451" s="1"/>
      <c r="E451" s="1"/>
      <c r="F451" s="1"/>
      <c r="G451" s="1"/>
      <c r="H451" s="37" t="s">
        <v>6</v>
      </c>
      <c r="I451" s="77"/>
      <c r="J451" s="78"/>
      <c r="K451" s="77"/>
      <c r="L451" s="78"/>
      <c r="M451" s="77"/>
      <c r="N451" s="78"/>
      <c r="O451" s="77"/>
      <c r="P451" s="78"/>
      <c r="Q451" s="77"/>
      <c r="R451" s="78"/>
      <c r="S451" s="77"/>
      <c r="T451" s="78"/>
      <c r="U451" s="1"/>
    </row>
    <row r="452" spans="1:21" ht="5.25" customHeight="1" x14ac:dyDescent="0.2">
      <c r="C452" s="1"/>
      <c r="D452" s="1"/>
      <c r="E452" s="1"/>
      <c r="F452" s="1"/>
      <c r="G452" s="1"/>
      <c r="H452" s="38"/>
      <c r="I452" s="39"/>
      <c r="J452" s="39"/>
      <c r="K452" s="39"/>
      <c r="L452" s="39"/>
      <c r="M452" s="39"/>
      <c r="N452" s="39"/>
      <c r="O452" s="39"/>
      <c r="P452" s="39"/>
      <c r="Q452" s="39"/>
      <c r="R452" s="39"/>
      <c r="S452" s="39"/>
      <c r="T452" s="40"/>
      <c r="U452" s="1"/>
    </row>
    <row r="453" spans="1:21" ht="15.75" customHeight="1" x14ac:dyDescent="0.2">
      <c r="C453" s="1"/>
      <c r="D453" s="1"/>
      <c r="E453" s="74" t="s">
        <v>0</v>
      </c>
      <c r="F453" s="75"/>
      <c r="G453" s="76"/>
      <c r="H453" s="19" t="s">
        <v>1</v>
      </c>
      <c r="I453" s="19" t="s">
        <v>2</v>
      </c>
      <c r="J453" s="19" t="s">
        <v>3</v>
      </c>
      <c r="K453" s="15" t="s">
        <v>4</v>
      </c>
      <c r="L453" s="16" t="s">
        <v>5</v>
      </c>
      <c r="M453" s="19" t="s">
        <v>7</v>
      </c>
      <c r="N453" s="19" t="s">
        <v>8</v>
      </c>
      <c r="O453" s="15" t="s">
        <v>9</v>
      </c>
      <c r="P453" s="16" t="s">
        <v>10</v>
      </c>
      <c r="Q453" s="19" t="s">
        <v>11</v>
      </c>
      <c r="R453" s="19" t="s">
        <v>12</v>
      </c>
      <c r="S453" s="15" t="s">
        <v>13</v>
      </c>
      <c r="T453" s="1"/>
      <c r="U453" s="1"/>
    </row>
    <row r="454" spans="1:21" ht="15.75" customHeight="1" x14ac:dyDescent="0.2">
      <c r="C454" s="1"/>
      <c r="D454" s="1"/>
      <c r="E454" s="64" t="str">
        <f t="shared" si="6"/>
        <v>a</v>
      </c>
      <c r="F454" s="65"/>
      <c r="G454" s="66"/>
      <c r="H454" s="5"/>
      <c r="I454" s="5"/>
      <c r="J454" s="5"/>
      <c r="K454" s="13"/>
      <c r="L454" s="10"/>
      <c r="M454" s="5"/>
      <c r="N454" s="5"/>
      <c r="O454" s="13"/>
      <c r="P454" s="10"/>
      <c r="Q454" s="5"/>
      <c r="R454" s="5"/>
      <c r="S454" s="13"/>
      <c r="T454" s="1"/>
      <c r="U454" s="1"/>
    </row>
    <row r="455" spans="1:21" ht="15.75" customHeight="1" x14ac:dyDescent="0.2">
      <c r="C455" s="1"/>
      <c r="D455" s="1"/>
      <c r="E455" s="64" t="str">
        <f t="shared" si="6"/>
        <v>b</v>
      </c>
      <c r="F455" s="65"/>
      <c r="G455" s="66"/>
      <c r="H455" s="5"/>
      <c r="I455" s="5"/>
      <c r="J455" s="5"/>
      <c r="K455" s="13"/>
      <c r="L455" s="10"/>
      <c r="M455" s="5"/>
      <c r="N455" s="5"/>
      <c r="O455" s="13"/>
      <c r="P455" s="10"/>
      <c r="Q455" s="5"/>
      <c r="R455" s="5"/>
      <c r="S455" s="13"/>
      <c r="T455" s="1"/>
      <c r="U455" s="1"/>
    </row>
    <row r="456" spans="1:21" ht="15.75" customHeight="1" x14ac:dyDescent="0.2">
      <c r="C456" s="1"/>
      <c r="D456" s="1"/>
      <c r="E456" s="64" t="str">
        <f t="shared" si="6"/>
        <v>c</v>
      </c>
      <c r="F456" s="65"/>
      <c r="G456" s="66"/>
      <c r="H456" s="5"/>
      <c r="I456" s="5"/>
      <c r="J456" s="5"/>
      <c r="K456" s="13"/>
      <c r="L456" s="10"/>
      <c r="M456" s="5"/>
      <c r="N456" s="5"/>
      <c r="O456" s="13"/>
      <c r="P456" s="10"/>
      <c r="Q456" s="5"/>
      <c r="R456" s="5"/>
      <c r="S456" s="13"/>
      <c r="T456" s="1"/>
      <c r="U456" s="1"/>
    </row>
    <row r="457" spans="1:21" ht="15.75" customHeight="1" x14ac:dyDescent="0.2">
      <c r="C457" s="1"/>
      <c r="D457" s="1"/>
      <c r="E457" s="64" t="str">
        <f t="shared" si="6"/>
        <v>d</v>
      </c>
      <c r="F457" s="65"/>
      <c r="G457" s="66"/>
      <c r="H457" s="5"/>
      <c r="I457" s="5"/>
      <c r="J457" s="5"/>
      <c r="K457" s="13"/>
      <c r="L457" s="10"/>
      <c r="M457" s="5"/>
      <c r="N457" s="5"/>
      <c r="O457" s="13"/>
      <c r="P457" s="10"/>
      <c r="Q457" s="5"/>
      <c r="R457" s="5"/>
      <c r="S457" s="13"/>
      <c r="T457" s="1"/>
      <c r="U457" s="1"/>
    </row>
    <row r="458" spans="1:21" ht="15.75" customHeight="1" x14ac:dyDescent="0.2">
      <c r="C458" s="1"/>
      <c r="D458" s="1"/>
      <c r="E458" s="64" t="str">
        <f t="shared" ref="E458:E521" si="7">IF(D447&gt;0,D447,"")</f>
        <v>e</v>
      </c>
      <c r="F458" s="65"/>
      <c r="G458" s="66"/>
      <c r="H458" s="5"/>
      <c r="I458" s="5"/>
      <c r="J458" s="5"/>
      <c r="K458" s="13"/>
      <c r="L458" s="10"/>
      <c r="M458" s="5"/>
      <c r="N458" s="5"/>
      <c r="O458" s="13"/>
      <c r="P458" s="10"/>
      <c r="Q458" s="5"/>
      <c r="R458" s="5"/>
      <c r="S458" s="13"/>
      <c r="T458" s="1"/>
      <c r="U458" s="1"/>
    </row>
    <row r="459" spans="1:21" ht="15.75" customHeight="1" x14ac:dyDescent="0.2">
      <c r="C459" s="1"/>
      <c r="D459" s="1"/>
      <c r="E459" s="64" t="str">
        <f t="shared" si="7"/>
        <v>f</v>
      </c>
      <c r="F459" s="65"/>
      <c r="G459" s="66"/>
      <c r="H459" s="5"/>
      <c r="I459" s="5"/>
      <c r="J459" s="5"/>
      <c r="K459" s="13"/>
      <c r="L459" s="10"/>
      <c r="M459" s="5"/>
      <c r="N459" s="5"/>
      <c r="O459" s="13"/>
      <c r="P459" s="10"/>
      <c r="Q459" s="5"/>
      <c r="R459" s="5"/>
      <c r="S459" s="13"/>
      <c r="T459" s="1"/>
      <c r="U459" s="1"/>
    </row>
    <row r="460" spans="1:21" ht="15.75" customHeight="1" x14ac:dyDescent="0.2">
      <c r="C460" s="1"/>
      <c r="D460" s="1"/>
      <c r="E460" s="64" t="str">
        <f t="shared" si="7"/>
        <v>g</v>
      </c>
      <c r="F460" s="65"/>
      <c r="G460" s="66"/>
      <c r="H460" s="5"/>
      <c r="I460" s="5"/>
      <c r="J460" s="5"/>
      <c r="K460" s="13"/>
      <c r="L460" s="10"/>
      <c r="M460" s="5"/>
      <c r="N460" s="5"/>
      <c r="O460" s="13"/>
      <c r="P460" s="10"/>
      <c r="Q460" s="5"/>
      <c r="R460" s="5"/>
      <c r="S460" s="13"/>
      <c r="T460" s="1"/>
      <c r="U460" s="1"/>
    </row>
    <row r="461" spans="1:21" ht="15.75" customHeight="1" thickBot="1" x14ac:dyDescent="0.25">
      <c r="C461" s="1"/>
      <c r="D461" s="1"/>
      <c r="E461" s="64" t="str">
        <f t="shared" si="7"/>
        <v>h</v>
      </c>
      <c r="F461" s="65"/>
      <c r="G461" s="66"/>
      <c r="H461" s="6"/>
      <c r="I461" s="6"/>
      <c r="J461" s="6"/>
      <c r="K461" s="14"/>
      <c r="L461" s="11"/>
      <c r="M461" s="6"/>
      <c r="N461" s="6"/>
      <c r="O461" s="14"/>
      <c r="P461" s="11"/>
      <c r="Q461" s="6"/>
      <c r="R461" s="6"/>
      <c r="S461" s="14"/>
      <c r="T461" s="1"/>
      <c r="U461" s="1"/>
    </row>
    <row r="462" spans="1:21" ht="15.75" customHeight="1" thickTop="1" thickBot="1" x14ac:dyDescent="0.25">
      <c r="C462" s="1"/>
      <c r="D462" s="1"/>
      <c r="E462" s="67" t="s">
        <v>14</v>
      </c>
      <c r="F462" s="68"/>
      <c r="G462" s="69"/>
      <c r="H462" s="7"/>
      <c r="I462" s="7"/>
      <c r="J462" s="7"/>
      <c r="K462" s="8"/>
      <c r="L462" s="12"/>
      <c r="M462" s="7"/>
      <c r="N462" s="7"/>
      <c r="O462" s="8"/>
      <c r="P462" s="12"/>
      <c r="Q462" s="7"/>
      <c r="R462" s="7"/>
      <c r="S462" s="8"/>
      <c r="T462" s="1"/>
      <c r="U462" s="1"/>
    </row>
    <row r="463" spans="1:21" ht="15.75" customHeight="1" thickTop="1" thickBot="1" x14ac:dyDescent="0.25">
      <c r="C463" s="1"/>
      <c r="D463" s="1"/>
      <c r="E463" s="70" t="s">
        <v>15</v>
      </c>
      <c r="F463" s="71"/>
      <c r="G463" s="72"/>
      <c r="H463" s="1"/>
      <c r="I463" s="1"/>
      <c r="J463" s="1"/>
      <c r="K463" s="9"/>
      <c r="L463" s="1"/>
      <c r="M463" s="1"/>
      <c r="N463" s="1"/>
      <c r="O463" s="9"/>
      <c r="P463" s="1"/>
      <c r="Q463" s="1"/>
      <c r="R463" s="1"/>
      <c r="S463" s="9"/>
      <c r="T463" s="1"/>
      <c r="U463" s="1"/>
    </row>
    <row r="464" spans="1:21" ht="11.25" customHeight="1" x14ac:dyDescent="0.2">
      <c r="C464" s="1"/>
      <c r="D464" s="1"/>
      <c r="E464" s="1"/>
      <c r="F464" s="1"/>
      <c r="G464" s="1"/>
      <c r="H464" s="73" t="s">
        <v>34</v>
      </c>
      <c r="I464" s="73"/>
      <c r="J464" s="73"/>
      <c r="K464" s="73"/>
      <c r="L464" s="73"/>
      <c r="M464" s="73"/>
      <c r="N464" s="73"/>
      <c r="O464" s="73"/>
      <c r="P464" s="73"/>
      <c r="Q464" s="73"/>
      <c r="R464" s="73"/>
      <c r="S464" s="1"/>
      <c r="T464" s="1"/>
      <c r="U464" s="1"/>
    </row>
    <row r="465" spans="1:21" ht="11.25" customHeight="1" x14ac:dyDescent="0.2">
      <c r="C465" s="1"/>
      <c r="D465" s="1"/>
      <c r="E465" s="1"/>
      <c r="F465" s="1"/>
      <c r="G465" s="1"/>
      <c r="H465" s="73"/>
      <c r="I465" s="73"/>
      <c r="J465" s="73"/>
      <c r="K465" s="73"/>
      <c r="L465" s="73"/>
      <c r="M465" s="73"/>
      <c r="N465" s="73"/>
      <c r="O465" s="73"/>
      <c r="P465" s="73"/>
      <c r="Q465" s="73"/>
      <c r="R465" s="73"/>
      <c r="S465" s="1"/>
      <c r="T465" s="1"/>
      <c r="U465" s="1"/>
    </row>
    <row r="466" spans="1:21" ht="10.5" customHeight="1" x14ac:dyDescent="0.15">
      <c r="A466" t="s">
        <v>35</v>
      </c>
      <c r="B466">
        <v>16</v>
      </c>
      <c r="C466" s="81" t="str">
        <f>'5 tm 12 bkr Data'!$A$2</f>
        <v>Jayhawk Collegiate Challenge</v>
      </c>
      <c r="D466" s="81"/>
      <c r="E466" s="81"/>
      <c r="F466" s="81"/>
      <c r="G466" s="81"/>
      <c r="H466" s="81"/>
      <c r="I466" s="81"/>
      <c r="J466" s="81"/>
      <c r="K466" s="81"/>
      <c r="L466" s="81"/>
      <c r="M466" s="81"/>
      <c r="N466" s="81"/>
      <c r="O466" s="81"/>
      <c r="P466" s="81"/>
      <c r="Q466" s="81"/>
      <c r="R466" s="81"/>
      <c r="S466" s="81"/>
      <c r="T466" s="81"/>
      <c r="U466" s="81"/>
    </row>
    <row r="467" spans="1:21" ht="10.5" customHeight="1" x14ac:dyDescent="0.15">
      <c r="C467" s="81"/>
      <c r="D467" s="81"/>
      <c r="E467" s="81"/>
      <c r="F467" s="81"/>
      <c r="G467" s="81"/>
      <c r="H467" s="81"/>
      <c r="I467" s="81"/>
      <c r="J467" s="81"/>
      <c r="K467" s="81"/>
      <c r="L467" s="81"/>
      <c r="M467" s="81"/>
      <c r="N467" s="81"/>
      <c r="O467" s="81"/>
      <c r="P467" s="81"/>
      <c r="Q467" s="81"/>
      <c r="R467" s="81"/>
      <c r="S467" s="81"/>
      <c r="T467" s="81"/>
      <c r="U467" s="81"/>
    </row>
    <row r="468" spans="1:21" ht="10.5" customHeight="1" x14ac:dyDescent="0.15">
      <c r="C468" s="81"/>
      <c r="D468" s="81"/>
      <c r="E468" s="81"/>
      <c r="F468" s="81"/>
      <c r="G468" s="81"/>
      <c r="H468" s="81"/>
      <c r="I468" s="81"/>
      <c r="J468" s="81"/>
      <c r="K468" s="81"/>
      <c r="L468" s="81"/>
      <c r="M468" s="81"/>
      <c r="N468" s="81"/>
      <c r="O468" s="81"/>
      <c r="P468" s="81"/>
      <c r="Q468" s="81"/>
      <c r="R468" s="81"/>
      <c r="S468" s="81"/>
      <c r="T468" s="81"/>
      <c r="U468" s="81"/>
    </row>
    <row r="469" spans="1:21" ht="8.25" customHeight="1" x14ac:dyDescent="0.2"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</row>
    <row r="470" spans="1:21" ht="11.25" customHeight="1" x14ac:dyDescent="0.2">
      <c r="C470" s="1"/>
      <c r="D470" s="1"/>
      <c r="E470" s="1"/>
      <c r="F470" s="82">
        <f>INDEX('5 tm 12 bkr Data'!I:I,MATCH('5 tm 12 bkr WJV'!B466,'5 tm 12 bkr Data'!H:H,0))</f>
        <v>17</v>
      </c>
      <c r="G470" s="82"/>
      <c r="H470" s="82"/>
      <c r="I470" s="82"/>
      <c r="J470" s="82"/>
      <c r="K470" s="82"/>
      <c r="L470" s="82"/>
      <c r="M470" s="82"/>
      <c r="N470" s="82"/>
      <c r="O470" s="82"/>
      <c r="P470" s="82"/>
      <c r="Q470" s="82"/>
      <c r="R470" s="82"/>
      <c r="S470" s="1"/>
      <c r="T470" s="1"/>
      <c r="U470" s="1"/>
    </row>
    <row r="471" spans="1:21" ht="11.25" customHeight="1" x14ac:dyDescent="0.2">
      <c r="C471" s="1"/>
      <c r="D471" s="1"/>
      <c r="E471" s="1"/>
      <c r="F471" s="82"/>
      <c r="G471" s="82"/>
      <c r="H471" s="82"/>
      <c r="I471" s="82"/>
      <c r="J471" s="82"/>
      <c r="K471" s="82"/>
      <c r="L471" s="82"/>
      <c r="M471" s="82"/>
      <c r="N471" s="82"/>
      <c r="O471" s="82"/>
      <c r="P471" s="82"/>
      <c r="Q471" s="82"/>
      <c r="R471" s="82"/>
      <c r="S471" s="1"/>
      <c r="T471" s="1"/>
      <c r="U471" s="1"/>
    </row>
    <row r="472" spans="1:21" ht="8.25" customHeight="1" x14ac:dyDescent="0.2"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</row>
    <row r="473" spans="1:21" ht="15.75" customHeight="1" x14ac:dyDescent="0.2">
      <c r="C473" s="1"/>
      <c r="D473" s="80" t="s">
        <v>0</v>
      </c>
      <c r="E473" s="80"/>
      <c r="F473" s="80"/>
      <c r="G473" s="80"/>
      <c r="H473" s="80"/>
      <c r="I473" s="80" t="s">
        <v>1</v>
      </c>
      <c r="J473" s="80"/>
      <c r="K473" s="80" t="s">
        <v>2</v>
      </c>
      <c r="L473" s="80"/>
      <c r="M473" s="80" t="s">
        <v>3</v>
      </c>
      <c r="N473" s="80"/>
      <c r="O473" s="80" t="s">
        <v>4</v>
      </c>
      <c r="P473" s="80"/>
      <c r="Q473" s="80" t="s">
        <v>5</v>
      </c>
      <c r="R473" s="80"/>
      <c r="S473" s="80" t="s">
        <v>6</v>
      </c>
      <c r="T473" s="80"/>
      <c r="U473" s="1"/>
    </row>
    <row r="474" spans="1:21" ht="15.75" customHeight="1" x14ac:dyDescent="0.2">
      <c r="A474" t="str">
        <f>CONCATENATE(B466,B474)</f>
        <v>16a</v>
      </c>
      <c r="B474" t="s">
        <v>26</v>
      </c>
      <c r="C474" s="1"/>
      <c r="D474" s="2" t="str">
        <f>INDEX('5 tm 12 bkr Data'!X:X,MATCH('5 tm 12 bkr WJV'!A474,'5 tm 12 bkr Data'!V:V,0))</f>
        <v>a</v>
      </c>
      <c r="E474" s="3"/>
      <c r="F474" s="3"/>
      <c r="G474" s="3"/>
      <c r="H474" s="4"/>
      <c r="I474" s="80"/>
      <c r="J474" s="80"/>
      <c r="K474" s="80"/>
      <c r="L474" s="80"/>
      <c r="M474" s="80"/>
      <c r="N474" s="80"/>
      <c r="O474" s="80"/>
      <c r="P474" s="80"/>
      <c r="Q474" s="80"/>
      <c r="R474" s="80"/>
      <c r="S474" s="80"/>
      <c r="T474" s="80"/>
      <c r="U474" s="1"/>
    </row>
    <row r="475" spans="1:21" ht="15.75" customHeight="1" x14ac:dyDescent="0.2">
      <c r="A475" t="str">
        <f>CONCATENATE(B466,B475)</f>
        <v>16b</v>
      </c>
      <c r="B475" t="s">
        <v>27</v>
      </c>
      <c r="C475" s="1"/>
      <c r="D475" s="2" t="str">
        <f>INDEX('5 tm 12 bkr Data'!X:X,MATCH('5 tm 12 bkr WJV'!A475,'5 tm 12 bkr Data'!V:V,0))</f>
        <v>b</v>
      </c>
      <c r="E475" s="3"/>
      <c r="F475" s="3"/>
      <c r="G475" s="3"/>
      <c r="H475" s="4"/>
      <c r="I475" s="80"/>
      <c r="J475" s="80"/>
      <c r="K475" s="80"/>
      <c r="L475" s="80"/>
      <c r="M475" s="80"/>
      <c r="N475" s="80"/>
      <c r="O475" s="80"/>
      <c r="P475" s="80"/>
      <c r="Q475" s="80"/>
      <c r="R475" s="80"/>
      <c r="S475" s="80"/>
      <c r="T475" s="80"/>
      <c r="U475" s="1"/>
    </row>
    <row r="476" spans="1:21" ht="15.75" customHeight="1" x14ac:dyDescent="0.2">
      <c r="A476" t="str">
        <f>CONCATENATE(B466,B476)</f>
        <v>16c</v>
      </c>
      <c r="B476" t="s">
        <v>28</v>
      </c>
      <c r="C476" s="1"/>
      <c r="D476" s="2" t="str">
        <f>INDEX('5 tm 12 bkr Data'!X:X,MATCH('5 tm 12 bkr WJV'!A476,'5 tm 12 bkr Data'!V:V,0))</f>
        <v>c</v>
      </c>
      <c r="E476" s="3"/>
      <c r="F476" s="3"/>
      <c r="G476" s="3"/>
      <c r="H476" s="4"/>
      <c r="I476" s="80"/>
      <c r="J476" s="80"/>
      <c r="K476" s="80"/>
      <c r="L476" s="80"/>
      <c r="M476" s="80"/>
      <c r="N476" s="80"/>
      <c r="O476" s="80"/>
      <c r="P476" s="80"/>
      <c r="Q476" s="80"/>
      <c r="R476" s="80"/>
      <c r="S476" s="80"/>
      <c r="T476" s="80"/>
      <c r="U476" s="1"/>
    </row>
    <row r="477" spans="1:21" ht="15.75" customHeight="1" x14ac:dyDescent="0.2">
      <c r="A477" t="str">
        <f>CONCATENATE(B466,B477)</f>
        <v>16d</v>
      </c>
      <c r="B477" t="s">
        <v>29</v>
      </c>
      <c r="C477" s="1"/>
      <c r="D477" s="2" t="str">
        <f>INDEX('5 tm 12 bkr Data'!X:X,MATCH('5 tm 12 bkr WJV'!A477,'5 tm 12 bkr Data'!V:V,0))</f>
        <v>d</v>
      </c>
      <c r="E477" s="3"/>
      <c r="F477" s="3"/>
      <c r="G477" s="3"/>
      <c r="H477" s="4"/>
      <c r="I477" s="80"/>
      <c r="J477" s="80"/>
      <c r="K477" s="80"/>
      <c r="L477" s="80"/>
      <c r="M477" s="80"/>
      <c r="N477" s="80"/>
      <c r="O477" s="80"/>
      <c r="P477" s="80"/>
      <c r="Q477" s="80"/>
      <c r="R477" s="80"/>
      <c r="S477" s="80"/>
      <c r="T477" s="80"/>
      <c r="U477" s="1"/>
    </row>
    <row r="478" spans="1:21" ht="15.75" customHeight="1" x14ac:dyDescent="0.2">
      <c r="A478" t="str">
        <f>CONCATENATE(B466,B478)</f>
        <v>16e</v>
      </c>
      <c r="B478" t="s">
        <v>30</v>
      </c>
      <c r="C478" s="1"/>
      <c r="D478" s="2" t="str">
        <f>INDEX('5 tm 12 bkr Data'!X:X,MATCH('5 tm 12 bkr WJV'!A478,'5 tm 12 bkr Data'!V:V,0))</f>
        <v>e</v>
      </c>
      <c r="E478" s="3"/>
      <c r="F478" s="3"/>
      <c r="G478" s="3"/>
      <c r="H478" s="4"/>
      <c r="I478" s="80"/>
      <c r="J478" s="80"/>
      <c r="K478" s="80"/>
      <c r="L478" s="80"/>
      <c r="M478" s="80"/>
      <c r="N478" s="80"/>
      <c r="O478" s="80"/>
      <c r="P478" s="80"/>
      <c r="Q478" s="80"/>
      <c r="R478" s="80"/>
      <c r="S478" s="80"/>
      <c r="T478" s="80"/>
      <c r="U478" s="1"/>
    </row>
    <row r="479" spans="1:21" ht="15.75" customHeight="1" x14ac:dyDescent="0.2">
      <c r="A479" t="str">
        <f>CONCATENATE(B466,B479)</f>
        <v>16f</v>
      </c>
      <c r="B479" t="s">
        <v>31</v>
      </c>
      <c r="C479" s="1"/>
      <c r="D479" s="2" t="str">
        <f>INDEX('5 tm 12 bkr Data'!X:X,MATCH('5 tm 12 bkr WJV'!A479,'5 tm 12 bkr Data'!V:V,0))</f>
        <v>f</v>
      </c>
      <c r="E479" s="3"/>
      <c r="F479" s="3"/>
      <c r="G479" s="3"/>
      <c r="H479" s="4"/>
      <c r="I479" s="80"/>
      <c r="J479" s="80"/>
      <c r="K479" s="80"/>
      <c r="L479" s="80"/>
      <c r="M479" s="80"/>
      <c r="N479" s="80"/>
      <c r="O479" s="80"/>
      <c r="P479" s="80"/>
      <c r="Q479" s="80"/>
      <c r="R479" s="80"/>
      <c r="S479" s="80"/>
      <c r="T479" s="80"/>
      <c r="U479" s="1"/>
    </row>
    <row r="480" spans="1:21" ht="15.75" customHeight="1" x14ac:dyDescent="0.2">
      <c r="A480" t="str">
        <f>CONCATENATE(B466,B480)</f>
        <v>16g</v>
      </c>
      <c r="B480" t="s">
        <v>32</v>
      </c>
      <c r="C480" s="1"/>
      <c r="D480" s="2" t="str">
        <f>INDEX('5 tm 12 bkr Data'!X:X,MATCH('5 tm 12 bkr WJV'!A480,'5 tm 12 bkr Data'!V:V,0))</f>
        <v>g</v>
      </c>
      <c r="E480" s="3"/>
      <c r="F480" s="3"/>
      <c r="G480" s="3"/>
      <c r="H480" s="4"/>
      <c r="I480" s="80"/>
      <c r="J480" s="80"/>
      <c r="K480" s="80"/>
      <c r="L480" s="80"/>
      <c r="M480" s="80"/>
      <c r="N480" s="80"/>
      <c r="O480" s="80"/>
      <c r="P480" s="80"/>
      <c r="Q480" s="80"/>
      <c r="R480" s="80"/>
      <c r="S480" s="80"/>
      <c r="T480" s="80"/>
      <c r="U480" s="1"/>
    </row>
    <row r="481" spans="1:21" ht="15.75" customHeight="1" thickBot="1" x14ac:dyDescent="0.25">
      <c r="A481" t="str">
        <f>CONCATENATE(B466,B481)</f>
        <v>16h</v>
      </c>
      <c r="B481" t="s">
        <v>33</v>
      </c>
      <c r="C481" s="1"/>
      <c r="D481" s="2" t="str">
        <f>INDEX('5 tm 12 bkr Data'!X:X,MATCH('5 tm 12 bkr WJV'!A481,'5 tm 12 bkr Data'!V:V,0))</f>
        <v>h</v>
      </c>
      <c r="E481" s="3"/>
      <c r="F481" s="3"/>
      <c r="G481" s="3"/>
      <c r="H481" s="36"/>
      <c r="I481" s="79"/>
      <c r="J481" s="79"/>
      <c r="K481" s="79"/>
      <c r="L481" s="79"/>
      <c r="M481" s="79"/>
      <c r="N481" s="79"/>
      <c r="O481" s="79"/>
      <c r="P481" s="79"/>
      <c r="Q481" s="79"/>
      <c r="R481" s="79"/>
      <c r="S481" s="79"/>
      <c r="T481" s="79"/>
      <c r="U481" s="1"/>
    </row>
    <row r="482" spans="1:21" ht="15.75" customHeight="1" thickTop="1" x14ac:dyDescent="0.2">
      <c r="C482" s="1"/>
      <c r="D482" s="1"/>
      <c r="E482" s="1"/>
      <c r="F482" s="1"/>
      <c r="G482" s="1"/>
      <c r="H482" s="37" t="s">
        <v>6</v>
      </c>
      <c r="I482" s="77"/>
      <c r="J482" s="78"/>
      <c r="K482" s="77"/>
      <c r="L482" s="78"/>
      <c r="M482" s="77"/>
      <c r="N482" s="78"/>
      <c r="O482" s="77"/>
      <c r="P482" s="78"/>
      <c r="Q482" s="77"/>
      <c r="R482" s="78"/>
      <c r="S482" s="77"/>
      <c r="T482" s="78"/>
      <c r="U482" s="1"/>
    </row>
    <row r="483" spans="1:21" ht="5.25" customHeight="1" x14ac:dyDescent="0.2">
      <c r="C483" s="1"/>
      <c r="D483" s="1"/>
      <c r="E483" s="1"/>
      <c r="F483" s="1"/>
      <c r="G483" s="1"/>
      <c r="H483" s="38"/>
      <c r="I483" s="39"/>
      <c r="J483" s="39"/>
      <c r="K483" s="39"/>
      <c r="L483" s="39"/>
      <c r="M483" s="39"/>
      <c r="N483" s="39"/>
      <c r="O483" s="39"/>
      <c r="P483" s="39"/>
      <c r="Q483" s="39"/>
      <c r="R483" s="39"/>
      <c r="S483" s="39"/>
      <c r="T483" s="40"/>
      <c r="U483" s="1"/>
    </row>
    <row r="484" spans="1:21" ht="15.75" customHeight="1" x14ac:dyDescent="0.2">
      <c r="C484" s="1"/>
      <c r="D484" s="1"/>
      <c r="E484" s="74" t="s">
        <v>0</v>
      </c>
      <c r="F484" s="75"/>
      <c r="G484" s="76"/>
      <c r="H484" s="19" t="s">
        <v>1</v>
      </c>
      <c r="I484" s="19" t="s">
        <v>2</v>
      </c>
      <c r="J484" s="19" t="s">
        <v>3</v>
      </c>
      <c r="K484" s="15" t="s">
        <v>4</v>
      </c>
      <c r="L484" s="16" t="s">
        <v>5</v>
      </c>
      <c r="M484" s="19" t="s">
        <v>7</v>
      </c>
      <c r="N484" s="19" t="s">
        <v>8</v>
      </c>
      <c r="O484" s="15" t="s">
        <v>9</v>
      </c>
      <c r="P484" s="16" t="s">
        <v>10</v>
      </c>
      <c r="Q484" s="19" t="s">
        <v>11</v>
      </c>
      <c r="R484" s="19" t="s">
        <v>12</v>
      </c>
      <c r="S484" s="15" t="s">
        <v>13</v>
      </c>
      <c r="T484" s="1"/>
      <c r="U484" s="1"/>
    </row>
    <row r="485" spans="1:21" ht="15.75" customHeight="1" x14ac:dyDescent="0.2">
      <c r="C485" s="1"/>
      <c r="D485" s="1"/>
      <c r="E485" s="64" t="str">
        <f t="shared" si="7"/>
        <v>a</v>
      </c>
      <c r="F485" s="65"/>
      <c r="G485" s="66"/>
      <c r="H485" s="5"/>
      <c r="I485" s="5"/>
      <c r="J485" s="5"/>
      <c r="K485" s="13"/>
      <c r="L485" s="10"/>
      <c r="M485" s="5"/>
      <c r="N485" s="5"/>
      <c r="O485" s="13"/>
      <c r="P485" s="10"/>
      <c r="Q485" s="5"/>
      <c r="R485" s="5"/>
      <c r="S485" s="13"/>
      <c r="T485" s="1"/>
      <c r="U485" s="1"/>
    </row>
    <row r="486" spans="1:21" ht="15.75" customHeight="1" x14ac:dyDescent="0.2">
      <c r="C486" s="1"/>
      <c r="D486" s="1"/>
      <c r="E486" s="64" t="str">
        <f t="shared" si="7"/>
        <v>b</v>
      </c>
      <c r="F486" s="65"/>
      <c r="G486" s="66"/>
      <c r="H486" s="5"/>
      <c r="I486" s="5"/>
      <c r="J486" s="5"/>
      <c r="K486" s="13"/>
      <c r="L486" s="10"/>
      <c r="M486" s="5"/>
      <c r="N486" s="5"/>
      <c r="O486" s="13"/>
      <c r="P486" s="10"/>
      <c r="Q486" s="5"/>
      <c r="R486" s="5"/>
      <c r="S486" s="13"/>
      <c r="T486" s="1"/>
      <c r="U486" s="1"/>
    </row>
    <row r="487" spans="1:21" ht="15.75" customHeight="1" x14ac:dyDescent="0.2">
      <c r="C487" s="1"/>
      <c r="D487" s="1"/>
      <c r="E487" s="64" t="str">
        <f t="shared" si="7"/>
        <v>c</v>
      </c>
      <c r="F487" s="65"/>
      <c r="G487" s="66"/>
      <c r="H487" s="5"/>
      <c r="I487" s="5"/>
      <c r="J487" s="5"/>
      <c r="K487" s="13"/>
      <c r="L487" s="10"/>
      <c r="M487" s="5"/>
      <c r="N487" s="5"/>
      <c r="O487" s="13"/>
      <c r="P487" s="10"/>
      <c r="Q487" s="5"/>
      <c r="R487" s="5"/>
      <c r="S487" s="13"/>
      <c r="T487" s="1"/>
      <c r="U487" s="1"/>
    </row>
    <row r="488" spans="1:21" ht="15.75" customHeight="1" x14ac:dyDescent="0.2">
      <c r="C488" s="1"/>
      <c r="D488" s="1"/>
      <c r="E488" s="64" t="str">
        <f t="shared" si="7"/>
        <v>d</v>
      </c>
      <c r="F488" s="65"/>
      <c r="G488" s="66"/>
      <c r="H488" s="5"/>
      <c r="I488" s="5"/>
      <c r="J488" s="5"/>
      <c r="K488" s="13"/>
      <c r="L488" s="10"/>
      <c r="M488" s="5"/>
      <c r="N488" s="5"/>
      <c r="O488" s="13"/>
      <c r="P488" s="10"/>
      <c r="Q488" s="5"/>
      <c r="R488" s="5"/>
      <c r="S488" s="13"/>
      <c r="T488" s="1"/>
      <c r="U488" s="1"/>
    </row>
    <row r="489" spans="1:21" ht="15.75" customHeight="1" x14ac:dyDescent="0.2">
      <c r="C489" s="1"/>
      <c r="D489" s="1"/>
      <c r="E489" s="64" t="str">
        <f t="shared" si="7"/>
        <v>e</v>
      </c>
      <c r="F489" s="65"/>
      <c r="G489" s="66"/>
      <c r="H489" s="5"/>
      <c r="I489" s="5"/>
      <c r="J489" s="5"/>
      <c r="K489" s="13"/>
      <c r="L489" s="10"/>
      <c r="M489" s="5"/>
      <c r="N489" s="5"/>
      <c r="O489" s="13"/>
      <c r="P489" s="10"/>
      <c r="Q489" s="5"/>
      <c r="R489" s="5"/>
      <c r="S489" s="13"/>
      <c r="T489" s="1"/>
      <c r="U489" s="1"/>
    </row>
    <row r="490" spans="1:21" ht="15.75" customHeight="1" x14ac:dyDescent="0.2">
      <c r="C490" s="1"/>
      <c r="D490" s="1"/>
      <c r="E490" s="64" t="str">
        <f t="shared" si="7"/>
        <v>f</v>
      </c>
      <c r="F490" s="65"/>
      <c r="G490" s="66"/>
      <c r="H490" s="5"/>
      <c r="I490" s="5"/>
      <c r="J490" s="5"/>
      <c r="K490" s="13"/>
      <c r="L490" s="10"/>
      <c r="M490" s="5"/>
      <c r="N490" s="5"/>
      <c r="O490" s="13"/>
      <c r="P490" s="10"/>
      <c r="Q490" s="5"/>
      <c r="R490" s="5"/>
      <c r="S490" s="13"/>
      <c r="T490" s="1"/>
      <c r="U490" s="1"/>
    </row>
    <row r="491" spans="1:21" ht="15.75" customHeight="1" x14ac:dyDescent="0.2">
      <c r="C491" s="1"/>
      <c r="D491" s="1"/>
      <c r="E491" s="64" t="str">
        <f t="shared" si="7"/>
        <v>g</v>
      </c>
      <c r="F491" s="65"/>
      <c r="G491" s="66"/>
      <c r="H491" s="5"/>
      <c r="I491" s="5"/>
      <c r="J491" s="5"/>
      <c r="K491" s="13"/>
      <c r="L491" s="10"/>
      <c r="M491" s="5"/>
      <c r="N491" s="5"/>
      <c r="O491" s="13"/>
      <c r="P491" s="10"/>
      <c r="Q491" s="5"/>
      <c r="R491" s="5"/>
      <c r="S491" s="13"/>
      <c r="T491" s="1"/>
      <c r="U491" s="1"/>
    </row>
    <row r="492" spans="1:21" ht="15.75" customHeight="1" thickBot="1" x14ac:dyDescent="0.25">
      <c r="C492" s="1"/>
      <c r="D492" s="1"/>
      <c r="E492" s="64" t="str">
        <f t="shared" si="7"/>
        <v>h</v>
      </c>
      <c r="F492" s="65"/>
      <c r="G492" s="66"/>
      <c r="H492" s="6"/>
      <c r="I492" s="6"/>
      <c r="J492" s="6"/>
      <c r="K492" s="14"/>
      <c r="L492" s="11"/>
      <c r="M492" s="6"/>
      <c r="N492" s="6"/>
      <c r="O492" s="14"/>
      <c r="P492" s="11"/>
      <c r="Q492" s="6"/>
      <c r="R492" s="6"/>
      <c r="S492" s="14"/>
      <c r="T492" s="1"/>
      <c r="U492" s="1"/>
    </row>
    <row r="493" spans="1:21" ht="15.75" customHeight="1" thickTop="1" thickBot="1" x14ac:dyDescent="0.25">
      <c r="C493" s="1"/>
      <c r="D493" s="1"/>
      <c r="E493" s="67" t="s">
        <v>14</v>
      </c>
      <c r="F493" s="68"/>
      <c r="G493" s="69"/>
      <c r="H493" s="7"/>
      <c r="I493" s="7"/>
      <c r="J493" s="7"/>
      <c r="K493" s="8"/>
      <c r="L493" s="12"/>
      <c r="M493" s="7"/>
      <c r="N493" s="7"/>
      <c r="O493" s="8"/>
      <c r="P493" s="12"/>
      <c r="Q493" s="7"/>
      <c r="R493" s="7"/>
      <c r="S493" s="8"/>
      <c r="T493" s="1"/>
      <c r="U493" s="1"/>
    </row>
    <row r="494" spans="1:21" ht="15.75" customHeight="1" thickTop="1" thickBot="1" x14ac:dyDescent="0.25">
      <c r="C494" s="1"/>
      <c r="D494" s="1"/>
      <c r="E494" s="70" t="s">
        <v>15</v>
      </c>
      <c r="F494" s="71"/>
      <c r="G494" s="72"/>
      <c r="H494" s="1"/>
      <c r="I494" s="1"/>
      <c r="J494" s="1"/>
      <c r="K494" s="9"/>
      <c r="L494" s="1"/>
      <c r="M494" s="1"/>
      <c r="N494" s="1"/>
      <c r="O494" s="9"/>
      <c r="P494" s="1"/>
      <c r="Q494" s="1"/>
      <c r="R494" s="1"/>
      <c r="S494" s="9"/>
      <c r="T494" s="1"/>
      <c r="U494" s="1"/>
    </row>
    <row r="495" spans="1:21" ht="11.25" customHeight="1" x14ac:dyDescent="0.2">
      <c r="C495" s="1"/>
      <c r="D495" s="1"/>
      <c r="E495" s="1"/>
      <c r="F495" s="1"/>
      <c r="G495" s="1"/>
      <c r="H495" s="73" t="s">
        <v>34</v>
      </c>
      <c r="I495" s="73"/>
      <c r="J495" s="73"/>
      <c r="K495" s="73"/>
      <c r="L495" s="73"/>
      <c r="M495" s="73"/>
      <c r="N495" s="73"/>
      <c r="O495" s="73"/>
      <c r="P495" s="73"/>
      <c r="Q495" s="73"/>
      <c r="R495" s="73"/>
      <c r="S495" s="1"/>
      <c r="T495" s="1"/>
      <c r="U495" s="1"/>
    </row>
    <row r="496" spans="1:21" ht="11.25" customHeight="1" x14ac:dyDescent="0.2">
      <c r="C496" s="1"/>
      <c r="D496" s="1"/>
      <c r="E496" s="1"/>
      <c r="F496" s="1"/>
      <c r="G496" s="1"/>
      <c r="H496" s="73"/>
      <c r="I496" s="73"/>
      <c r="J496" s="73"/>
      <c r="K496" s="73"/>
      <c r="L496" s="73"/>
      <c r="M496" s="73"/>
      <c r="N496" s="73"/>
      <c r="O496" s="73"/>
      <c r="P496" s="73"/>
      <c r="Q496" s="73"/>
      <c r="R496" s="73"/>
      <c r="S496" s="1"/>
      <c r="T496" s="1"/>
      <c r="U496" s="1"/>
    </row>
    <row r="497" spans="1:21" ht="10.5" customHeight="1" x14ac:dyDescent="0.15">
      <c r="A497" t="s">
        <v>35</v>
      </c>
      <c r="B497">
        <v>17</v>
      </c>
      <c r="C497" s="81" t="str">
        <f>'5 tm 12 bkr Data'!$A$2</f>
        <v>Jayhawk Collegiate Challenge</v>
      </c>
      <c r="D497" s="81"/>
      <c r="E497" s="81"/>
      <c r="F497" s="81"/>
      <c r="G497" s="81"/>
      <c r="H497" s="81"/>
      <c r="I497" s="81"/>
      <c r="J497" s="81"/>
      <c r="K497" s="81"/>
      <c r="L497" s="81"/>
      <c r="M497" s="81"/>
      <c r="N497" s="81"/>
      <c r="O497" s="81"/>
      <c r="P497" s="81"/>
      <c r="Q497" s="81"/>
      <c r="R497" s="81"/>
      <c r="S497" s="81"/>
      <c r="T497" s="81"/>
      <c r="U497" s="81"/>
    </row>
    <row r="498" spans="1:21" ht="10.5" customHeight="1" x14ac:dyDescent="0.15">
      <c r="C498" s="81"/>
      <c r="D498" s="81"/>
      <c r="E498" s="81"/>
      <c r="F498" s="81"/>
      <c r="G498" s="81"/>
      <c r="H498" s="81"/>
      <c r="I498" s="81"/>
      <c r="J498" s="81"/>
      <c r="K498" s="81"/>
      <c r="L498" s="81"/>
      <c r="M498" s="81"/>
      <c r="N498" s="81"/>
      <c r="O498" s="81"/>
      <c r="P498" s="81"/>
      <c r="Q498" s="81"/>
      <c r="R498" s="81"/>
      <c r="S498" s="81"/>
      <c r="T498" s="81"/>
      <c r="U498" s="81"/>
    </row>
    <row r="499" spans="1:21" ht="10.5" customHeight="1" x14ac:dyDescent="0.15">
      <c r="C499" s="81"/>
      <c r="D499" s="81"/>
      <c r="E499" s="81"/>
      <c r="F499" s="81"/>
      <c r="G499" s="81"/>
      <c r="H499" s="81"/>
      <c r="I499" s="81"/>
      <c r="J499" s="81"/>
      <c r="K499" s="81"/>
      <c r="L499" s="81"/>
      <c r="M499" s="81"/>
      <c r="N499" s="81"/>
      <c r="O499" s="81"/>
      <c r="P499" s="81"/>
      <c r="Q499" s="81"/>
      <c r="R499" s="81"/>
      <c r="S499" s="81"/>
      <c r="T499" s="81"/>
      <c r="U499" s="81"/>
    </row>
    <row r="500" spans="1:21" ht="8.25" customHeight="1" x14ac:dyDescent="0.2"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</row>
    <row r="501" spans="1:21" ht="11.25" customHeight="1" x14ac:dyDescent="0.2">
      <c r="C501" s="1"/>
      <c r="D501" s="1"/>
      <c r="E501" s="1"/>
      <c r="F501" s="82">
        <f>INDEX('5 tm 12 bkr Data'!I:I,MATCH('5 tm 12 bkr WJV'!B497,'5 tm 12 bkr Data'!H:H,0))</f>
        <v>18</v>
      </c>
      <c r="G501" s="82"/>
      <c r="H501" s="82"/>
      <c r="I501" s="82"/>
      <c r="J501" s="82"/>
      <c r="K501" s="82"/>
      <c r="L501" s="82"/>
      <c r="M501" s="82"/>
      <c r="N501" s="82"/>
      <c r="O501" s="82"/>
      <c r="P501" s="82"/>
      <c r="Q501" s="82"/>
      <c r="R501" s="82"/>
      <c r="S501" s="1"/>
      <c r="T501" s="1"/>
      <c r="U501" s="1"/>
    </row>
    <row r="502" spans="1:21" ht="11.25" customHeight="1" x14ac:dyDescent="0.2">
      <c r="C502" s="1"/>
      <c r="D502" s="1"/>
      <c r="E502" s="1"/>
      <c r="F502" s="82"/>
      <c r="G502" s="82"/>
      <c r="H502" s="82"/>
      <c r="I502" s="82"/>
      <c r="J502" s="82"/>
      <c r="K502" s="82"/>
      <c r="L502" s="82"/>
      <c r="M502" s="82"/>
      <c r="N502" s="82"/>
      <c r="O502" s="82"/>
      <c r="P502" s="82"/>
      <c r="Q502" s="82"/>
      <c r="R502" s="82"/>
      <c r="S502" s="1"/>
      <c r="T502" s="1"/>
      <c r="U502" s="1"/>
    </row>
    <row r="503" spans="1:21" ht="8.25" customHeight="1" x14ac:dyDescent="0.2"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</row>
    <row r="504" spans="1:21" ht="15.75" customHeight="1" x14ac:dyDescent="0.2">
      <c r="C504" s="1"/>
      <c r="D504" s="80" t="s">
        <v>0</v>
      </c>
      <c r="E504" s="80"/>
      <c r="F504" s="80"/>
      <c r="G504" s="80"/>
      <c r="H504" s="80"/>
      <c r="I504" s="80" t="s">
        <v>1</v>
      </c>
      <c r="J504" s="80"/>
      <c r="K504" s="80" t="s">
        <v>2</v>
      </c>
      <c r="L504" s="80"/>
      <c r="M504" s="80" t="s">
        <v>3</v>
      </c>
      <c r="N504" s="80"/>
      <c r="O504" s="80" t="s">
        <v>4</v>
      </c>
      <c r="P504" s="80"/>
      <c r="Q504" s="80" t="s">
        <v>5</v>
      </c>
      <c r="R504" s="80"/>
      <c r="S504" s="80" t="s">
        <v>6</v>
      </c>
      <c r="T504" s="80"/>
      <c r="U504" s="1"/>
    </row>
    <row r="505" spans="1:21" ht="15.75" customHeight="1" x14ac:dyDescent="0.2">
      <c r="A505" t="str">
        <f>CONCATENATE(B497,B505)</f>
        <v>17a</v>
      </c>
      <c r="B505" t="s">
        <v>26</v>
      </c>
      <c r="C505" s="1"/>
      <c r="D505" s="2" t="str">
        <f>INDEX('5 tm 12 bkr Data'!X:X,MATCH('5 tm 12 bkr WJV'!A505,'5 tm 12 bkr Data'!V:V,0))</f>
        <v>a</v>
      </c>
      <c r="E505" s="3"/>
      <c r="F505" s="3"/>
      <c r="G505" s="3"/>
      <c r="H505" s="4"/>
      <c r="I505" s="80"/>
      <c r="J505" s="80"/>
      <c r="K505" s="80"/>
      <c r="L505" s="80"/>
      <c r="M505" s="80"/>
      <c r="N505" s="80"/>
      <c r="O505" s="80"/>
      <c r="P505" s="80"/>
      <c r="Q505" s="80"/>
      <c r="R505" s="80"/>
      <c r="S505" s="80"/>
      <c r="T505" s="80"/>
      <c r="U505" s="1"/>
    </row>
    <row r="506" spans="1:21" ht="15.75" customHeight="1" x14ac:dyDescent="0.2">
      <c r="A506" t="str">
        <f>CONCATENATE(B497,B506)</f>
        <v>17b</v>
      </c>
      <c r="B506" t="s">
        <v>27</v>
      </c>
      <c r="C506" s="1"/>
      <c r="D506" s="2" t="str">
        <f>INDEX('5 tm 12 bkr Data'!X:X,MATCH('5 tm 12 bkr WJV'!A506,'5 tm 12 bkr Data'!V:V,0))</f>
        <v>b</v>
      </c>
      <c r="E506" s="3"/>
      <c r="F506" s="3"/>
      <c r="G506" s="3"/>
      <c r="H506" s="4"/>
      <c r="I506" s="80"/>
      <c r="J506" s="80"/>
      <c r="K506" s="80"/>
      <c r="L506" s="80"/>
      <c r="M506" s="80"/>
      <c r="N506" s="80"/>
      <c r="O506" s="80"/>
      <c r="P506" s="80"/>
      <c r="Q506" s="80"/>
      <c r="R506" s="80"/>
      <c r="S506" s="80"/>
      <c r="T506" s="80"/>
      <c r="U506" s="1"/>
    </row>
    <row r="507" spans="1:21" ht="15.75" customHeight="1" x14ac:dyDescent="0.2">
      <c r="A507" t="str">
        <f>CONCATENATE(B497,B507)</f>
        <v>17c</v>
      </c>
      <c r="B507" t="s">
        <v>28</v>
      </c>
      <c r="C507" s="1"/>
      <c r="D507" s="2" t="str">
        <f>INDEX('5 tm 12 bkr Data'!X:X,MATCH('5 tm 12 bkr WJV'!A507,'5 tm 12 bkr Data'!V:V,0))</f>
        <v>c</v>
      </c>
      <c r="E507" s="3"/>
      <c r="F507" s="3"/>
      <c r="G507" s="3"/>
      <c r="H507" s="4"/>
      <c r="I507" s="80"/>
      <c r="J507" s="80"/>
      <c r="K507" s="80"/>
      <c r="L507" s="80"/>
      <c r="M507" s="80"/>
      <c r="N507" s="80"/>
      <c r="O507" s="80"/>
      <c r="P507" s="80"/>
      <c r="Q507" s="80"/>
      <c r="R507" s="80"/>
      <c r="S507" s="80"/>
      <c r="T507" s="80"/>
      <c r="U507" s="1"/>
    </row>
    <row r="508" spans="1:21" ht="15.75" customHeight="1" x14ac:dyDescent="0.2">
      <c r="A508" t="str">
        <f>CONCATENATE(B497,B508)</f>
        <v>17d</v>
      </c>
      <c r="B508" t="s">
        <v>29</v>
      </c>
      <c r="C508" s="1"/>
      <c r="D508" s="2" t="str">
        <f>INDEX('5 tm 12 bkr Data'!X:X,MATCH('5 tm 12 bkr WJV'!A508,'5 tm 12 bkr Data'!V:V,0))</f>
        <v>d</v>
      </c>
      <c r="E508" s="3"/>
      <c r="F508" s="3"/>
      <c r="G508" s="3"/>
      <c r="H508" s="4"/>
      <c r="I508" s="80"/>
      <c r="J508" s="80"/>
      <c r="K508" s="80"/>
      <c r="L508" s="80"/>
      <c r="M508" s="80"/>
      <c r="N508" s="80"/>
      <c r="O508" s="80"/>
      <c r="P508" s="80"/>
      <c r="Q508" s="80"/>
      <c r="R508" s="80"/>
      <c r="S508" s="80"/>
      <c r="T508" s="80"/>
      <c r="U508" s="1"/>
    </row>
    <row r="509" spans="1:21" ht="15.75" customHeight="1" x14ac:dyDescent="0.2">
      <c r="A509" t="str">
        <f>CONCATENATE(B497,B509)</f>
        <v>17e</v>
      </c>
      <c r="B509" t="s">
        <v>30</v>
      </c>
      <c r="C509" s="1"/>
      <c r="D509" s="2" t="str">
        <f>INDEX('5 tm 12 bkr Data'!X:X,MATCH('5 tm 12 bkr WJV'!A509,'5 tm 12 bkr Data'!V:V,0))</f>
        <v>e</v>
      </c>
      <c r="E509" s="3"/>
      <c r="F509" s="3"/>
      <c r="G509" s="3"/>
      <c r="H509" s="4"/>
      <c r="I509" s="80"/>
      <c r="J509" s="80"/>
      <c r="K509" s="80"/>
      <c r="L509" s="80"/>
      <c r="M509" s="80"/>
      <c r="N509" s="80"/>
      <c r="O509" s="80"/>
      <c r="P509" s="80"/>
      <c r="Q509" s="80"/>
      <c r="R509" s="80"/>
      <c r="S509" s="80"/>
      <c r="T509" s="80"/>
      <c r="U509" s="1"/>
    </row>
    <row r="510" spans="1:21" ht="15.75" customHeight="1" x14ac:dyDescent="0.2">
      <c r="A510" t="str">
        <f>CONCATENATE(B497,B510)</f>
        <v>17f</v>
      </c>
      <c r="B510" t="s">
        <v>31</v>
      </c>
      <c r="C510" s="1"/>
      <c r="D510" s="2" t="str">
        <f>INDEX('5 tm 12 bkr Data'!X:X,MATCH('5 tm 12 bkr WJV'!A510,'5 tm 12 bkr Data'!V:V,0))</f>
        <v>f</v>
      </c>
      <c r="E510" s="3"/>
      <c r="F510" s="3"/>
      <c r="G510" s="3"/>
      <c r="H510" s="4"/>
      <c r="I510" s="80"/>
      <c r="J510" s="80"/>
      <c r="K510" s="80"/>
      <c r="L510" s="80"/>
      <c r="M510" s="80"/>
      <c r="N510" s="80"/>
      <c r="O510" s="80"/>
      <c r="P510" s="80"/>
      <c r="Q510" s="80"/>
      <c r="R510" s="80"/>
      <c r="S510" s="80"/>
      <c r="T510" s="80"/>
      <c r="U510" s="1"/>
    </row>
    <row r="511" spans="1:21" ht="15.75" customHeight="1" x14ac:dyDescent="0.2">
      <c r="A511" t="str">
        <f>CONCATENATE(B497,B511)</f>
        <v>17g</v>
      </c>
      <c r="B511" t="s">
        <v>32</v>
      </c>
      <c r="C511" s="1"/>
      <c r="D511" s="2" t="str">
        <f>INDEX('5 tm 12 bkr Data'!X:X,MATCH('5 tm 12 bkr WJV'!A511,'5 tm 12 bkr Data'!V:V,0))</f>
        <v>g</v>
      </c>
      <c r="E511" s="3"/>
      <c r="F511" s="3"/>
      <c r="G511" s="3"/>
      <c r="H511" s="4"/>
      <c r="I511" s="80"/>
      <c r="J511" s="80"/>
      <c r="K511" s="80"/>
      <c r="L511" s="80"/>
      <c r="M511" s="80"/>
      <c r="N511" s="80"/>
      <c r="O511" s="80"/>
      <c r="P511" s="80"/>
      <c r="Q511" s="80"/>
      <c r="R511" s="80"/>
      <c r="S511" s="80"/>
      <c r="T511" s="80"/>
      <c r="U511" s="1"/>
    </row>
    <row r="512" spans="1:21" ht="15.75" customHeight="1" thickBot="1" x14ac:dyDescent="0.25">
      <c r="A512" t="str">
        <f>CONCATENATE(B497,B512)</f>
        <v>17h</v>
      </c>
      <c r="B512" t="s">
        <v>33</v>
      </c>
      <c r="C512" s="1"/>
      <c r="D512" s="2" t="str">
        <f>INDEX('5 tm 12 bkr Data'!X:X,MATCH('5 tm 12 bkr WJV'!A512,'5 tm 12 bkr Data'!V:V,0))</f>
        <v>h</v>
      </c>
      <c r="E512" s="3"/>
      <c r="F512" s="3"/>
      <c r="G512" s="3"/>
      <c r="H512" s="36"/>
      <c r="I512" s="79"/>
      <c r="J512" s="79"/>
      <c r="K512" s="79"/>
      <c r="L512" s="79"/>
      <c r="M512" s="79"/>
      <c r="N512" s="79"/>
      <c r="O512" s="79"/>
      <c r="P512" s="79"/>
      <c r="Q512" s="79"/>
      <c r="R512" s="79"/>
      <c r="S512" s="79"/>
      <c r="T512" s="79"/>
      <c r="U512" s="1"/>
    </row>
    <row r="513" spans="1:21" ht="15.75" customHeight="1" thickTop="1" x14ac:dyDescent="0.2">
      <c r="C513" s="1"/>
      <c r="D513" s="1"/>
      <c r="E513" s="1"/>
      <c r="F513" s="1"/>
      <c r="G513" s="1"/>
      <c r="H513" s="37" t="s">
        <v>6</v>
      </c>
      <c r="I513" s="77"/>
      <c r="J513" s="78"/>
      <c r="K513" s="77"/>
      <c r="L513" s="78"/>
      <c r="M513" s="77"/>
      <c r="N513" s="78"/>
      <c r="O513" s="77"/>
      <c r="P513" s="78"/>
      <c r="Q513" s="77"/>
      <c r="R513" s="78"/>
      <c r="S513" s="77"/>
      <c r="T513" s="78"/>
      <c r="U513" s="1"/>
    </row>
    <row r="514" spans="1:21" ht="5.25" customHeight="1" x14ac:dyDescent="0.2">
      <c r="C514" s="1"/>
      <c r="D514" s="1"/>
      <c r="E514" s="1"/>
      <c r="F514" s="1"/>
      <c r="G514" s="1"/>
      <c r="H514" s="38"/>
      <c r="I514" s="39"/>
      <c r="J514" s="39"/>
      <c r="K514" s="39"/>
      <c r="L514" s="39"/>
      <c r="M514" s="39"/>
      <c r="N514" s="39"/>
      <c r="O514" s="39"/>
      <c r="P514" s="39"/>
      <c r="Q514" s="39"/>
      <c r="R514" s="39"/>
      <c r="S514" s="39"/>
      <c r="T514" s="40"/>
      <c r="U514" s="1"/>
    </row>
    <row r="515" spans="1:21" ht="15.75" customHeight="1" x14ac:dyDescent="0.2">
      <c r="C515" s="1"/>
      <c r="D515" s="1"/>
      <c r="E515" s="74" t="s">
        <v>0</v>
      </c>
      <c r="F515" s="75"/>
      <c r="G515" s="76"/>
      <c r="H515" s="19" t="s">
        <v>1</v>
      </c>
      <c r="I515" s="19" t="s">
        <v>2</v>
      </c>
      <c r="J515" s="19" t="s">
        <v>3</v>
      </c>
      <c r="K515" s="15" t="s">
        <v>4</v>
      </c>
      <c r="L515" s="16" t="s">
        <v>5</v>
      </c>
      <c r="M515" s="19" t="s">
        <v>7</v>
      </c>
      <c r="N515" s="19" t="s">
        <v>8</v>
      </c>
      <c r="O515" s="15" t="s">
        <v>9</v>
      </c>
      <c r="P515" s="16" t="s">
        <v>10</v>
      </c>
      <c r="Q515" s="19" t="s">
        <v>11</v>
      </c>
      <c r="R515" s="19" t="s">
        <v>12</v>
      </c>
      <c r="S515" s="15" t="s">
        <v>13</v>
      </c>
      <c r="T515" s="1"/>
      <c r="U515" s="1"/>
    </row>
    <row r="516" spans="1:21" ht="15.75" customHeight="1" x14ac:dyDescent="0.2">
      <c r="C516" s="1"/>
      <c r="D516" s="1"/>
      <c r="E516" s="64" t="str">
        <f t="shared" si="7"/>
        <v>a</v>
      </c>
      <c r="F516" s="65"/>
      <c r="G516" s="66"/>
      <c r="H516" s="5"/>
      <c r="I516" s="5"/>
      <c r="J516" s="5"/>
      <c r="K516" s="13"/>
      <c r="L516" s="10"/>
      <c r="M516" s="5"/>
      <c r="N516" s="5"/>
      <c r="O516" s="13"/>
      <c r="P516" s="10"/>
      <c r="Q516" s="5"/>
      <c r="R516" s="5"/>
      <c r="S516" s="13"/>
      <c r="T516" s="1"/>
      <c r="U516" s="1"/>
    </row>
    <row r="517" spans="1:21" ht="15.75" customHeight="1" x14ac:dyDescent="0.2">
      <c r="C517" s="1"/>
      <c r="D517" s="1"/>
      <c r="E517" s="64" t="str">
        <f t="shared" si="7"/>
        <v>b</v>
      </c>
      <c r="F517" s="65"/>
      <c r="G517" s="66"/>
      <c r="H517" s="5"/>
      <c r="I517" s="5"/>
      <c r="J517" s="5"/>
      <c r="K517" s="13"/>
      <c r="L517" s="10"/>
      <c r="M517" s="5"/>
      <c r="N517" s="5"/>
      <c r="O517" s="13"/>
      <c r="P517" s="10"/>
      <c r="Q517" s="5"/>
      <c r="R517" s="5"/>
      <c r="S517" s="13"/>
      <c r="T517" s="1"/>
      <c r="U517" s="1"/>
    </row>
    <row r="518" spans="1:21" ht="15.75" customHeight="1" x14ac:dyDescent="0.2">
      <c r="C518" s="1"/>
      <c r="D518" s="1"/>
      <c r="E518" s="64" t="str">
        <f t="shared" si="7"/>
        <v>c</v>
      </c>
      <c r="F518" s="65"/>
      <c r="G518" s="66"/>
      <c r="H518" s="5"/>
      <c r="I518" s="5"/>
      <c r="J518" s="5"/>
      <c r="K518" s="13"/>
      <c r="L518" s="10"/>
      <c r="M518" s="5"/>
      <c r="N518" s="5"/>
      <c r="O518" s="13"/>
      <c r="P518" s="10"/>
      <c r="Q518" s="5"/>
      <c r="R518" s="5"/>
      <c r="S518" s="13"/>
      <c r="T518" s="1"/>
      <c r="U518" s="1"/>
    </row>
    <row r="519" spans="1:21" ht="15.75" customHeight="1" x14ac:dyDescent="0.2">
      <c r="C519" s="1"/>
      <c r="D519" s="1"/>
      <c r="E519" s="64" t="str">
        <f t="shared" si="7"/>
        <v>d</v>
      </c>
      <c r="F519" s="65"/>
      <c r="G519" s="66"/>
      <c r="H519" s="5"/>
      <c r="I519" s="5"/>
      <c r="J519" s="5"/>
      <c r="K519" s="13"/>
      <c r="L519" s="10"/>
      <c r="M519" s="5"/>
      <c r="N519" s="5"/>
      <c r="O519" s="13"/>
      <c r="P519" s="10"/>
      <c r="Q519" s="5"/>
      <c r="R519" s="5"/>
      <c r="S519" s="13"/>
      <c r="T519" s="1"/>
      <c r="U519" s="1"/>
    </row>
    <row r="520" spans="1:21" ht="15.75" customHeight="1" x14ac:dyDescent="0.2">
      <c r="C520" s="1"/>
      <c r="D520" s="1"/>
      <c r="E520" s="64" t="str">
        <f t="shared" si="7"/>
        <v>e</v>
      </c>
      <c r="F520" s="65"/>
      <c r="G520" s="66"/>
      <c r="H520" s="5"/>
      <c r="I520" s="5"/>
      <c r="J520" s="5"/>
      <c r="K520" s="13"/>
      <c r="L520" s="10"/>
      <c r="M520" s="5"/>
      <c r="N520" s="5"/>
      <c r="O520" s="13"/>
      <c r="P520" s="10"/>
      <c r="Q520" s="5"/>
      <c r="R520" s="5"/>
      <c r="S520" s="13"/>
      <c r="T520" s="1"/>
      <c r="U520" s="1"/>
    </row>
    <row r="521" spans="1:21" ht="15.75" customHeight="1" x14ac:dyDescent="0.2">
      <c r="C521" s="1"/>
      <c r="D521" s="1"/>
      <c r="E521" s="64" t="str">
        <f t="shared" si="7"/>
        <v>f</v>
      </c>
      <c r="F521" s="65"/>
      <c r="G521" s="66"/>
      <c r="H521" s="5"/>
      <c r="I521" s="5"/>
      <c r="J521" s="5"/>
      <c r="K521" s="13"/>
      <c r="L521" s="10"/>
      <c r="M521" s="5"/>
      <c r="N521" s="5"/>
      <c r="O521" s="13"/>
      <c r="P521" s="10"/>
      <c r="Q521" s="5"/>
      <c r="R521" s="5"/>
      <c r="S521" s="13"/>
      <c r="T521" s="1"/>
      <c r="U521" s="1"/>
    </row>
    <row r="522" spans="1:21" ht="15.75" customHeight="1" x14ac:dyDescent="0.2">
      <c r="C522" s="1"/>
      <c r="D522" s="1"/>
      <c r="E522" s="64" t="str">
        <f t="shared" ref="E522:E585" si="8">IF(D511&gt;0,D511,"")</f>
        <v>g</v>
      </c>
      <c r="F522" s="65"/>
      <c r="G522" s="66"/>
      <c r="H522" s="5"/>
      <c r="I522" s="5"/>
      <c r="J522" s="5"/>
      <c r="K522" s="13"/>
      <c r="L522" s="10"/>
      <c r="M522" s="5"/>
      <c r="N522" s="5"/>
      <c r="O522" s="13"/>
      <c r="P522" s="10"/>
      <c r="Q522" s="5"/>
      <c r="R522" s="5"/>
      <c r="S522" s="13"/>
      <c r="T522" s="1"/>
      <c r="U522" s="1"/>
    </row>
    <row r="523" spans="1:21" ht="15.75" customHeight="1" thickBot="1" x14ac:dyDescent="0.25">
      <c r="C523" s="1"/>
      <c r="D523" s="1"/>
      <c r="E523" s="64" t="str">
        <f t="shared" si="8"/>
        <v>h</v>
      </c>
      <c r="F523" s="65"/>
      <c r="G523" s="66"/>
      <c r="H523" s="6"/>
      <c r="I523" s="6"/>
      <c r="J523" s="6"/>
      <c r="K523" s="14"/>
      <c r="L523" s="11"/>
      <c r="M523" s="6"/>
      <c r="N523" s="6"/>
      <c r="O523" s="14"/>
      <c r="P523" s="11"/>
      <c r="Q523" s="6"/>
      <c r="R523" s="6"/>
      <c r="S523" s="14"/>
      <c r="T523" s="1"/>
      <c r="U523" s="1"/>
    </row>
    <row r="524" spans="1:21" ht="15.75" customHeight="1" thickTop="1" thickBot="1" x14ac:dyDescent="0.25">
      <c r="C524" s="1"/>
      <c r="D524" s="1"/>
      <c r="E524" s="67" t="s">
        <v>14</v>
      </c>
      <c r="F524" s="68"/>
      <c r="G524" s="69"/>
      <c r="H524" s="7"/>
      <c r="I524" s="7"/>
      <c r="J524" s="7"/>
      <c r="K524" s="8"/>
      <c r="L524" s="12"/>
      <c r="M524" s="7"/>
      <c r="N524" s="7"/>
      <c r="O524" s="8"/>
      <c r="P524" s="12"/>
      <c r="Q524" s="7"/>
      <c r="R524" s="7"/>
      <c r="S524" s="8"/>
      <c r="T524" s="1"/>
      <c r="U524" s="1"/>
    </row>
    <row r="525" spans="1:21" ht="15.75" customHeight="1" thickTop="1" thickBot="1" x14ac:dyDescent="0.25">
      <c r="C525" s="1"/>
      <c r="D525" s="1"/>
      <c r="E525" s="70" t="s">
        <v>15</v>
      </c>
      <c r="F525" s="71"/>
      <c r="G525" s="72"/>
      <c r="H525" s="1"/>
      <c r="I525" s="1"/>
      <c r="J525" s="1"/>
      <c r="K525" s="9"/>
      <c r="L525" s="1"/>
      <c r="M525" s="1"/>
      <c r="N525" s="1"/>
      <c r="O525" s="9"/>
      <c r="P525" s="1"/>
      <c r="Q525" s="1"/>
      <c r="R525" s="1"/>
      <c r="S525" s="9"/>
      <c r="T525" s="1"/>
      <c r="U525" s="1"/>
    </row>
    <row r="526" spans="1:21" ht="11.25" customHeight="1" x14ac:dyDescent="0.2">
      <c r="C526" s="1"/>
      <c r="D526" s="1"/>
      <c r="E526" s="1"/>
      <c r="F526" s="1"/>
      <c r="G526" s="1"/>
      <c r="H526" s="73" t="s">
        <v>34</v>
      </c>
      <c r="I526" s="73"/>
      <c r="J526" s="73"/>
      <c r="K526" s="73"/>
      <c r="L526" s="73"/>
      <c r="M526" s="73"/>
      <c r="N526" s="73"/>
      <c r="O526" s="73"/>
      <c r="P526" s="73"/>
      <c r="Q526" s="73"/>
      <c r="R526" s="73"/>
      <c r="S526" s="1"/>
      <c r="T526" s="1"/>
      <c r="U526" s="1"/>
    </row>
    <row r="527" spans="1:21" ht="11.25" customHeight="1" x14ac:dyDescent="0.2">
      <c r="C527" s="1"/>
      <c r="D527" s="1"/>
      <c r="E527" s="1"/>
      <c r="F527" s="1"/>
      <c r="G527" s="1"/>
      <c r="H527" s="73"/>
      <c r="I527" s="73"/>
      <c r="J527" s="73"/>
      <c r="K527" s="73"/>
      <c r="L527" s="73"/>
      <c r="M527" s="73"/>
      <c r="N527" s="73"/>
      <c r="O527" s="73"/>
      <c r="P527" s="73"/>
      <c r="Q527" s="73"/>
      <c r="R527" s="73"/>
      <c r="S527" s="1"/>
      <c r="T527" s="1"/>
      <c r="U527" s="1"/>
    </row>
    <row r="528" spans="1:21" ht="10.5" customHeight="1" x14ac:dyDescent="0.15">
      <c r="A528" t="s">
        <v>35</v>
      </c>
      <c r="B528">
        <v>18</v>
      </c>
      <c r="C528" s="81" t="str">
        <f>'5 tm 12 bkr Data'!$A$2</f>
        <v>Jayhawk Collegiate Challenge</v>
      </c>
      <c r="D528" s="81"/>
      <c r="E528" s="81"/>
      <c r="F528" s="81"/>
      <c r="G528" s="81"/>
      <c r="H528" s="81"/>
      <c r="I528" s="81"/>
      <c r="J528" s="81"/>
      <c r="K528" s="81"/>
      <c r="L528" s="81"/>
      <c r="M528" s="81"/>
      <c r="N528" s="81"/>
      <c r="O528" s="81"/>
      <c r="P528" s="81"/>
      <c r="Q528" s="81"/>
      <c r="R528" s="81"/>
      <c r="S528" s="81"/>
      <c r="T528" s="81"/>
      <c r="U528" s="81"/>
    </row>
    <row r="529" spans="1:21" ht="10.5" customHeight="1" x14ac:dyDescent="0.15">
      <c r="C529" s="81"/>
      <c r="D529" s="81"/>
      <c r="E529" s="81"/>
      <c r="F529" s="81"/>
      <c r="G529" s="81"/>
      <c r="H529" s="81"/>
      <c r="I529" s="81"/>
      <c r="J529" s="81"/>
      <c r="K529" s="81"/>
      <c r="L529" s="81"/>
      <c r="M529" s="81"/>
      <c r="N529" s="81"/>
      <c r="O529" s="81"/>
      <c r="P529" s="81"/>
      <c r="Q529" s="81"/>
      <c r="R529" s="81"/>
      <c r="S529" s="81"/>
      <c r="T529" s="81"/>
      <c r="U529" s="81"/>
    </row>
    <row r="530" spans="1:21" ht="10.5" customHeight="1" x14ac:dyDescent="0.15">
      <c r="C530" s="81"/>
      <c r="D530" s="81"/>
      <c r="E530" s="81"/>
      <c r="F530" s="81"/>
      <c r="G530" s="81"/>
      <c r="H530" s="81"/>
      <c r="I530" s="81"/>
      <c r="J530" s="81"/>
      <c r="K530" s="81"/>
      <c r="L530" s="81"/>
      <c r="M530" s="81"/>
      <c r="N530" s="81"/>
      <c r="O530" s="81"/>
      <c r="P530" s="81"/>
      <c r="Q530" s="81"/>
      <c r="R530" s="81"/>
      <c r="S530" s="81"/>
      <c r="T530" s="81"/>
      <c r="U530" s="81"/>
    </row>
    <row r="531" spans="1:21" ht="8.25" customHeight="1" x14ac:dyDescent="0.2"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</row>
    <row r="532" spans="1:21" ht="11.25" customHeight="1" x14ac:dyDescent="0.2">
      <c r="C532" s="1"/>
      <c r="D532" s="1"/>
      <c r="E532" s="1"/>
      <c r="F532" s="82">
        <f>INDEX('5 tm 12 bkr Data'!I:I,MATCH('5 tm 12 bkr WJV'!B528,'5 tm 12 bkr Data'!H:H,0))</f>
        <v>19</v>
      </c>
      <c r="G532" s="82"/>
      <c r="H532" s="82"/>
      <c r="I532" s="82"/>
      <c r="J532" s="82"/>
      <c r="K532" s="82"/>
      <c r="L532" s="82"/>
      <c r="M532" s="82"/>
      <c r="N532" s="82"/>
      <c r="O532" s="82"/>
      <c r="P532" s="82"/>
      <c r="Q532" s="82"/>
      <c r="R532" s="82"/>
      <c r="S532" s="1"/>
      <c r="T532" s="1"/>
      <c r="U532" s="1"/>
    </row>
    <row r="533" spans="1:21" ht="11.25" customHeight="1" x14ac:dyDescent="0.2">
      <c r="C533" s="1"/>
      <c r="D533" s="1"/>
      <c r="E533" s="1"/>
      <c r="F533" s="82"/>
      <c r="G533" s="82"/>
      <c r="H533" s="82"/>
      <c r="I533" s="82"/>
      <c r="J533" s="82"/>
      <c r="K533" s="82"/>
      <c r="L533" s="82"/>
      <c r="M533" s="82"/>
      <c r="N533" s="82"/>
      <c r="O533" s="82"/>
      <c r="P533" s="82"/>
      <c r="Q533" s="82"/>
      <c r="R533" s="82"/>
      <c r="S533" s="1"/>
      <c r="T533" s="1"/>
      <c r="U533" s="1"/>
    </row>
    <row r="534" spans="1:21" ht="8.25" customHeight="1" x14ac:dyDescent="0.2"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</row>
    <row r="535" spans="1:21" ht="15.75" customHeight="1" x14ac:dyDescent="0.2">
      <c r="C535" s="1"/>
      <c r="D535" s="80" t="s">
        <v>0</v>
      </c>
      <c r="E535" s="80"/>
      <c r="F535" s="80"/>
      <c r="G535" s="80"/>
      <c r="H535" s="80"/>
      <c r="I535" s="80" t="s">
        <v>1</v>
      </c>
      <c r="J535" s="80"/>
      <c r="K535" s="80" t="s">
        <v>2</v>
      </c>
      <c r="L535" s="80"/>
      <c r="M535" s="80" t="s">
        <v>3</v>
      </c>
      <c r="N535" s="80"/>
      <c r="O535" s="80" t="s">
        <v>4</v>
      </c>
      <c r="P535" s="80"/>
      <c r="Q535" s="80" t="s">
        <v>5</v>
      </c>
      <c r="R535" s="80"/>
      <c r="S535" s="80" t="s">
        <v>6</v>
      </c>
      <c r="T535" s="80"/>
      <c r="U535" s="1"/>
    </row>
    <row r="536" spans="1:21" ht="15.75" customHeight="1" x14ac:dyDescent="0.2">
      <c r="A536" t="str">
        <f>CONCATENATE(B528,B536)</f>
        <v>18a</v>
      </c>
      <c r="B536" t="s">
        <v>26</v>
      </c>
      <c r="C536" s="1"/>
      <c r="D536" s="2" t="str">
        <f>INDEX('5 tm 12 bkr Data'!X:X,MATCH('5 tm 12 bkr WJV'!A536,'5 tm 12 bkr Data'!V:V,0))</f>
        <v>a</v>
      </c>
      <c r="E536" s="3"/>
      <c r="F536" s="3"/>
      <c r="G536" s="3"/>
      <c r="H536" s="4"/>
      <c r="I536" s="80"/>
      <c r="J536" s="80"/>
      <c r="K536" s="80"/>
      <c r="L536" s="80"/>
      <c r="M536" s="80"/>
      <c r="N536" s="80"/>
      <c r="O536" s="80"/>
      <c r="P536" s="80"/>
      <c r="Q536" s="80"/>
      <c r="R536" s="80"/>
      <c r="S536" s="80"/>
      <c r="T536" s="80"/>
      <c r="U536" s="1"/>
    </row>
    <row r="537" spans="1:21" ht="15.75" customHeight="1" x14ac:dyDescent="0.2">
      <c r="A537" t="str">
        <f>CONCATENATE(B528,B537)</f>
        <v>18b</v>
      </c>
      <c r="B537" t="s">
        <v>27</v>
      </c>
      <c r="C537" s="1"/>
      <c r="D537" s="2" t="str">
        <f>INDEX('5 tm 12 bkr Data'!X:X,MATCH('5 tm 12 bkr WJV'!A537,'5 tm 12 bkr Data'!V:V,0))</f>
        <v>b</v>
      </c>
      <c r="E537" s="3"/>
      <c r="F537" s="3"/>
      <c r="G537" s="3"/>
      <c r="H537" s="4"/>
      <c r="I537" s="80"/>
      <c r="J537" s="80"/>
      <c r="K537" s="80"/>
      <c r="L537" s="80"/>
      <c r="M537" s="80"/>
      <c r="N537" s="80"/>
      <c r="O537" s="80"/>
      <c r="P537" s="80"/>
      <c r="Q537" s="80"/>
      <c r="R537" s="80"/>
      <c r="S537" s="80"/>
      <c r="T537" s="80"/>
      <c r="U537" s="1"/>
    </row>
    <row r="538" spans="1:21" ht="15.75" customHeight="1" x14ac:dyDescent="0.2">
      <c r="A538" t="str">
        <f>CONCATENATE(B528,B538)</f>
        <v>18c</v>
      </c>
      <c r="B538" t="s">
        <v>28</v>
      </c>
      <c r="C538" s="1"/>
      <c r="D538" s="2" t="str">
        <f>INDEX('5 tm 12 bkr Data'!X:X,MATCH('5 tm 12 bkr WJV'!A538,'5 tm 12 bkr Data'!V:V,0))</f>
        <v>c</v>
      </c>
      <c r="E538" s="3"/>
      <c r="F538" s="3"/>
      <c r="G538" s="3"/>
      <c r="H538" s="4"/>
      <c r="I538" s="80"/>
      <c r="J538" s="80"/>
      <c r="K538" s="80"/>
      <c r="L538" s="80"/>
      <c r="M538" s="80"/>
      <c r="N538" s="80"/>
      <c r="O538" s="80"/>
      <c r="P538" s="80"/>
      <c r="Q538" s="80"/>
      <c r="R538" s="80"/>
      <c r="S538" s="80"/>
      <c r="T538" s="80"/>
      <c r="U538" s="1"/>
    </row>
    <row r="539" spans="1:21" ht="15.75" customHeight="1" x14ac:dyDescent="0.2">
      <c r="A539" t="str">
        <f>CONCATENATE(B528,B539)</f>
        <v>18d</v>
      </c>
      <c r="B539" t="s">
        <v>29</v>
      </c>
      <c r="C539" s="1"/>
      <c r="D539" s="2" t="str">
        <f>INDEX('5 tm 12 bkr Data'!X:X,MATCH('5 tm 12 bkr WJV'!A539,'5 tm 12 bkr Data'!V:V,0))</f>
        <v>d</v>
      </c>
      <c r="E539" s="3"/>
      <c r="F539" s="3"/>
      <c r="G539" s="3"/>
      <c r="H539" s="4"/>
      <c r="I539" s="80"/>
      <c r="J539" s="80"/>
      <c r="K539" s="80"/>
      <c r="L539" s="80"/>
      <c r="M539" s="80"/>
      <c r="N539" s="80"/>
      <c r="O539" s="80"/>
      <c r="P539" s="80"/>
      <c r="Q539" s="80"/>
      <c r="R539" s="80"/>
      <c r="S539" s="80"/>
      <c r="T539" s="80"/>
      <c r="U539" s="1"/>
    </row>
    <row r="540" spans="1:21" ht="15.75" customHeight="1" x14ac:dyDescent="0.2">
      <c r="A540" t="str">
        <f>CONCATENATE(B528,B540)</f>
        <v>18e</v>
      </c>
      <c r="B540" t="s">
        <v>30</v>
      </c>
      <c r="C540" s="1"/>
      <c r="D540" s="2" t="str">
        <f>INDEX('5 tm 12 bkr Data'!X:X,MATCH('5 tm 12 bkr WJV'!A540,'5 tm 12 bkr Data'!V:V,0))</f>
        <v>e</v>
      </c>
      <c r="E540" s="3"/>
      <c r="F540" s="3"/>
      <c r="G540" s="3"/>
      <c r="H540" s="4"/>
      <c r="I540" s="80"/>
      <c r="J540" s="80"/>
      <c r="K540" s="80"/>
      <c r="L540" s="80"/>
      <c r="M540" s="80"/>
      <c r="N540" s="80"/>
      <c r="O540" s="80"/>
      <c r="P540" s="80"/>
      <c r="Q540" s="80"/>
      <c r="R540" s="80"/>
      <c r="S540" s="80"/>
      <c r="T540" s="80"/>
      <c r="U540" s="1"/>
    </row>
    <row r="541" spans="1:21" ht="15.75" customHeight="1" x14ac:dyDescent="0.2">
      <c r="A541" t="str">
        <f>CONCATENATE(B528,B541)</f>
        <v>18f</v>
      </c>
      <c r="B541" t="s">
        <v>31</v>
      </c>
      <c r="C541" s="1"/>
      <c r="D541" s="2" t="str">
        <f>INDEX('5 tm 12 bkr Data'!X:X,MATCH('5 tm 12 bkr WJV'!A541,'5 tm 12 bkr Data'!V:V,0))</f>
        <v>f</v>
      </c>
      <c r="E541" s="3"/>
      <c r="F541" s="3"/>
      <c r="G541" s="3"/>
      <c r="H541" s="4"/>
      <c r="I541" s="80"/>
      <c r="J541" s="80"/>
      <c r="K541" s="80"/>
      <c r="L541" s="80"/>
      <c r="M541" s="80"/>
      <c r="N541" s="80"/>
      <c r="O541" s="80"/>
      <c r="P541" s="80"/>
      <c r="Q541" s="80"/>
      <c r="R541" s="80"/>
      <c r="S541" s="80"/>
      <c r="T541" s="80"/>
      <c r="U541" s="1"/>
    </row>
    <row r="542" spans="1:21" ht="15.75" customHeight="1" x14ac:dyDescent="0.2">
      <c r="A542" t="str">
        <f>CONCATENATE(B528,B542)</f>
        <v>18g</v>
      </c>
      <c r="B542" t="s">
        <v>32</v>
      </c>
      <c r="C542" s="1"/>
      <c r="D542" s="2" t="str">
        <f>INDEX('5 tm 12 bkr Data'!X:X,MATCH('5 tm 12 bkr WJV'!A542,'5 tm 12 bkr Data'!V:V,0))</f>
        <v>g</v>
      </c>
      <c r="E542" s="3"/>
      <c r="F542" s="3"/>
      <c r="G542" s="3"/>
      <c r="H542" s="4"/>
      <c r="I542" s="80"/>
      <c r="J542" s="80"/>
      <c r="K542" s="80"/>
      <c r="L542" s="80"/>
      <c r="M542" s="80"/>
      <c r="N542" s="80"/>
      <c r="O542" s="80"/>
      <c r="P542" s="80"/>
      <c r="Q542" s="80"/>
      <c r="R542" s="80"/>
      <c r="S542" s="80"/>
      <c r="T542" s="80"/>
      <c r="U542" s="1"/>
    </row>
    <row r="543" spans="1:21" ht="15.75" customHeight="1" thickBot="1" x14ac:dyDescent="0.25">
      <c r="A543" t="str">
        <f>CONCATENATE(B528,B543)</f>
        <v>18h</v>
      </c>
      <c r="B543" t="s">
        <v>33</v>
      </c>
      <c r="C543" s="1"/>
      <c r="D543" s="2" t="str">
        <f>INDEX('5 tm 12 bkr Data'!X:X,MATCH('5 tm 12 bkr WJV'!A543,'5 tm 12 bkr Data'!V:V,0))</f>
        <v>h</v>
      </c>
      <c r="E543" s="3"/>
      <c r="F543" s="3"/>
      <c r="G543" s="3"/>
      <c r="H543" s="36"/>
      <c r="I543" s="79"/>
      <c r="J543" s="79"/>
      <c r="K543" s="79"/>
      <c r="L543" s="79"/>
      <c r="M543" s="79"/>
      <c r="N543" s="79"/>
      <c r="O543" s="79"/>
      <c r="P543" s="79"/>
      <c r="Q543" s="79"/>
      <c r="R543" s="79"/>
      <c r="S543" s="79"/>
      <c r="T543" s="79"/>
      <c r="U543" s="1"/>
    </row>
    <row r="544" spans="1:21" ht="15.75" customHeight="1" thickTop="1" x14ac:dyDescent="0.2">
      <c r="C544" s="1"/>
      <c r="D544" s="1"/>
      <c r="E544" s="1"/>
      <c r="F544" s="1"/>
      <c r="G544" s="1"/>
      <c r="H544" s="37" t="s">
        <v>6</v>
      </c>
      <c r="I544" s="77"/>
      <c r="J544" s="78"/>
      <c r="K544" s="77"/>
      <c r="L544" s="78"/>
      <c r="M544" s="77"/>
      <c r="N544" s="78"/>
      <c r="O544" s="77"/>
      <c r="P544" s="78"/>
      <c r="Q544" s="77"/>
      <c r="R544" s="78"/>
      <c r="S544" s="77"/>
      <c r="T544" s="78"/>
      <c r="U544" s="1"/>
    </row>
    <row r="545" spans="1:21" ht="5.25" customHeight="1" x14ac:dyDescent="0.2">
      <c r="C545" s="1"/>
      <c r="D545" s="1"/>
      <c r="E545" s="1"/>
      <c r="F545" s="1"/>
      <c r="G545" s="1"/>
      <c r="H545" s="38"/>
      <c r="I545" s="39"/>
      <c r="J545" s="39"/>
      <c r="K545" s="39"/>
      <c r="L545" s="39"/>
      <c r="M545" s="39"/>
      <c r="N545" s="39"/>
      <c r="O545" s="39"/>
      <c r="P545" s="39"/>
      <c r="Q545" s="39"/>
      <c r="R545" s="39"/>
      <c r="S545" s="39"/>
      <c r="T545" s="40"/>
      <c r="U545" s="1"/>
    </row>
    <row r="546" spans="1:21" ht="15.75" customHeight="1" x14ac:dyDescent="0.2">
      <c r="C546" s="1"/>
      <c r="D546" s="1"/>
      <c r="E546" s="74" t="s">
        <v>0</v>
      </c>
      <c r="F546" s="75"/>
      <c r="G546" s="76"/>
      <c r="H546" s="19" t="s">
        <v>1</v>
      </c>
      <c r="I546" s="19" t="s">
        <v>2</v>
      </c>
      <c r="J546" s="19" t="s">
        <v>3</v>
      </c>
      <c r="K546" s="15" t="s">
        <v>4</v>
      </c>
      <c r="L546" s="16" t="s">
        <v>5</v>
      </c>
      <c r="M546" s="19" t="s">
        <v>7</v>
      </c>
      <c r="N546" s="19" t="s">
        <v>8</v>
      </c>
      <c r="O546" s="15" t="s">
        <v>9</v>
      </c>
      <c r="P546" s="16" t="s">
        <v>10</v>
      </c>
      <c r="Q546" s="19" t="s">
        <v>11</v>
      </c>
      <c r="R546" s="19" t="s">
        <v>12</v>
      </c>
      <c r="S546" s="15" t="s">
        <v>13</v>
      </c>
      <c r="T546" s="1"/>
      <c r="U546" s="1"/>
    </row>
    <row r="547" spans="1:21" ht="15.75" customHeight="1" x14ac:dyDescent="0.2">
      <c r="C547" s="1"/>
      <c r="D547" s="1"/>
      <c r="E547" s="64" t="str">
        <f t="shared" si="8"/>
        <v>a</v>
      </c>
      <c r="F547" s="65"/>
      <c r="G547" s="66"/>
      <c r="H547" s="5"/>
      <c r="I547" s="5"/>
      <c r="J547" s="5"/>
      <c r="K547" s="13"/>
      <c r="L547" s="10"/>
      <c r="M547" s="5"/>
      <c r="N547" s="5"/>
      <c r="O547" s="13"/>
      <c r="P547" s="10"/>
      <c r="Q547" s="5"/>
      <c r="R547" s="5"/>
      <c r="S547" s="13"/>
      <c r="T547" s="1"/>
      <c r="U547" s="1"/>
    </row>
    <row r="548" spans="1:21" ht="15.75" customHeight="1" x14ac:dyDescent="0.2">
      <c r="C548" s="1"/>
      <c r="D548" s="1"/>
      <c r="E548" s="64" t="str">
        <f t="shared" si="8"/>
        <v>b</v>
      </c>
      <c r="F548" s="65"/>
      <c r="G548" s="66"/>
      <c r="H548" s="5"/>
      <c r="I548" s="5"/>
      <c r="J548" s="5"/>
      <c r="K548" s="13"/>
      <c r="L548" s="10"/>
      <c r="M548" s="5"/>
      <c r="N548" s="5"/>
      <c r="O548" s="13"/>
      <c r="P548" s="10"/>
      <c r="Q548" s="5"/>
      <c r="R548" s="5"/>
      <c r="S548" s="13"/>
      <c r="T548" s="1"/>
      <c r="U548" s="1"/>
    </row>
    <row r="549" spans="1:21" ht="15.75" customHeight="1" x14ac:dyDescent="0.2">
      <c r="C549" s="1"/>
      <c r="D549" s="1"/>
      <c r="E549" s="64" t="str">
        <f t="shared" si="8"/>
        <v>c</v>
      </c>
      <c r="F549" s="65"/>
      <c r="G549" s="66"/>
      <c r="H549" s="5"/>
      <c r="I549" s="5"/>
      <c r="J549" s="5"/>
      <c r="K549" s="13"/>
      <c r="L549" s="10"/>
      <c r="M549" s="5"/>
      <c r="N549" s="5"/>
      <c r="O549" s="13"/>
      <c r="P549" s="10"/>
      <c r="Q549" s="5"/>
      <c r="R549" s="5"/>
      <c r="S549" s="13"/>
      <c r="T549" s="1"/>
      <c r="U549" s="1"/>
    </row>
    <row r="550" spans="1:21" ht="15.75" customHeight="1" x14ac:dyDescent="0.2">
      <c r="C550" s="1"/>
      <c r="D550" s="1"/>
      <c r="E550" s="64" t="str">
        <f t="shared" si="8"/>
        <v>d</v>
      </c>
      <c r="F550" s="65"/>
      <c r="G550" s="66"/>
      <c r="H550" s="5"/>
      <c r="I550" s="5"/>
      <c r="J550" s="5"/>
      <c r="K550" s="13"/>
      <c r="L550" s="10"/>
      <c r="M550" s="5"/>
      <c r="N550" s="5"/>
      <c r="O550" s="13"/>
      <c r="P550" s="10"/>
      <c r="Q550" s="5"/>
      <c r="R550" s="5"/>
      <c r="S550" s="13"/>
      <c r="T550" s="1"/>
      <c r="U550" s="1"/>
    </row>
    <row r="551" spans="1:21" ht="15.75" customHeight="1" x14ac:dyDescent="0.2">
      <c r="C551" s="1"/>
      <c r="D551" s="1"/>
      <c r="E551" s="64" t="str">
        <f t="shared" si="8"/>
        <v>e</v>
      </c>
      <c r="F551" s="65"/>
      <c r="G551" s="66"/>
      <c r="H551" s="5"/>
      <c r="I551" s="5"/>
      <c r="J551" s="5"/>
      <c r="K551" s="13"/>
      <c r="L551" s="10"/>
      <c r="M551" s="5"/>
      <c r="N551" s="5"/>
      <c r="O551" s="13"/>
      <c r="P551" s="10"/>
      <c r="Q551" s="5"/>
      <c r="R551" s="5"/>
      <c r="S551" s="13"/>
      <c r="T551" s="1"/>
      <c r="U551" s="1"/>
    </row>
    <row r="552" spans="1:21" ht="15.75" customHeight="1" x14ac:dyDescent="0.2">
      <c r="C552" s="1"/>
      <c r="D552" s="1"/>
      <c r="E552" s="64" t="str">
        <f t="shared" si="8"/>
        <v>f</v>
      </c>
      <c r="F552" s="65"/>
      <c r="G552" s="66"/>
      <c r="H552" s="5"/>
      <c r="I552" s="5"/>
      <c r="J552" s="5"/>
      <c r="K552" s="13"/>
      <c r="L552" s="10"/>
      <c r="M552" s="5"/>
      <c r="N552" s="5"/>
      <c r="O552" s="13"/>
      <c r="P552" s="10"/>
      <c r="Q552" s="5"/>
      <c r="R552" s="5"/>
      <c r="S552" s="13"/>
      <c r="T552" s="1"/>
      <c r="U552" s="1"/>
    </row>
    <row r="553" spans="1:21" ht="15.75" customHeight="1" x14ac:dyDescent="0.2">
      <c r="C553" s="1"/>
      <c r="D553" s="1"/>
      <c r="E553" s="64" t="str">
        <f t="shared" si="8"/>
        <v>g</v>
      </c>
      <c r="F553" s="65"/>
      <c r="G553" s="66"/>
      <c r="H553" s="5"/>
      <c r="I553" s="5"/>
      <c r="J553" s="5"/>
      <c r="K553" s="13"/>
      <c r="L553" s="10"/>
      <c r="M553" s="5"/>
      <c r="N553" s="5"/>
      <c r="O553" s="13"/>
      <c r="P553" s="10"/>
      <c r="Q553" s="5"/>
      <c r="R553" s="5"/>
      <c r="S553" s="13"/>
      <c r="T553" s="1"/>
      <c r="U553" s="1"/>
    </row>
    <row r="554" spans="1:21" ht="15.75" customHeight="1" thickBot="1" x14ac:dyDescent="0.25">
      <c r="C554" s="1"/>
      <c r="D554" s="1"/>
      <c r="E554" s="64" t="str">
        <f t="shared" si="8"/>
        <v>h</v>
      </c>
      <c r="F554" s="65"/>
      <c r="G554" s="66"/>
      <c r="H554" s="6"/>
      <c r="I554" s="6"/>
      <c r="J554" s="6"/>
      <c r="K554" s="14"/>
      <c r="L554" s="11"/>
      <c r="M554" s="6"/>
      <c r="N554" s="6"/>
      <c r="O554" s="14"/>
      <c r="P554" s="11"/>
      <c r="Q554" s="6"/>
      <c r="R554" s="6"/>
      <c r="S554" s="14"/>
      <c r="T554" s="1"/>
      <c r="U554" s="1"/>
    </row>
    <row r="555" spans="1:21" ht="15.75" customHeight="1" thickTop="1" thickBot="1" x14ac:dyDescent="0.25">
      <c r="C555" s="1"/>
      <c r="D555" s="1"/>
      <c r="E555" s="67" t="s">
        <v>14</v>
      </c>
      <c r="F555" s="68"/>
      <c r="G555" s="69"/>
      <c r="H555" s="7"/>
      <c r="I555" s="7"/>
      <c r="J555" s="7"/>
      <c r="K555" s="8"/>
      <c r="L555" s="12"/>
      <c r="M555" s="7"/>
      <c r="N555" s="7"/>
      <c r="O555" s="8"/>
      <c r="P555" s="12"/>
      <c r="Q555" s="7"/>
      <c r="R555" s="7"/>
      <c r="S555" s="8"/>
      <c r="T555" s="1"/>
      <c r="U555" s="1"/>
    </row>
    <row r="556" spans="1:21" ht="15.75" customHeight="1" thickTop="1" thickBot="1" x14ac:dyDescent="0.25">
      <c r="C556" s="1"/>
      <c r="D556" s="1"/>
      <c r="E556" s="70" t="s">
        <v>15</v>
      </c>
      <c r="F556" s="71"/>
      <c r="G556" s="72"/>
      <c r="H556" s="1"/>
      <c r="I556" s="1"/>
      <c r="J556" s="1"/>
      <c r="K556" s="9"/>
      <c r="L556" s="1"/>
      <c r="M556" s="1"/>
      <c r="N556" s="1"/>
      <c r="O556" s="9"/>
      <c r="P556" s="1"/>
      <c r="Q556" s="1"/>
      <c r="R556" s="1"/>
      <c r="S556" s="9"/>
      <c r="T556" s="1"/>
      <c r="U556" s="1"/>
    </row>
    <row r="557" spans="1:21" ht="11.25" customHeight="1" x14ac:dyDescent="0.2">
      <c r="C557" s="1"/>
      <c r="D557" s="1"/>
      <c r="E557" s="1"/>
      <c r="F557" s="1"/>
      <c r="G557" s="1"/>
      <c r="H557" s="73" t="s">
        <v>34</v>
      </c>
      <c r="I557" s="73"/>
      <c r="J557" s="73"/>
      <c r="K557" s="73"/>
      <c r="L557" s="73"/>
      <c r="M557" s="73"/>
      <c r="N557" s="73"/>
      <c r="O557" s="73"/>
      <c r="P557" s="73"/>
      <c r="Q557" s="73"/>
      <c r="R557" s="73"/>
      <c r="S557" s="1"/>
      <c r="T557" s="1"/>
      <c r="U557" s="1"/>
    </row>
    <row r="558" spans="1:21" ht="11.25" customHeight="1" x14ac:dyDescent="0.2">
      <c r="C558" s="1"/>
      <c r="D558" s="1"/>
      <c r="E558" s="1"/>
      <c r="F558" s="1"/>
      <c r="G558" s="1"/>
      <c r="H558" s="73"/>
      <c r="I558" s="73"/>
      <c r="J558" s="73"/>
      <c r="K558" s="73"/>
      <c r="L558" s="73"/>
      <c r="M558" s="73"/>
      <c r="N558" s="73"/>
      <c r="O558" s="73"/>
      <c r="P558" s="73"/>
      <c r="Q558" s="73"/>
      <c r="R558" s="73"/>
      <c r="S558" s="1"/>
      <c r="T558" s="1"/>
      <c r="U558" s="1"/>
    </row>
    <row r="559" spans="1:21" ht="10.5" customHeight="1" x14ac:dyDescent="0.15">
      <c r="A559" t="s">
        <v>35</v>
      </c>
      <c r="B559">
        <v>19</v>
      </c>
      <c r="C559" s="81" t="str">
        <f>'5 tm 12 bkr Data'!$A$2</f>
        <v>Jayhawk Collegiate Challenge</v>
      </c>
      <c r="D559" s="81"/>
      <c r="E559" s="81"/>
      <c r="F559" s="81"/>
      <c r="G559" s="81"/>
      <c r="H559" s="81"/>
      <c r="I559" s="81"/>
      <c r="J559" s="81"/>
      <c r="K559" s="81"/>
      <c r="L559" s="81"/>
      <c r="M559" s="81"/>
      <c r="N559" s="81"/>
      <c r="O559" s="81"/>
      <c r="P559" s="81"/>
      <c r="Q559" s="81"/>
      <c r="R559" s="81"/>
      <c r="S559" s="81"/>
      <c r="T559" s="81"/>
      <c r="U559" s="81"/>
    </row>
    <row r="560" spans="1:21" ht="10.5" customHeight="1" x14ac:dyDescent="0.15">
      <c r="C560" s="81"/>
      <c r="D560" s="81"/>
      <c r="E560" s="81"/>
      <c r="F560" s="81"/>
      <c r="G560" s="81"/>
      <c r="H560" s="81"/>
      <c r="I560" s="81"/>
      <c r="J560" s="81"/>
      <c r="K560" s="81"/>
      <c r="L560" s="81"/>
      <c r="M560" s="81"/>
      <c r="N560" s="81"/>
      <c r="O560" s="81"/>
      <c r="P560" s="81"/>
      <c r="Q560" s="81"/>
      <c r="R560" s="81"/>
      <c r="S560" s="81"/>
      <c r="T560" s="81"/>
      <c r="U560" s="81"/>
    </row>
    <row r="561" spans="1:21" ht="10.5" customHeight="1" x14ac:dyDescent="0.15">
      <c r="C561" s="81"/>
      <c r="D561" s="81"/>
      <c r="E561" s="81"/>
      <c r="F561" s="81"/>
      <c r="G561" s="81"/>
      <c r="H561" s="81"/>
      <c r="I561" s="81"/>
      <c r="J561" s="81"/>
      <c r="K561" s="81"/>
      <c r="L561" s="81"/>
      <c r="M561" s="81"/>
      <c r="N561" s="81"/>
      <c r="O561" s="81"/>
      <c r="P561" s="81"/>
      <c r="Q561" s="81"/>
      <c r="R561" s="81"/>
      <c r="S561" s="81"/>
      <c r="T561" s="81"/>
      <c r="U561" s="81"/>
    </row>
    <row r="562" spans="1:21" ht="8.25" customHeight="1" x14ac:dyDescent="0.2"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</row>
    <row r="563" spans="1:21" ht="11.25" customHeight="1" x14ac:dyDescent="0.2">
      <c r="C563" s="1"/>
      <c r="D563" s="1"/>
      <c r="E563" s="1"/>
      <c r="F563" s="82">
        <f>INDEX('5 tm 12 bkr Data'!I:I,MATCH('5 tm 12 bkr WJV'!B559,'5 tm 12 bkr Data'!H:H,0))</f>
        <v>20</v>
      </c>
      <c r="G563" s="82"/>
      <c r="H563" s="82"/>
      <c r="I563" s="82"/>
      <c r="J563" s="82"/>
      <c r="K563" s="82"/>
      <c r="L563" s="82"/>
      <c r="M563" s="82"/>
      <c r="N563" s="82"/>
      <c r="O563" s="82"/>
      <c r="P563" s="82"/>
      <c r="Q563" s="82"/>
      <c r="R563" s="82"/>
      <c r="S563" s="1"/>
      <c r="T563" s="1"/>
      <c r="U563" s="1"/>
    </row>
    <row r="564" spans="1:21" ht="11.25" customHeight="1" x14ac:dyDescent="0.2">
      <c r="C564" s="1"/>
      <c r="D564" s="1"/>
      <c r="E564" s="1"/>
      <c r="F564" s="82"/>
      <c r="G564" s="82"/>
      <c r="H564" s="82"/>
      <c r="I564" s="82"/>
      <c r="J564" s="82"/>
      <c r="K564" s="82"/>
      <c r="L564" s="82"/>
      <c r="M564" s="82"/>
      <c r="N564" s="82"/>
      <c r="O564" s="82"/>
      <c r="P564" s="82"/>
      <c r="Q564" s="82"/>
      <c r="R564" s="82"/>
      <c r="S564" s="1"/>
      <c r="T564" s="1"/>
      <c r="U564" s="1"/>
    </row>
    <row r="565" spans="1:21" ht="8.25" customHeight="1" x14ac:dyDescent="0.2"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</row>
    <row r="566" spans="1:21" ht="15.75" customHeight="1" x14ac:dyDescent="0.2">
      <c r="C566" s="1"/>
      <c r="D566" s="80" t="s">
        <v>0</v>
      </c>
      <c r="E566" s="80"/>
      <c r="F566" s="80"/>
      <c r="G566" s="80"/>
      <c r="H566" s="80"/>
      <c r="I566" s="80" t="s">
        <v>1</v>
      </c>
      <c r="J566" s="80"/>
      <c r="K566" s="80" t="s">
        <v>2</v>
      </c>
      <c r="L566" s="80"/>
      <c r="M566" s="80" t="s">
        <v>3</v>
      </c>
      <c r="N566" s="80"/>
      <c r="O566" s="80" t="s">
        <v>4</v>
      </c>
      <c r="P566" s="80"/>
      <c r="Q566" s="80" t="s">
        <v>5</v>
      </c>
      <c r="R566" s="80"/>
      <c r="S566" s="80" t="s">
        <v>6</v>
      </c>
      <c r="T566" s="80"/>
      <c r="U566" s="1"/>
    </row>
    <row r="567" spans="1:21" ht="15.75" customHeight="1" x14ac:dyDescent="0.2">
      <c r="A567" t="str">
        <f>CONCATENATE(B559,B567)</f>
        <v>19a</v>
      </c>
      <c r="B567" t="s">
        <v>26</v>
      </c>
      <c r="C567" s="1"/>
      <c r="D567" s="2" t="str">
        <f>INDEX('5 tm 12 bkr Data'!X:X,MATCH('5 tm 12 bkr WJV'!A567,'5 tm 12 bkr Data'!V:V,0))</f>
        <v>a</v>
      </c>
      <c r="E567" s="3"/>
      <c r="F567" s="3"/>
      <c r="G567" s="3"/>
      <c r="H567" s="4"/>
      <c r="I567" s="80"/>
      <c r="J567" s="80"/>
      <c r="K567" s="80"/>
      <c r="L567" s="80"/>
      <c r="M567" s="80"/>
      <c r="N567" s="80"/>
      <c r="O567" s="80"/>
      <c r="P567" s="80"/>
      <c r="Q567" s="80"/>
      <c r="R567" s="80"/>
      <c r="S567" s="80"/>
      <c r="T567" s="80"/>
      <c r="U567" s="1"/>
    </row>
    <row r="568" spans="1:21" ht="15.75" customHeight="1" x14ac:dyDescent="0.2">
      <c r="A568" t="str">
        <f>CONCATENATE(B559,B568)</f>
        <v>19b</v>
      </c>
      <c r="B568" t="s">
        <v>27</v>
      </c>
      <c r="C568" s="1"/>
      <c r="D568" s="2" t="str">
        <f>INDEX('5 tm 12 bkr Data'!X:X,MATCH('5 tm 12 bkr WJV'!A568,'5 tm 12 bkr Data'!V:V,0))</f>
        <v>b</v>
      </c>
      <c r="E568" s="3"/>
      <c r="F568" s="3"/>
      <c r="G568" s="3"/>
      <c r="H568" s="4"/>
      <c r="I568" s="80"/>
      <c r="J568" s="80"/>
      <c r="K568" s="80"/>
      <c r="L568" s="80"/>
      <c r="M568" s="80"/>
      <c r="N568" s="80"/>
      <c r="O568" s="80"/>
      <c r="P568" s="80"/>
      <c r="Q568" s="80"/>
      <c r="R568" s="80"/>
      <c r="S568" s="80"/>
      <c r="T568" s="80"/>
      <c r="U568" s="1"/>
    </row>
    <row r="569" spans="1:21" ht="15.75" customHeight="1" x14ac:dyDescent="0.2">
      <c r="A569" t="str">
        <f>CONCATENATE(B559,B569)</f>
        <v>19c</v>
      </c>
      <c r="B569" t="s">
        <v>28</v>
      </c>
      <c r="C569" s="1"/>
      <c r="D569" s="2" t="str">
        <f>INDEX('5 tm 12 bkr Data'!X:X,MATCH('5 tm 12 bkr WJV'!A569,'5 tm 12 bkr Data'!V:V,0))</f>
        <v>c</v>
      </c>
      <c r="E569" s="3"/>
      <c r="F569" s="3"/>
      <c r="G569" s="3"/>
      <c r="H569" s="4"/>
      <c r="I569" s="80"/>
      <c r="J569" s="80"/>
      <c r="K569" s="80"/>
      <c r="L569" s="80"/>
      <c r="M569" s="80"/>
      <c r="N569" s="80"/>
      <c r="O569" s="80"/>
      <c r="P569" s="80"/>
      <c r="Q569" s="80"/>
      <c r="R569" s="80"/>
      <c r="S569" s="80"/>
      <c r="T569" s="80"/>
      <c r="U569" s="1"/>
    </row>
    <row r="570" spans="1:21" ht="15.75" customHeight="1" x14ac:dyDescent="0.2">
      <c r="A570" t="str">
        <f>CONCATENATE(B559,B570)</f>
        <v>19d</v>
      </c>
      <c r="B570" t="s">
        <v>29</v>
      </c>
      <c r="C570" s="1"/>
      <c r="D570" s="2" t="str">
        <f>INDEX('5 tm 12 bkr Data'!X:X,MATCH('5 tm 12 bkr WJV'!A570,'5 tm 12 bkr Data'!V:V,0))</f>
        <v>d</v>
      </c>
      <c r="E570" s="3"/>
      <c r="F570" s="3"/>
      <c r="G570" s="3"/>
      <c r="H570" s="4"/>
      <c r="I570" s="80"/>
      <c r="J570" s="80"/>
      <c r="K570" s="80"/>
      <c r="L570" s="80"/>
      <c r="M570" s="80"/>
      <c r="N570" s="80"/>
      <c r="O570" s="80"/>
      <c r="P570" s="80"/>
      <c r="Q570" s="80"/>
      <c r="R570" s="80"/>
      <c r="S570" s="80"/>
      <c r="T570" s="80"/>
      <c r="U570" s="1"/>
    </row>
    <row r="571" spans="1:21" ht="15.75" customHeight="1" x14ac:dyDescent="0.2">
      <c r="A571" t="str">
        <f>CONCATENATE(B559,B571)</f>
        <v>19e</v>
      </c>
      <c r="B571" t="s">
        <v>30</v>
      </c>
      <c r="C571" s="1"/>
      <c r="D571" s="2" t="str">
        <f>INDEX('5 tm 12 bkr Data'!X:X,MATCH('5 tm 12 bkr WJV'!A571,'5 tm 12 bkr Data'!V:V,0))</f>
        <v>e</v>
      </c>
      <c r="E571" s="3"/>
      <c r="F571" s="3"/>
      <c r="G571" s="3"/>
      <c r="H571" s="4"/>
      <c r="I571" s="80"/>
      <c r="J571" s="80"/>
      <c r="K571" s="80"/>
      <c r="L571" s="80"/>
      <c r="M571" s="80"/>
      <c r="N571" s="80"/>
      <c r="O571" s="80"/>
      <c r="P571" s="80"/>
      <c r="Q571" s="80"/>
      <c r="R571" s="80"/>
      <c r="S571" s="80"/>
      <c r="T571" s="80"/>
      <c r="U571" s="1"/>
    </row>
    <row r="572" spans="1:21" ht="15.75" customHeight="1" x14ac:dyDescent="0.2">
      <c r="A572" t="str">
        <f>CONCATENATE(B559,B572)</f>
        <v>19f</v>
      </c>
      <c r="B572" t="s">
        <v>31</v>
      </c>
      <c r="C572" s="1"/>
      <c r="D572" s="2" t="str">
        <f>INDEX('5 tm 12 bkr Data'!X:X,MATCH('5 tm 12 bkr WJV'!A572,'5 tm 12 bkr Data'!V:V,0))</f>
        <v>f</v>
      </c>
      <c r="E572" s="3"/>
      <c r="F572" s="3"/>
      <c r="G572" s="3"/>
      <c r="H572" s="4"/>
      <c r="I572" s="80"/>
      <c r="J572" s="80"/>
      <c r="K572" s="80"/>
      <c r="L572" s="80"/>
      <c r="M572" s="80"/>
      <c r="N572" s="80"/>
      <c r="O572" s="80"/>
      <c r="P572" s="80"/>
      <c r="Q572" s="80"/>
      <c r="R572" s="80"/>
      <c r="S572" s="80"/>
      <c r="T572" s="80"/>
      <c r="U572" s="1"/>
    </row>
    <row r="573" spans="1:21" ht="15.75" customHeight="1" x14ac:dyDescent="0.2">
      <c r="A573" t="str">
        <f>CONCATENATE(B559,B573)</f>
        <v>19g</v>
      </c>
      <c r="B573" t="s">
        <v>32</v>
      </c>
      <c r="C573" s="1"/>
      <c r="D573" s="2" t="str">
        <f>INDEX('5 tm 12 bkr Data'!X:X,MATCH('5 tm 12 bkr WJV'!A573,'5 tm 12 bkr Data'!V:V,0))</f>
        <v>g</v>
      </c>
      <c r="E573" s="3"/>
      <c r="F573" s="3"/>
      <c r="G573" s="3"/>
      <c r="H573" s="4"/>
      <c r="I573" s="80"/>
      <c r="J573" s="80"/>
      <c r="K573" s="80"/>
      <c r="L573" s="80"/>
      <c r="M573" s="80"/>
      <c r="N573" s="80"/>
      <c r="O573" s="80"/>
      <c r="P573" s="80"/>
      <c r="Q573" s="80"/>
      <c r="R573" s="80"/>
      <c r="S573" s="80"/>
      <c r="T573" s="80"/>
      <c r="U573" s="1"/>
    </row>
    <row r="574" spans="1:21" ht="15.75" customHeight="1" thickBot="1" x14ac:dyDescent="0.25">
      <c r="A574" t="str">
        <f>CONCATENATE(B559,B574)</f>
        <v>19h</v>
      </c>
      <c r="B574" t="s">
        <v>33</v>
      </c>
      <c r="C574" s="1"/>
      <c r="D574" s="2" t="str">
        <f>INDEX('5 tm 12 bkr Data'!X:X,MATCH('5 tm 12 bkr WJV'!A574,'5 tm 12 bkr Data'!V:V,0))</f>
        <v>h</v>
      </c>
      <c r="E574" s="3"/>
      <c r="F574" s="3"/>
      <c r="G574" s="3"/>
      <c r="H574" s="36"/>
      <c r="I574" s="79"/>
      <c r="J574" s="79"/>
      <c r="K574" s="79"/>
      <c r="L574" s="79"/>
      <c r="M574" s="79"/>
      <c r="N574" s="79"/>
      <c r="O574" s="79"/>
      <c r="P574" s="79"/>
      <c r="Q574" s="79"/>
      <c r="R574" s="79"/>
      <c r="S574" s="79"/>
      <c r="T574" s="79"/>
      <c r="U574" s="1"/>
    </row>
    <row r="575" spans="1:21" ht="15.75" customHeight="1" thickTop="1" x14ac:dyDescent="0.2">
      <c r="C575" s="1"/>
      <c r="D575" s="1"/>
      <c r="E575" s="1"/>
      <c r="F575" s="1"/>
      <c r="G575" s="1"/>
      <c r="H575" s="37" t="s">
        <v>6</v>
      </c>
      <c r="I575" s="77"/>
      <c r="J575" s="78"/>
      <c r="K575" s="77"/>
      <c r="L575" s="78"/>
      <c r="M575" s="77"/>
      <c r="N575" s="78"/>
      <c r="O575" s="77"/>
      <c r="P575" s="78"/>
      <c r="Q575" s="77"/>
      <c r="R575" s="78"/>
      <c r="S575" s="77"/>
      <c r="T575" s="78"/>
      <c r="U575" s="1"/>
    </row>
    <row r="576" spans="1:21" ht="5.25" customHeight="1" x14ac:dyDescent="0.2">
      <c r="C576" s="1"/>
      <c r="D576" s="1"/>
      <c r="E576" s="1"/>
      <c r="F576" s="1"/>
      <c r="G576" s="1"/>
      <c r="H576" s="38"/>
      <c r="I576" s="39"/>
      <c r="J576" s="39"/>
      <c r="K576" s="39"/>
      <c r="L576" s="39"/>
      <c r="M576" s="39"/>
      <c r="N576" s="39"/>
      <c r="O576" s="39"/>
      <c r="P576" s="39"/>
      <c r="Q576" s="39"/>
      <c r="R576" s="39"/>
      <c r="S576" s="39"/>
      <c r="T576" s="40"/>
      <c r="U576" s="1"/>
    </row>
    <row r="577" spans="1:21" ht="15.75" customHeight="1" x14ac:dyDescent="0.2">
      <c r="C577" s="1"/>
      <c r="D577" s="1"/>
      <c r="E577" s="74" t="s">
        <v>0</v>
      </c>
      <c r="F577" s="75"/>
      <c r="G577" s="76"/>
      <c r="H577" s="19" t="s">
        <v>1</v>
      </c>
      <c r="I577" s="19" t="s">
        <v>2</v>
      </c>
      <c r="J577" s="19" t="s">
        <v>3</v>
      </c>
      <c r="K577" s="15" t="s">
        <v>4</v>
      </c>
      <c r="L577" s="16" t="s">
        <v>5</v>
      </c>
      <c r="M577" s="19" t="s">
        <v>7</v>
      </c>
      <c r="N577" s="19" t="s">
        <v>8</v>
      </c>
      <c r="O577" s="15" t="s">
        <v>9</v>
      </c>
      <c r="P577" s="16" t="s">
        <v>10</v>
      </c>
      <c r="Q577" s="19" t="s">
        <v>11</v>
      </c>
      <c r="R577" s="19" t="s">
        <v>12</v>
      </c>
      <c r="S577" s="15" t="s">
        <v>13</v>
      </c>
      <c r="T577" s="1"/>
      <c r="U577" s="1"/>
    </row>
    <row r="578" spans="1:21" ht="15.75" customHeight="1" x14ac:dyDescent="0.2">
      <c r="C578" s="1"/>
      <c r="D578" s="1"/>
      <c r="E578" s="64" t="str">
        <f t="shared" si="8"/>
        <v>a</v>
      </c>
      <c r="F578" s="65"/>
      <c r="G578" s="66"/>
      <c r="H578" s="5"/>
      <c r="I578" s="5"/>
      <c r="J578" s="5"/>
      <c r="K578" s="13"/>
      <c r="L578" s="10"/>
      <c r="M578" s="5"/>
      <c r="N578" s="5"/>
      <c r="O578" s="13"/>
      <c r="P578" s="10"/>
      <c r="Q578" s="5"/>
      <c r="R578" s="5"/>
      <c r="S578" s="13"/>
      <c r="T578" s="1"/>
      <c r="U578" s="1"/>
    </row>
    <row r="579" spans="1:21" ht="15.75" customHeight="1" x14ac:dyDescent="0.2">
      <c r="C579" s="1"/>
      <c r="D579" s="1"/>
      <c r="E579" s="64" t="str">
        <f t="shared" si="8"/>
        <v>b</v>
      </c>
      <c r="F579" s="65"/>
      <c r="G579" s="66"/>
      <c r="H579" s="5"/>
      <c r="I579" s="5"/>
      <c r="J579" s="5"/>
      <c r="K579" s="13"/>
      <c r="L579" s="10"/>
      <c r="M579" s="5"/>
      <c r="N579" s="5"/>
      <c r="O579" s="13"/>
      <c r="P579" s="10"/>
      <c r="Q579" s="5"/>
      <c r="R579" s="5"/>
      <c r="S579" s="13"/>
      <c r="T579" s="1"/>
      <c r="U579" s="1"/>
    </row>
    <row r="580" spans="1:21" ht="15.75" customHeight="1" x14ac:dyDescent="0.2">
      <c r="C580" s="1"/>
      <c r="D580" s="1"/>
      <c r="E580" s="64" t="str">
        <f t="shared" si="8"/>
        <v>c</v>
      </c>
      <c r="F580" s="65"/>
      <c r="G580" s="66"/>
      <c r="H580" s="5"/>
      <c r="I580" s="5"/>
      <c r="J580" s="5"/>
      <c r="K580" s="13"/>
      <c r="L580" s="10"/>
      <c r="M580" s="5"/>
      <c r="N580" s="5"/>
      <c r="O580" s="13"/>
      <c r="P580" s="10"/>
      <c r="Q580" s="5"/>
      <c r="R580" s="5"/>
      <c r="S580" s="13"/>
      <c r="T580" s="1"/>
      <c r="U580" s="1"/>
    </row>
    <row r="581" spans="1:21" ht="15.75" customHeight="1" x14ac:dyDescent="0.2">
      <c r="C581" s="1"/>
      <c r="D581" s="1"/>
      <c r="E581" s="64" t="str">
        <f t="shared" si="8"/>
        <v>d</v>
      </c>
      <c r="F581" s="65"/>
      <c r="G581" s="66"/>
      <c r="H581" s="5"/>
      <c r="I581" s="5"/>
      <c r="J581" s="5"/>
      <c r="K581" s="13"/>
      <c r="L581" s="10"/>
      <c r="M581" s="5"/>
      <c r="N581" s="5"/>
      <c r="O581" s="13"/>
      <c r="P581" s="10"/>
      <c r="Q581" s="5"/>
      <c r="R581" s="5"/>
      <c r="S581" s="13"/>
      <c r="T581" s="1"/>
      <c r="U581" s="1"/>
    </row>
    <row r="582" spans="1:21" ht="15.75" customHeight="1" x14ac:dyDescent="0.2">
      <c r="C582" s="1"/>
      <c r="D582" s="1"/>
      <c r="E582" s="64" t="str">
        <f t="shared" si="8"/>
        <v>e</v>
      </c>
      <c r="F582" s="65"/>
      <c r="G582" s="66"/>
      <c r="H582" s="5"/>
      <c r="I582" s="5"/>
      <c r="J582" s="5"/>
      <c r="K582" s="13"/>
      <c r="L582" s="10"/>
      <c r="M582" s="5"/>
      <c r="N582" s="5"/>
      <c r="O582" s="13"/>
      <c r="P582" s="10"/>
      <c r="Q582" s="5"/>
      <c r="R582" s="5"/>
      <c r="S582" s="13"/>
      <c r="T582" s="1"/>
      <c r="U582" s="1"/>
    </row>
    <row r="583" spans="1:21" ht="15.75" customHeight="1" x14ac:dyDescent="0.2">
      <c r="C583" s="1"/>
      <c r="D583" s="1"/>
      <c r="E583" s="64" t="str">
        <f t="shared" si="8"/>
        <v>f</v>
      </c>
      <c r="F583" s="65"/>
      <c r="G583" s="66"/>
      <c r="H583" s="5"/>
      <c r="I583" s="5"/>
      <c r="J583" s="5"/>
      <c r="K583" s="13"/>
      <c r="L583" s="10"/>
      <c r="M583" s="5"/>
      <c r="N583" s="5"/>
      <c r="O583" s="13"/>
      <c r="P583" s="10"/>
      <c r="Q583" s="5"/>
      <c r="R583" s="5"/>
      <c r="S583" s="13"/>
      <c r="T583" s="1"/>
      <c r="U583" s="1"/>
    </row>
    <row r="584" spans="1:21" ht="15.75" customHeight="1" x14ac:dyDescent="0.2">
      <c r="C584" s="1"/>
      <c r="D584" s="1"/>
      <c r="E584" s="64" t="str">
        <f t="shared" si="8"/>
        <v>g</v>
      </c>
      <c r="F584" s="65"/>
      <c r="G584" s="66"/>
      <c r="H584" s="5"/>
      <c r="I584" s="5"/>
      <c r="J584" s="5"/>
      <c r="K584" s="13"/>
      <c r="L584" s="10"/>
      <c r="M584" s="5"/>
      <c r="N584" s="5"/>
      <c r="O584" s="13"/>
      <c r="P584" s="10"/>
      <c r="Q584" s="5"/>
      <c r="R584" s="5"/>
      <c r="S584" s="13"/>
      <c r="T584" s="1"/>
      <c r="U584" s="1"/>
    </row>
    <row r="585" spans="1:21" ht="15.75" customHeight="1" thickBot="1" x14ac:dyDescent="0.25">
      <c r="C585" s="1"/>
      <c r="D585" s="1"/>
      <c r="E585" s="64" t="str">
        <f t="shared" si="8"/>
        <v>h</v>
      </c>
      <c r="F585" s="65"/>
      <c r="G585" s="66"/>
      <c r="H585" s="6"/>
      <c r="I585" s="6"/>
      <c r="J585" s="6"/>
      <c r="K585" s="14"/>
      <c r="L585" s="11"/>
      <c r="M585" s="6"/>
      <c r="N585" s="6"/>
      <c r="O585" s="14"/>
      <c r="P585" s="11"/>
      <c r="Q585" s="6"/>
      <c r="R585" s="6"/>
      <c r="S585" s="14"/>
      <c r="T585" s="1"/>
      <c r="U585" s="1"/>
    </row>
    <row r="586" spans="1:21" ht="15.75" customHeight="1" thickTop="1" thickBot="1" x14ac:dyDescent="0.25">
      <c r="C586" s="1"/>
      <c r="D586" s="1"/>
      <c r="E586" s="67" t="s">
        <v>14</v>
      </c>
      <c r="F586" s="68"/>
      <c r="G586" s="69"/>
      <c r="H586" s="7"/>
      <c r="I586" s="7"/>
      <c r="J586" s="7"/>
      <c r="K586" s="8"/>
      <c r="L586" s="12"/>
      <c r="M586" s="7"/>
      <c r="N586" s="7"/>
      <c r="O586" s="8"/>
      <c r="P586" s="12"/>
      <c r="Q586" s="7"/>
      <c r="R586" s="7"/>
      <c r="S586" s="8"/>
      <c r="T586" s="1"/>
      <c r="U586" s="1"/>
    </row>
    <row r="587" spans="1:21" ht="15.75" customHeight="1" thickTop="1" thickBot="1" x14ac:dyDescent="0.25">
      <c r="C587" s="1"/>
      <c r="D587" s="1"/>
      <c r="E587" s="70" t="s">
        <v>15</v>
      </c>
      <c r="F587" s="71"/>
      <c r="G587" s="72"/>
      <c r="H587" s="1"/>
      <c r="I587" s="1"/>
      <c r="J587" s="1"/>
      <c r="K587" s="9"/>
      <c r="L587" s="1"/>
      <c r="M587" s="1"/>
      <c r="N587" s="1"/>
      <c r="O587" s="9"/>
      <c r="P587" s="1"/>
      <c r="Q587" s="1"/>
      <c r="R587" s="1"/>
      <c r="S587" s="9"/>
      <c r="T587" s="1"/>
      <c r="U587" s="1"/>
    </row>
    <row r="588" spans="1:21" ht="11.25" customHeight="1" x14ac:dyDescent="0.2">
      <c r="C588" s="1"/>
      <c r="D588" s="1"/>
      <c r="E588" s="1"/>
      <c r="F588" s="1"/>
      <c r="G588" s="1"/>
      <c r="H588" s="73" t="s">
        <v>34</v>
      </c>
      <c r="I588" s="73"/>
      <c r="J588" s="73"/>
      <c r="K588" s="73"/>
      <c r="L588" s="73"/>
      <c r="M588" s="73"/>
      <c r="N588" s="73"/>
      <c r="O588" s="73"/>
      <c r="P588" s="73"/>
      <c r="Q588" s="73"/>
      <c r="R588" s="73"/>
      <c r="S588" s="1"/>
      <c r="T588" s="1"/>
      <c r="U588" s="1"/>
    </row>
    <row r="589" spans="1:21" ht="11.25" customHeight="1" x14ac:dyDescent="0.2">
      <c r="C589" s="1"/>
      <c r="D589" s="1"/>
      <c r="E589" s="1"/>
      <c r="F589" s="1"/>
      <c r="G589" s="1"/>
      <c r="H589" s="73"/>
      <c r="I589" s="73"/>
      <c r="J589" s="73"/>
      <c r="K589" s="73"/>
      <c r="L589" s="73"/>
      <c r="M589" s="73"/>
      <c r="N589" s="73"/>
      <c r="O589" s="73"/>
      <c r="P589" s="73"/>
      <c r="Q589" s="73"/>
      <c r="R589" s="73"/>
      <c r="S589" s="1"/>
      <c r="T589" s="1"/>
      <c r="U589" s="1"/>
    </row>
    <row r="590" spans="1:21" ht="10.5" customHeight="1" x14ac:dyDescent="0.15">
      <c r="A590" t="s">
        <v>35</v>
      </c>
      <c r="B590">
        <v>20</v>
      </c>
      <c r="C590" s="81" t="str">
        <f>'5 tm 12 bkr Data'!$A$2</f>
        <v>Jayhawk Collegiate Challenge</v>
      </c>
      <c r="D590" s="81"/>
      <c r="E590" s="81"/>
      <c r="F590" s="81"/>
      <c r="G590" s="81"/>
      <c r="H590" s="81"/>
      <c r="I590" s="81"/>
      <c r="J590" s="81"/>
      <c r="K590" s="81"/>
      <c r="L590" s="81"/>
      <c r="M590" s="81"/>
      <c r="N590" s="81"/>
      <c r="O590" s="81"/>
      <c r="P590" s="81"/>
      <c r="Q590" s="81"/>
      <c r="R590" s="81"/>
      <c r="S590" s="81"/>
      <c r="T590" s="81"/>
      <c r="U590" s="81"/>
    </row>
    <row r="591" spans="1:21" ht="10.5" customHeight="1" x14ac:dyDescent="0.15">
      <c r="C591" s="81"/>
      <c r="D591" s="81"/>
      <c r="E591" s="81"/>
      <c r="F591" s="81"/>
      <c r="G591" s="81"/>
      <c r="H591" s="81"/>
      <c r="I591" s="81"/>
      <c r="J591" s="81"/>
      <c r="K591" s="81"/>
      <c r="L591" s="81"/>
      <c r="M591" s="81"/>
      <c r="N591" s="81"/>
      <c r="O591" s="81"/>
      <c r="P591" s="81"/>
      <c r="Q591" s="81"/>
      <c r="R591" s="81"/>
      <c r="S591" s="81"/>
      <c r="T591" s="81"/>
      <c r="U591" s="81"/>
    </row>
    <row r="592" spans="1:21" ht="10.5" customHeight="1" x14ac:dyDescent="0.15">
      <c r="C592" s="81"/>
      <c r="D592" s="81"/>
      <c r="E592" s="81"/>
      <c r="F592" s="81"/>
      <c r="G592" s="81"/>
      <c r="H592" s="81"/>
      <c r="I592" s="81"/>
      <c r="J592" s="81"/>
      <c r="K592" s="81"/>
      <c r="L592" s="81"/>
      <c r="M592" s="81"/>
      <c r="N592" s="81"/>
      <c r="O592" s="81"/>
      <c r="P592" s="81"/>
      <c r="Q592" s="81"/>
      <c r="R592" s="81"/>
      <c r="S592" s="81"/>
      <c r="T592" s="81"/>
      <c r="U592" s="81"/>
    </row>
    <row r="593" spans="1:21" ht="8.25" customHeight="1" x14ac:dyDescent="0.2"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</row>
    <row r="594" spans="1:21" ht="11.25" customHeight="1" x14ac:dyDescent="0.2">
      <c r="C594" s="1"/>
      <c r="D594" s="1"/>
      <c r="E594" s="1"/>
      <c r="F594" s="82">
        <f>INDEX('5 tm 12 bkr Data'!I:I,MATCH('5 tm 12 bkr WJV'!B590,'5 tm 12 bkr Data'!H:H,0))</f>
        <v>21</v>
      </c>
      <c r="G594" s="82"/>
      <c r="H594" s="82"/>
      <c r="I594" s="82"/>
      <c r="J594" s="82"/>
      <c r="K594" s="82"/>
      <c r="L594" s="82"/>
      <c r="M594" s="82"/>
      <c r="N594" s="82"/>
      <c r="O594" s="82"/>
      <c r="P594" s="82"/>
      <c r="Q594" s="82"/>
      <c r="R594" s="82"/>
      <c r="S594" s="1"/>
      <c r="T594" s="1"/>
      <c r="U594" s="1"/>
    </row>
    <row r="595" spans="1:21" ht="11.25" customHeight="1" x14ac:dyDescent="0.2">
      <c r="C595" s="1"/>
      <c r="D595" s="1"/>
      <c r="E595" s="1"/>
      <c r="F595" s="82"/>
      <c r="G595" s="82"/>
      <c r="H595" s="82"/>
      <c r="I595" s="82"/>
      <c r="J595" s="82"/>
      <c r="K595" s="82"/>
      <c r="L595" s="82"/>
      <c r="M595" s="82"/>
      <c r="N595" s="82"/>
      <c r="O595" s="82"/>
      <c r="P595" s="82"/>
      <c r="Q595" s="82"/>
      <c r="R595" s="82"/>
      <c r="S595" s="1"/>
      <c r="T595" s="1"/>
      <c r="U595" s="1"/>
    </row>
    <row r="596" spans="1:21" ht="8.25" customHeight="1" x14ac:dyDescent="0.2"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</row>
    <row r="597" spans="1:21" ht="15.75" customHeight="1" x14ac:dyDescent="0.2">
      <c r="C597" s="1"/>
      <c r="D597" s="80" t="s">
        <v>0</v>
      </c>
      <c r="E597" s="80"/>
      <c r="F597" s="80"/>
      <c r="G597" s="80"/>
      <c r="H597" s="80"/>
      <c r="I597" s="80" t="s">
        <v>1</v>
      </c>
      <c r="J597" s="80"/>
      <c r="K597" s="80" t="s">
        <v>2</v>
      </c>
      <c r="L597" s="80"/>
      <c r="M597" s="80" t="s">
        <v>3</v>
      </c>
      <c r="N597" s="80"/>
      <c r="O597" s="80" t="s">
        <v>4</v>
      </c>
      <c r="P597" s="80"/>
      <c r="Q597" s="80" t="s">
        <v>5</v>
      </c>
      <c r="R597" s="80"/>
      <c r="S597" s="80" t="s">
        <v>6</v>
      </c>
      <c r="T597" s="80"/>
      <c r="U597" s="1"/>
    </row>
    <row r="598" spans="1:21" ht="15.75" customHeight="1" x14ac:dyDescent="0.2">
      <c r="A598" t="str">
        <f>CONCATENATE(B590,B598)</f>
        <v>20a</v>
      </c>
      <c r="B598" t="s">
        <v>26</v>
      </c>
      <c r="C598" s="1"/>
      <c r="D598" s="2" t="str">
        <f>INDEX('5 tm 12 bkr Data'!X:X,MATCH('5 tm 12 bkr WJV'!A598,'5 tm 12 bkr Data'!V:V,0))</f>
        <v>a</v>
      </c>
      <c r="E598" s="3"/>
      <c r="F598" s="3"/>
      <c r="G598" s="3"/>
      <c r="H598" s="4"/>
      <c r="I598" s="80"/>
      <c r="J598" s="80"/>
      <c r="K598" s="80"/>
      <c r="L598" s="80"/>
      <c r="M598" s="80"/>
      <c r="N598" s="80"/>
      <c r="O598" s="80"/>
      <c r="P598" s="80"/>
      <c r="Q598" s="80"/>
      <c r="R598" s="80"/>
      <c r="S598" s="80"/>
      <c r="T598" s="80"/>
      <c r="U598" s="1"/>
    </row>
    <row r="599" spans="1:21" ht="15.75" customHeight="1" x14ac:dyDescent="0.2">
      <c r="A599" t="str">
        <f>CONCATENATE(B590,B599)</f>
        <v>20b</v>
      </c>
      <c r="B599" t="s">
        <v>27</v>
      </c>
      <c r="C599" s="1"/>
      <c r="D599" s="2" t="str">
        <f>INDEX('5 tm 12 bkr Data'!X:X,MATCH('5 tm 12 bkr WJV'!A599,'5 tm 12 bkr Data'!V:V,0))</f>
        <v>b</v>
      </c>
      <c r="E599" s="3"/>
      <c r="F599" s="3"/>
      <c r="G599" s="3"/>
      <c r="H599" s="4"/>
      <c r="I599" s="80"/>
      <c r="J599" s="80"/>
      <c r="K599" s="80"/>
      <c r="L599" s="80"/>
      <c r="M599" s="80"/>
      <c r="N599" s="80"/>
      <c r="O599" s="80"/>
      <c r="P599" s="80"/>
      <c r="Q599" s="80"/>
      <c r="R599" s="80"/>
      <c r="S599" s="80"/>
      <c r="T599" s="80"/>
      <c r="U599" s="1"/>
    </row>
    <row r="600" spans="1:21" ht="15.75" customHeight="1" x14ac:dyDescent="0.2">
      <c r="A600" t="str">
        <f>CONCATENATE(B590,B600)</f>
        <v>20c</v>
      </c>
      <c r="B600" t="s">
        <v>28</v>
      </c>
      <c r="C600" s="1"/>
      <c r="D600" s="2" t="str">
        <f>INDEX('5 tm 12 bkr Data'!X:X,MATCH('5 tm 12 bkr WJV'!A600,'5 tm 12 bkr Data'!V:V,0))</f>
        <v>c</v>
      </c>
      <c r="E600" s="3"/>
      <c r="F600" s="3"/>
      <c r="G600" s="3"/>
      <c r="H600" s="4"/>
      <c r="I600" s="80"/>
      <c r="J600" s="80"/>
      <c r="K600" s="80"/>
      <c r="L600" s="80"/>
      <c r="M600" s="80"/>
      <c r="N600" s="80"/>
      <c r="O600" s="80"/>
      <c r="P600" s="80"/>
      <c r="Q600" s="80"/>
      <c r="R600" s="80"/>
      <c r="S600" s="80"/>
      <c r="T600" s="80"/>
      <c r="U600" s="1"/>
    </row>
    <row r="601" spans="1:21" ht="15.75" customHeight="1" x14ac:dyDescent="0.2">
      <c r="A601" t="str">
        <f>CONCATENATE(B590,B601)</f>
        <v>20d</v>
      </c>
      <c r="B601" t="s">
        <v>29</v>
      </c>
      <c r="C601" s="1"/>
      <c r="D601" s="2" t="str">
        <f>INDEX('5 tm 12 bkr Data'!X:X,MATCH('5 tm 12 bkr WJV'!A601,'5 tm 12 bkr Data'!V:V,0))</f>
        <v>d</v>
      </c>
      <c r="E601" s="3"/>
      <c r="F601" s="3"/>
      <c r="G601" s="3"/>
      <c r="H601" s="4"/>
      <c r="I601" s="80"/>
      <c r="J601" s="80"/>
      <c r="K601" s="80"/>
      <c r="L601" s="80"/>
      <c r="M601" s="80"/>
      <c r="N601" s="80"/>
      <c r="O601" s="80"/>
      <c r="P601" s="80"/>
      <c r="Q601" s="80"/>
      <c r="R601" s="80"/>
      <c r="S601" s="80"/>
      <c r="T601" s="80"/>
      <c r="U601" s="1"/>
    </row>
    <row r="602" spans="1:21" ht="15.75" customHeight="1" x14ac:dyDescent="0.2">
      <c r="A602" t="str">
        <f>CONCATENATE(B590,B602)</f>
        <v>20e</v>
      </c>
      <c r="B602" t="s">
        <v>30</v>
      </c>
      <c r="C602" s="1"/>
      <c r="D602" s="2" t="str">
        <f>INDEX('5 tm 12 bkr Data'!X:X,MATCH('5 tm 12 bkr WJV'!A602,'5 tm 12 bkr Data'!V:V,0))</f>
        <v>e</v>
      </c>
      <c r="E602" s="3"/>
      <c r="F602" s="3"/>
      <c r="G602" s="3"/>
      <c r="H602" s="4"/>
      <c r="I602" s="80"/>
      <c r="J602" s="80"/>
      <c r="K602" s="80"/>
      <c r="L602" s="80"/>
      <c r="M602" s="80"/>
      <c r="N602" s="80"/>
      <c r="O602" s="80"/>
      <c r="P602" s="80"/>
      <c r="Q602" s="80"/>
      <c r="R602" s="80"/>
      <c r="S602" s="80"/>
      <c r="T602" s="80"/>
      <c r="U602" s="1"/>
    </row>
    <row r="603" spans="1:21" ht="15.75" customHeight="1" x14ac:dyDescent="0.2">
      <c r="A603" t="str">
        <f>CONCATENATE(B590,B603)</f>
        <v>20f</v>
      </c>
      <c r="B603" t="s">
        <v>31</v>
      </c>
      <c r="C603" s="1"/>
      <c r="D603" s="2" t="str">
        <f>INDEX('5 tm 12 bkr Data'!X:X,MATCH('5 tm 12 bkr WJV'!A603,'5 tm 12 bkr Data'!V:V,0))</f>
        <v>f</v>
      </c>
      <c r="E603" s="3"/>
      <c r="F603" s="3"/>
      <c r="G603" s="3"/>
      <c r="H603" s="4"/>
      <c r="I603" s="80"/>
      <c r="J603" s="80"/>
      <c r="K603" s="80"/>
      <c r="L603" s="80"/>
      <c r="M603" s="80"/>
      <c r="N603" s="80"/>
      <c r="O603" s="80"/>
      <c r="P603" s="80"/>
      <c r="Q603" s="80"/>
      <c r="R603" s="80"/>
      <c r="S603" s="80"/>
      <c r="T603" s="80"/>
      <c r="U603" s="1"/>
    </row>
    <row r="604" spans="1:21" ht="15.75" customHeight="1" x14ac:dyDescent="0.2">
      <c r="A604" t="str">
        <f>CONCATENATE(B590,B604)</f>
        <v>20g</v>
      </c>
      <c r="B604" t="s">
        <v>32</v>
      </c>
      <c r="C604" s="1"/>
      <c r="D604" s="2" t="str">
        <f>INDEX('5 tm 12 bkr Data'!X:X,MATCH('5 tm 12 bkr WJV'!A604,'5 tm 12 bkr Data'!V:V,0))</f>
        <v>g</v>
      </c>
      <c r="E604" s="3"/>
      <c r="F604" s="3"/>
      <c r="G604" s="3"/>
      <c r="H604" s="4"/>
      <c r="I604" s="80"/>
      <c r="J604" s="80"/>
      <c r="K604" s="80"/>
      <c r="L604" s="80"/>
      <c r="M604" s="80"/>
      <c r="N604" s="80"/>
      <c r="O604" s="80"/>
      <c r="P604" s="80"/>
      <c r="Q604" s="80"/>
      <c r="R604" s="80"/>
      <c r="S604" s="80"/>
      <c r="T604" s="80"/>
      <c r="U604" s="1"/>
    </row>
    <row r="605" spans="1:21" ht="15.75" customHeight="1" thickBot="1" x14ac:dyDescent="0.25">
      <c r="A605" t="str">
        <f>CONCATENATE(B590,B605)</f>
        <v>20h</v>
      </c>
      <c r="B605" t="s">
        <v>33</v>
      </c>
      <c r="C605" s="1"/>
      <c r="D605" s="2" t="str">
        <f>INDEX('5 tm 12 bkr Data'!X:X,MATCH('5 tm 12 bkr WJV'!A605,'5 tm 12 bkr Data'!V:V,0))</f>
        <v>h</v>
      </c>
      <c r="E605" s="3"/>
      <c r="F605" s="3"/>
      <c r="G605" s="3"/>
      <c r="H605" s="36"/>
      <c r="I605" s="79"/>
      <c r="J605" s="79"/>
      <c r="K605" s="79"/>
      <c r="L605" s="79"/>
      <c r="M605" s="79"/>
      <c r="N605" s="79"/>
      <c r="O605" s="79"/>
      <c r="P605" s="79"/>
      <c r="Q605" s="79"/>
      <c r="R605" s="79"/>
      <c r="S605" s="79"/>
      <c r="T605" s="79"/>
      <c r="U605" s="1"/>
    </row>
    <row r="606" spans="1:21" ht="15.75" customHeight="1" thickTop="1" x14ac:dyDescent="0.2">
      <c r="C606" s="1"/>
      <c r="D606" s="1"/>
      <c r="E606" s="1"/>
      <c r="F606" s="1"/>
      <c r="G606" s="1"/>
      <c r="H606" s="37" t="s">
        <v>6</v>
      </c>
      <c r="I606" s="77"/>
      <c r="J606" s="78"/>
      <c r="K606" s="77"/>
      <c r="L606" s="78"/>
      <c r="M606" s="77"/>
      <c r="N606" s="78"/>
      <c r="O606" s="77"/>
      <c r="P606" s="78"/>
      <c r="Q606" s="77"/>
      <c r="R606" s="78"/>
      <c r="S606" s="77"/>
      <c r="T606" s="78"/>
      <c r="U606" s="1"/>
    </row>
    <row r="607" spans="1:21" ht="5.25" customHeight="1" x14ac:dyDescent="0.2">
      <c r="C607" s="1"/>
      <c r="D607" s="1"/>
      <c r="E607" s="1"/>
      <c r="F607" s="1"/>
      <c r="G607" s="1"/>
      <c r="H607" s="38"/>
      <c r="I607" s="39"/>
      <c r="J607" s="39"/>
      <c r="K607" s="39"/>
      <c r="L607" s="39"/>
      <c r="M607" s="39"/>
      <c r="N607" s="39"/>
      <c r="O607" s="39"/>
      <c r="P607" s="39"/>
      <c r="Q607" s="39"/>
      <c r="R607" s="39"/>
      <c r="S607" s="39"/>
      <c r="T607" s="40"/>
      <c r="U607" s="1"/>
    </row>
    <row r="608" spans="1:21" ht="15.75" customHeight="1" x14ac:dyDescent="0.2">
      <c r="C608" s="1"/>
      <c r="D608" s="1"/>
      <c r="E608" s="74" t="s">
        <v>0</v>
      </c>
      <c r="F608" s="75"/>
      <c r="G608" s="76"/>
      <c r="H608" s="19" t="s">
        <v>1</v>
      </c>
      <c r="I608" s="19" t="s">
        <v>2</v>
      </c>
      <c r="J608" s="19" t="s">
        <v>3</v>
      </c>
      <c r="K608" s="15" t="s">
        <v>4</v>
      </c>
      <c r="L608" s="16" t="s">
        <v>5</v>
      </c>
      <c r="M608" s="19" t="s">
        <v>7</v>
      </c>
      <c r="N608" s="19" t="s">
        <v>8</v>
      </c>
      <c r="O608" s="15" t="s">
        <v>9</v>
      </c>
      <c r="P608" s="16" t="s">
        <v>10</v>
      </c>
      <c r="Q608" s="19" t="s">
        <v>11</v>
      </c>
      <c r="R608" s="19" t="s">
        <v>12</v>
      </c>
      <c r="S608" s="15" t="s">
        <v>13</v>
      </c>
      <c r="T608" s="1"/>
      <c r="U608" s="1"/>
    </row>
    <row r="609" spans="1:21" ht="15.75" customHeight="1" x14ac:dyDescent="0.2">
      <c r="C609" s="1"/>
      <c r="D609" s="1"/>
      <c r="E609" s="64" t="str">
        <f t="shared" ref="E609:E672" si="9">IF(D598&gt;0,D598,"")</f>
        <v>a</v>
      </c>
      <c r="F609" s="65"/>
      <c r="G609" s="66"/>
      <c r="H609" s="5"/>
      <c r="I609" s="5"/>
      <c r="J609" s="5"/>
      <c r="K609" s="13"/>
      <c r="L609" s="10"/>
      <c r="M609" s="5"/>
      <c r="N609" s="5"/>
      <c r="O609" s="13"/>
      <c r="P609" s="10"/>
      <c r="Q609" s="5"/>
      <c r="R609" s="5"/>
      <c r="S609" s="13"/>
      <c r="T609" s="1"/>
      <c r="U609" s="1"/>
    </row>
    <row r="610" spans="1:21" ht="15.75" customHeight="1" x14ac:dyDescent="0.2">
      <c r="C610" s="1"/>
      <c r="D610" s="1"/>
      <c r="E610" s="64" t="str">
        <f t="shared" si="9"/>
        <v>b</v>
      </c>
      <c r="F610" s="65"/>
      <c r="G610" s="66"/>
      <c r="H610" s="5"/>
      <c r="I610" s="5"/>
      <c r="J610" s="5"/>
      <c r="K610" s="13"/>
      <c r="L610" s="10"/>
      <c r="M610" s="5"/>
      <c r="N610" s="5"/>
      <c r="O610" s="13"/>
      <c r="P610" s="10"/>
      <c r="Q610" s="5"/>
      <c r="R610" s="5"/>
      <c r="S610" s="13"/>
      <c r="T610" s="1"/>
      <c r="U610" s="1"/>
    </row>
    <row r="611" spans="1:21" ht="15.75" customHeight="1" x14ac:dyDescent="0.2">
      <c r="C611" s="1"/>
      <c r="D611" s="1"/>
      <c r="E611" s="64" t="str">
        <f t="shared" si="9"/>
        <v>c</v>
      </c>
      <c r="F611" s="65"/>
      <c r="G611" s="66"/>
      <c r="H611" s="5"/>
      <c r="I611" s="5"/>
      <c r="J611" s="5"/>
      <c r="K611" s="13"/>
      <c r="L611" s="10"/>
      <c r="M611" s="5"/>
      <c r="N611" s="5"/>
      <c r="O611" s="13"/>
      <c r="P611" s="10"/>
      <c r="Q611" s="5"/>
      <c r="R611" s="5"/>
      <c r="S611" s="13"/>
      <c r="T611" s="1"/>
      <c r="U611" s="1"/>
    </row>
    <row r="612" spans="1:21" ht="15.75" customHeight="1" x14ac:dyDescent="0.2">
      <c r="C612" s="1"/>
      <c r="D612" s="1"/>
      <c r="E612" s="64" t="str">
        <f t="shared" si="9"/>
        <v>d</v>
      </c>
      <c r="F612" s="65"/>
      <c r="G612" s="66"/>
      <c r="H612" s="5"/>
      <c r="I612" s="5"/>
      <c r="J612" s="5"/>
      <c r="K612" s="13"/>
      <c r="L612" s="10"/>
      <c r="M612" s="5"/>
      <c r="N612" s="5"/>
      <c r="O612" s="13"/>
      <c r="P612" s="10"/>
      <c r="Q612" s="5"/>
      <c r="R612" s="5"/>
      <c r="S612" s="13"/>
      <c r="T612" s="1"/>
      <c r="U612" s="1"/>
    </row>
    <row r="613" spans="1:21" ht="15.75" customHeight="1" x14ac:dyDescent="0.2">
      <c r="C613" s="1"/>
      <c r="D613" s="1"/>
      <c r="E613" s="64" t="str">
        <f t="shared" si="9"/>
        <v>e</v>
      </c>
      <c r="F613" s="65"/>
      <c r="G613" s="66"/>
      <c r="H613" s="5"/>
      <c r="I613" s="5"/>
      <c r="J613" s="5"/>
      <c r="K613" s="13"/>
      <c r="L613" s="10"/>
      <c r="M613" s="5"/>
      <c r="N613" s="5"/>
      <c r="O613" s="13"/>
      <c r="P613" s="10"/>
      <c r="Q613" s="5"/>
      <c r="R613" s="5"/>
      <c r="S613" s="13"/>
      <c r="T613" s="1"/>
      <c r="U613" s="1"/>
    </row>
    <row r="614" spans="1:21" ht="15.75" customHeight="1" x14ac:dyDescent="0.2">
      <c r="C614" s="1"/>
      <c r="D614" s="1"/>
      <c r="E614" s="64" t="str">
        <f t="shared" si="9"/>
        <v>f</v>
      </c>
      <c r="F614" s="65"/>
      <c r="G614" s="66"/>
      <c r="H614" s="5"/>
      <c r="I614" s="5"/>
      <c r="J614" s="5"/>
      <c r="K614" s="13"/>
      <c r="L614" s="10"/>
      <c r="M614" s="5"/>
      <c r="N614" s="5"/>
      <c r="O614" s="13"/>
      <c r="P614" s="10"/>
      <c r="Q614" s="5"/>
      <c r="R614" s="5"/>
      <c r="S614" s="13"/>
      <c r="T614" s="1"/>
      <c r="U614" s="1"/>
    </row>
    <row r="615" spans="1:21" ht="15.75" customHeight="1" x14ac:dyDescent="0.2">
      <c r="C615" s="1"/>
      <c r="D615" s="1"/>
      <c r="E615" s="64" t="str">
        <f t="shared" si="9"/>
        <v>g</v>
      </c>
      <c r="F615" s="65"/>
      <c r="G615" s="66"/>
      <c r="H615" s="5"/>
      <c r="I615" s="5"/>
      <c r="J615" s="5"/>
      <c r="K615" s="13"/>
      <c r="L615" s="10"/>
      <c r="M615" s="5"/>
      <c r="N615" s="5"/>
      <c r="O615" s="13"/>
      <c r="P615" s="10"/>
      <c r="Q615" s="5"/>
      <c r="R615" s="5"/>
      <c r="S615" s="13"/>
      <c r="T615" s="1"/>
      <c r="U615" s="1"/>
    </row>
    <row r="616" spans="1:21" ht="15.75" customHeight="1" thickBot="1" x14ac:dyDescent="0.25">
      <c r="C616" s="1"/>
      <c r="D616" s="1"/>
      <c r="E616" s="64" t="str">
        <f t="shared" si="9"/>
        <v>h</v>
      </c>
      <c r="F616" s="65"/>
      <c r="G616" s="66"/>
      <c r="H616" s="6"/>
      <c r="I616" s="6"/>
      <c r="J616" s="6"/>
      <c r="K616" s="14"/>
      <c r="L616" s="11"/>
      <c r="M616" s="6"/>
      <c r="N616" s="6"/>
      <c r="O616" s="14"/>
      <c r="P616" s="11"/>
      <c r="Q616" s="6"/>
      <c r="R616" s="6"/>
      <c r="S616" s="14"/>
      <c r="T616" s="1"/>
      <c r="U616" s="1"/>
    </row>
    <row r="617" spans="1:21" ht="15.75" customHeight="1" thickTop="1" thickBot="1" x14ac:dyDescent="0.25">
      <c r="C617" s="1"/>
      <c r="D617" s="1"/>
      <c r="E617" s="67" t="s">
        <v>14</v>
      </c>
      <c r="F617" s="68"/>
      <c r="G617" s="69"/>
      <c r="H617" s="7"/>
      <c r="I617" s="7"/>
      <c r="J617" s="7"/>
      <c r="K617" s="8"/>
      <c r="L617" s="12"/>
      <c r="M617" s="7"/>
      <c r="N617" s="7"/>
      <c r="O617" s="8"/>
      <c r="P617" s="12"/>
      <c r="Q617" s="7"/>
      <c r="R617" s="7"/>
      <c r="S617" s="8"/>
      <c r="T617" s="1"/>
      <c r="U617" s="1"/>
    </row>
    <row r="618" spans="1:21" ht="15.75" customHeight="1" thickTop="1" thickBot="1" x14ac:dyDescent="0.25">
      <c r="C618" s="1"/>
      <c r="D618" s="1"/>
      <c r="E618" s="70" t="s">
        <v>15</v>
      </c>
      <c r="F618" s="71"/>
      <c r="G618" s="72"/>
      <c r="H618" s="1"/>
      <c r="I618" s="1"/>
      <c r="J618" s="1"/>
      <c r="K618" s="9"/>
      <c r="L618" s="1"/>
      <c r="M618" s="1"/>
      <c r="N618" s="1"/>
      <c r="O618" s="9"/>
      <c r="P618" s="1"/>
      <c r="Q618" s="1"/>
      <c r="R618" s="1"/>
      <c r="S618" s="9"/>
      <c r="T618" s="1"/>
      <c r="U618" s="1"/>
    </row>
    <row r="619" spans="1:21" ht="11.25" customHeight="1" x14ac:dyDescent="0.2">
      <c r="C619" s="1"/>
      <c r="D619" s="1"/>
      <c r="E619" s="1"/>
      <c r="F619" s="1"/>
      <c r="G619" s="1"/>
      <c r="H619" s="73" t="s">
        <v>34</v>
      </c>
      <c r="I619" s="73"/>
      <c r="J619" s="73"/>
      <c r="K619" s="73"/>
      <c r="L619" s="73"/>
      <c r="M619" s="73"/>
      <c r="N619" s="73"/>
      <c r="O619" s="73"/>
      <c r="P619" s="73"/>
      <c r="Q619" s="73"/>
      <c r="R619" s="73"/>
      <c r="S619" s="1"/>
      <c r="T619" s="1"/>
      <c r="U619" s="1"/>
    </row>
    <row r="620" spans="1:21" ht="11.25" customHeight="1" x14ac:dyDescent="0.2">
      <c r="C620" s="1"/>
      <c r="D620" s="1"/>
      <c r="E620" s="1"/>
      <c r="F620" s="1"/>
      <c r="G620" s="1"/>
      <c r="H620" s="73"/>
      <c r="I620" s="73"/>
      <c r="J620" s="73"/>
      <c r="K620" s="73"/>
      <c r="L620" s="73"/>
      <c r="M620" s="73"/>
      <c r="N620" s="73"/>
      <c r="O620" s="73"/>
      <c r="P620" s="73"/>
      <c r="Q620" s="73"/>
      <c r="R620" s="73"/>
      <c r="S620" s="1"/>
      <c r="T620" s="1"/>
      <c r="U620" s="1"/>
    </row>
    <row r="621" spans="1:21" ht="10.5" customHeight="1" x14ac:dyDescent="0.15">
      <c r="A621" t="s">
        <v>35</v>
      </c>
      <c r="B621">
        <v>21</v>
      </c>
      <c r="C621" s="81" t="str">
        <f>'5 tm 12 bkr Data'!$A$2</f>
        <v>Jayhawk Collegiate Challenge</v>
      </c>
      <c r="D621" s="81"/>
      <c r="E621" s="81"/>
      <c r="F621" s="81"/>
      <c r="G621" s="81"/>
      <c r="H621" s="81"/>
      <c r="I621" s="81"/>
      <c r="J621" s="81"/>
      <c r="K621" s="81"/>
      <c r="L621" s="81"/>
      <c r="M621" s="81"/>
      <c r="N621" s="81"/>
      <c r="O621" s="81"/>
      <c r="P621" s="81"/>
      <c r="Q621" s="81"/>
      <c r="R621" s="81"/>
      <c r="S621" s="81"/>
      <c r="T621" s="81"/>
      <c r="U621" s="81"/>
    </row>
    <row r="622" spans="1:21" ht="10.5" customHeight="1" x14ac:dyDescent="0.15">
      <c r="C622" s="81"/>
      <c r="D622" s="81"/>
      <c r="E622" s="81"/>
      <c r="F622" s="81"/>
      <c r="G622" s="81"/>
      <c r="H622" s="81"/>
      <c r="I622" s="81"/>
      <c r="J622" s="81"/>
      <c r="K622" s="81"/>
      <c r="L622" s="81"/>
      <c r="M622" s="81"/>
      <c r="N622" s="81"/>
      <c r="O622" s="81"/>
      <c r="P622" s="81"/>
      <c r="Q622" s="81"/>
      <c r="R622" s="81"/>
      <c r="S622" s="81"/>
      <c r="T622" s="81"/>
      <c r="U622" s="81"/>
    </row>
    <row r="623" spans="1:21" ht="10.5" customHeight="1" x14ac:dyDescent="0.15">
      <c r="C623" s="81"/>
      <c r="D623" s="81"/>
      <c r="E623" s="81"/>
      <c r="F623" s="81"/>
      <c r="G623" s="81"/>
      <c r="H623" s="81"/>
      <c r="I623" s="81"/>
      <c r="J623" s="81"/>
      <c r="K623" s="81"/>
      <c r="L623" s="81"/>
      <c r="M623" s="81"/>
      <c r="N623" s="81"/>
      <c r="O623" s="81"/>
      <c r="P623" s="81"/>
      <c r="Q623" s="81"/>
      <c r="R623" s="81"/>
      <c r="S623" s="81"/>
      <c r="T623" s="81"/>
      <c r="U623" s="81"/>
    </row>
    <row r="624" spans="1:21" ht="8.25" customHeight="1" x14ac:dyDescent="0.2"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</row>
    <row r="625" spans="1:21" ht="11.25" customHeight="1" x14ac:dyDescent="0.2">
      <c r="C625" s="1"/>
      <c r="D625" s="1"/>
      <c r="E625" s="1"/>
      <c r="F625" s="82">
        <f>INDEX('5 tm 12 bkr Data'!I:I,MATCH('5 tm 12 bkr WJV'!B621,'5 tm 12 bkr Data'!H:H,0))</f>
        <v>22</v>
      </c>
      <c r="G625" s="82"/>
      <c r="H625" s="82"/>
      <c r="I625" s="82"/>
      <c r="J625" s="82"/>
      <c r="K625" s="82"/>
      <c r="L625" s="82"/>
      <c r="M625" s="82"/>
      <c r="N625" s="82"/>
      <c r="O625" s="82"/>
      <c r="P625" s="82"/>
      <c r="Q625" s="82"/>
      <c r="R625" s="82"/>
      <c r="S625" s="1"/>
      <c r="T625" s="1"/>
      <c r="U625" s="1"/>
    </row>
    <row r="626" spans="1:21" ht="11.25" customHeight="1" x14ac:dyDescent="0.2">
      <c r="C626" s="1"/>
      <c r="D626" s="1"/>
      <c r="E626" s="1"/>
      <c r="F626" s="82"/>
      <c r="G626" s="82"/>
      <c r="H626" s="82"/>
      <c r="I626" s="82"/>
      <c r="J626" s="82"/>
      <c r="K626" s="82"/>
      <c r="L626" s="82"/>
      <c r="M626" s="82"/>
      <c r="N626" s="82"/>
      <c r="O626" s="82"/>
      <c r="P626" s="82"/>
      <c r="Q626" s="82"/>
      <c r="R626" s="82"/>
      <c r="S626" s="1"/>
      <c r="T626" s="1"/>
      <c r="U626" s="1"/>
    </row>
    <row r="627" spans="1:21" ht="8.25" customHeight="1" x14ac:dyDescent="0.2"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</row>
    <row r="628" spans="1:21" ht="15.75" customHeight="1" x14ac:dyDescent="0.2">
      <c r="C628" s="1"/>
      <c r="D628" s="80" t="s">
        <v>0</v>
      </c>
      <c r="E628" s="80"/>
      <c r="F628" s="80"/>
      <c r="G628" s="80"/>
      <c r="H628" s="80"/>
      <c r="I628" s="80" t="s">
        <v>1</v>
      </c>
      <c r="J628" s="80"/>
      <c r="K628" s="80" t="s">
        <v>2</v>
      </c>
      <c r="L628" s="80"/>
      <c r="M628" s="80" t="s">
        <v>3</v>
      </c>
      <c r="N628" s="80"/>
      <c r="O628" s="80" t="s">
        <v>4</v>
      </c>
      <c r="P628" s="80"/>
      <c r="Q628" s="80" t="s">
        <v>5</v>
      </c>
      <c r="R628" s="80"/>
      <c r="S628" s="80" t="s">
        <v>6</v>
      </c>
      <c r="T628" s="80"/>
      <c r="U628" s="1"/>
    </row>
    <row r="629" spans="1:21" ht="15.75" customHeight="1" x14ac:dyDescent="0.2">
      <c r="A629" t="str">
        <f>CONCATENATE(B621,B629)</f>
        <v>21a</v>
      </c>
      <c r="B629" t="s">
        <v>26</v>
      </c>
      <c r="C629" s="1"/>
      <c r="D629" s="2" t="str">
        <f>INDEX('5 tm 12 bkr Data'!X:X,MATCH('5 tm 12 bkr WJV'!A629,'5 tm 12 bkr Data'!V:V,0))</f>
        <v>a</v>
      </c>
      <c r="E629" s="3"/>
      <c r="F629" s="3"/>
      <c r="G629" s="3"/>
      <c r="H629" s="4"/>
      <c r="I629" s="80"/>
      <c r="J629" s="80"/>
      <c r="K629" s="80"/>
      <c r="L629" s="80"/>
      <c r="M629" s="80"/>
      <c r="N629" s="80"/>
      <c r="O629" s="80"/>
      <c r="P629" s="80"/>
      <c r="Q629" s="80"/>
      <c r="R629" s="80"/>
      <c r="S629" s="80"/>
      <c r="T629" s="80"/>
      <c r="U629" s="1"/>
    </row>
    <row r="630" spans="1:21" ht="15.75" customHeight="1" x14ac:dyDescent="0.2">
      <c r="A630" t="str">
        <f>CONCATENATE(B621,B630)</f>
        <v>21b</v>
      </c>
      <c r="B630" t="s">
        <v>27</v>
      </c>
      <c r="C630" s="1"/>
      <c r="D630" s="2" t="str">
        <f>INDEX('5 tm 12 bkr Data'!X:X,MATCH('5 tm 12 bkr WJV'!A630,'5 tm 12 bkr Data'!V:V,0))</f>
        <v>b</v>
      </c>
      <c r="E630" s="3"/>
      <c r="F630" s="3"/>
      <c r="G630" s="3"/>
      <c r="H630" s="4"/>
      <c r="I630" s="80"/>
      <c r="J630" s="80"/>
      <c r="K630" s="80"/>
      <c r="L630" s="80"/>
      <c r="M630" s="80"/>
      <c r="N630" s="80"/>
      <c r="O630" s="80"/>
      <c r="P630" s="80"/>
      <c r="Q630" s="80"/>
      <c r="R630" s="80"/>
      <c r="S630" s="80"/>
      <c r="T630" s="80"/>
      <c r="U630" s="1"/>
    </row>
    <row r="631" spans="1:21" ht="15.75" customHeight="1" x14ac:dyDescent="0.2">
      <c r="A631" t="str">
        <f>CONCATENATE(B621,B631)</f>
        <v>21c</v>
      </c>
      <c r="B631" t="s">
        <v>28</v>
      </c>
      <c r="C631" s="1"/>
      <c r="D631" s="2" t="str">
        <f>INDEX('5 tm 12 bkr Data'!X:X,MATCH('5 tm 12 bkr WJV'!A631,'5 tm 12 bkr Data'!V:V,0))</f>
        <v>c</v>
      </c>
      <c r="E631" s="3"/>
      <c r="F631" s="3"/>
      <c r="G631" s="3"/>
      <c r="H631" s="4"/>
      <c r="I631" s="80"/>
      <c r="J631" s="80"/>
      <c r="K631" s="80"/>
      <c r="L631" s="80"/>
      <c r="M631" s="80"/>
      <c r="N631" s="80"/>
      <c r="O631" s="80"/>
      <c r="P631" s="80"/>
      <c r="Q631" s="80"/>
      <c r="R631" s="80"/>
      <c r="S631" s="80"/>
      <c r="T631" s="80"/>
      <c r="U631" s="1"/>
    </row>
    <row r="632" spans="1:21" ht="15.75" customHeight="1" x14ac:dyDescent="0.2">
      <c r="A632" t="str">
        <f>CONCATENATE(B621,B632)</f>
        <v>21d</v>
      </c>
      <c r="B632" t="s">
        <v>29</v>
      </c>
      <c r="C632" s="1"/>
      <c r="D632" s="2" t="str">
        <f>INDEX('5 tm 12 bkr Data'!X:X,MATCH('5 tm 12 bkr WJV'!A632,'5 tm 12 bkr Data'!V:V,0))</f>
        <v>d</v>
      </c>
      <c r="E632" s="3"/>
      <c r="F632" s="3"/>
      <c r="G632" s="3"/>
      <c r="H632" s="4"/>
      <c r="I632" s="80"/>
      <c r="J632" s="80"/>
      <c r="K632" s="80"/>
      <c r="L632" s="80"/>
      <c r="M632" s="80"/>
      <c r="N632" s="80"/>
      <c r="O632" s="80"/>
      <c r="P632" s="80"/>
      <c r="Q632" s="80"/>
      <c r="R632" s="80"/>
      <c r="S632" s="80"/>
      <c r="T632" s="80"/>
      <c r="U632" s="1"/>
    </row>
    <row r="633" spans="1:21" ht="15.75" customHeight="1" x14ac:dyDescent="0.2">
      <c r="A633" t="str">
        <f>CONCATENATE(B621,B633)</f>
        <v>21e</v>
      </c>
      <c r="B633" t="s">
        <v>30</v>
      </c>
      <c r="C633" s="1"/>
      <c r="D633" s="2" t="str">
        <f>INDEX('5 tm 12 bkr Data'!X:X,MATCH('5 tm 12 bkr WJV'!A633,'5 tm 12 bkr Data'!V:V,0))</f>
        <v>e</v>
      </c>
      <c r="E633" s="3"/>
      <c r="F633" s="3"/>
      <c r="G633" s="3"/>
      <c r="H633" s="4"/>
      <c r="I633" s="80"/>
      <c r="J633" s="80"/>
      <c r="K633" s="80"/>
      <c r="L633" s="80"/>
      <c r="M633" s="80"/>
      <c r="N633" s="80"/>
      <c r="O633" s="80"/>
      <c r="P633" s="80"/>
      <c r="Q633" s="80"/>
      <c r="R633" s="80"/>
      <c r="S633" s="80"/>
      <c r="T633" s="80"/>
      <c r="U633" s="1"/>
    </row>
    <row r="634" spans="1:21" ht="15.75" customHeight="1" x14ac:dyDescent="0.2">
      <c r="A634" t="str">
        <f>CONCATENATE(B621,B634)</f>
        <v>21f</v>
      </c>
      <c r="B634" t="s">
        <v>31</v>
      </c>
      <c r="C634" s="1"/>
      <c r="D634" s="2" t="str">
        <f>INDEX('5 tm 12 bkr Data'!X:X,MATCH('5 tm 12 bkr WJV'!A634,'5 tm 12 bkr Data'!V:V,0))</f>
        <v>f</v>
      </c>
      <c r="E634" s="3"/>
      <c r="F634" s="3"/>
      <c r="G634" s="3"/>
      <c r="H634" s="4"/>
      <c r="I634" s="80"/>
      <c r="J634" s="80"/>
      <c r="K634" s="80"/>
      <c r="L634" s="80"/>
      <c r="M634" s="80"/>
      <c r="N634" s="80"/>
      <c r="O634" s="80"/>
      <c r="P634" s="80"/>
      <c r="Q634" s="80"/>
      <c r="R634" s="80"/>
      <c r="S634" s="80"/>
      <c r="T634" s="80"/>
      <c r="U634" s="1"/>
    </row>
    <row r="635" spans="1:21" ht="15.75" customHeight="1" x14ac:dyDescent="0.2">
      <c r="A635" t="str">
        <f>CONCATENATE(B621,B635)</f>
        <v>21g</v>
      </c>
      <c r="B635" t="s">
        <v>32</v>
      </c>
      <c r="C635" s="1"/>
      <c r="D635" s="2" t="str">
        <f>INDEX('5 tm 12 bkr Data'!X:X,MATCH('5 tm 12 bkr WJV'!A635,'5 tm 12 bkr Data'!V:V,0))</f>
        <v>g</v>
      </c>
      <c r="E635" s="3"/>
      <c r="F635" s="3"/>
      <c r="G635" s="3"/>
      <c r="H635" s="4"/>
      <c r="I635" s="80"/>
      <c r="J635" s="80"/>
      <c r="K635" s="80"/>
      <c r="L635" s="80"/>
      <c r="M635" s="80"/>
      <c r="N635" s="80"/>
      <c r="O635" s="80"/>
      <c r="P635" s="80"/>
      <c r="Q635" s="80"/>
      <c r="R635" s="80"/>
      <c r="S635" s="80"/>
      <c r="T635" s="80"/>
      <c r="U635" s="1"/>
    </row>
    <row r="636" spans="1:21" ht="15.75" customHeight="1" thickBot="1" x14ac:dyDescent="0.25">
      <c r="A636" t="str">
        <f>CONCATENATE(B621,B636)</f>
        <v>21h</v>
      </c>
      <c r="B636" t="s">
        <v>33</v>
      </c>
      <c r="C636" s="1"/>
      <c r="D636" s="2" t="str">
        <f>INDEX('5 tm 12 bkr Data'!X:X,MATCH('5 tm 12 bkr WJV'!A636,'5 tm 12 bkr Data'!V:V,0))</f>
        <v>h</v>
      </c>
      <c r="E636" s="3"/>
      <c r="F636" s="3"/>
      <c r="G636" s="3"/>
      <c r="H636" s="36"/>
      <c r="I636" s="79"/>
      <c r="J636" s="79"/>
      <c r="K636" s="79"/>
      <c r="L636" s="79"/>
      <c r="M636" s="79"/>
      <c r="N636" s="79"/>
      <c r="O636" s="79"/>
      <c r="P636" s="79"/>
      <c r="Q636" s="79"/>
      <c r="R636" s="79"/>
      <c r="S636" s="79"/>
      <c r="T636" s="79"/>
      <c r="U636" s="1"/>
    </row>
    <row r="637" spans="1:21" ht="15.75" customHeight="1" thickTop="1" x14ac:dyDescent="0.2">
      <c r="C637" s="1"/>
      <c r="D637" s="1"/>
      <c r="E637" s="1"/>
      <c r="F637" s="1"/>
      <c r="G637" s="1"/>
      <c r="H637" s="37" t="s">
        <v>6</v>
      </c>
      <c r="I637" s="77"/>
      <c r="J637" s="78"/>
      <c r="K637" s="77"/>
      <c r="L637" s="78"/>
      <c r="M637" s="77"/>
      <c r="N637" s="78"/>
      <c r="O637" s="77"/>
      <c r="P637" s="78"/>
      <c r="Q637" s="77"/>
      <c r="R637" s="78"/>
      <c r="S637" s="77"/>
      <c r="T637" s="78"/>
      <c r="U637" s="1"/>
    </row>
    <row r="638" spans="1:21" ht="5.25" customHeight="1" x14ac:dyDescent="0.2">
      <c r="C638" s="1"/>
      <c r="D638" s="1"/>
      <c r="E638" s="1"/>
      <c r="F638" s="1"/>
      <c r="G638" s="1"/>
      <c r="H638" s="38"/>
      <c r="I638" s="39"/>
      <c r="J638" s="39"/>
      <c r="K638" s="39"/>
      <c r="L638" s="39"/>
      <c r="M638" s="39"/>
      <c r="N638" s="39"/>
      <c r="O638" s="39"/>
      <c r="P638" s="39"/>
      <c r="Q638" s="39"/>
      <c r="R638" s="39"/>
      <c r="S638" s="39"/>
      <c r="T638" s="40"/>
      <c r="U638" s="1"/>
    </row>
    <row r="639" spans="1:21" ht="15.75" customHeight="1" x14ac:dyDescent="0.2">
      <c r="C639" s="1"/>
      <c r="D639" s="1"/>
      <c r="E639" s="74" t="s">
        <v>0</v>
      </c>
      <c r="F639" s="75"/>
      <c r="G639" s="76"/>
      <c r="H639" s="19" t="s">
        <v>1</v>
      </c>
      <c r="I639" s="19" t="s">
        <v>2</v>
      </c>
      <c r="J639" s="19" t="s">
        <v>3</v>
      </c>
      <c r="K639" s="15" t="s">
        <v>4</v>
      </c>
      <c r="L639" s="16" t="s">
        <v>5</v>
      </c>
      <c r="M639" s="19" t="s">
        <v>7</v>
      </c>
      <c r="N639" s="19" t="s">
        <v>8</v>
      </c>
      <c r="O639" s="15" t="s">
        <v>9</v>
      </c>
      <c r="P639" s="16" t="s">
        <v>10</v>
      </c>
      <c r="Q639" s="19" t="s">
        <v>11</v>
      </c>
      <c r="R639" s="19" t="s">
        <v>12</v>
      </c>
      <c r="S639" s="15" t="s">
        <v>13</v>
      </c>
      <c r="T639" s="1"/>
      <c r="U639" s="1"/>
    </row>
    <row r="640" spans="1:21" ht="15.75" customHeight="1" x14ac:dyDescent="0.2">
      <c r="C640" s="1"/>
      <c r="D640" s="1"/>
      <c r="E640" s="64" t="str">
        <f t="shared" si="9"/>
        <v>a</v>
      </c>
      <c r="F640" s="65"/>
      <c r="G640" s="66"/>
      <c r="H640" s="5"/>
      <c r="I640" s="5"/>
      <c r="J640" s="5"/>
      <c r="K640" s="13"/>
      <c r="L640" s="10"/>
      <c r="M640" s="5"/>
      <c r="N640" s="5"/>
      <c r="O640" s="13"/>
      <c r="P640" s="10"/>
      <c r="Q640" s="5"/>
      <c r="R640" s="5"/>
      <c r="S640" s="13"/>
      <c r="T640" s="1"/>
      <c r="U640" s="1"/>
    </row>
    <row r="641" spans="1:21" ht="15.75" customHeight="1" x14ac:dyDescent="0.2">
      <c r="C641" s="1"/>
      <c r="D641" s="1"/>
      <c r="E641" s="64" t="str">
        <f t="shared" si="9"/>
        <v>b</v>
      </c>
      <c r="F641" s="65"/>
      <c r="G641" s="66"/>
      <c r="H641" s="5"/>
      <c r="I641" s="5"/>
      <c r="J641" s="5"/>
      <c r="K641" s="13"/>
      <c r="L641" s="10"/>
      <c r="M641" s="5"/>
      <c r="N641" s="5"/>
      <c r="O641" s="13"/>
      <c r="P641" s="10"/>
      <c r="Q641" s="5"/>
      <c r="R641" s="5"/>
      <c r="S641" s="13"/>
      <c r="T641" s="1"/>
      <c r="U641" s="1"/>
    </row>
    <row r="642" spans="1:21" ht="15.75" customHeight="1" x14ac:dyDescent="0.2">
      <c r="C642" s="1"/>
      <c r="D642" s="1"/>
      <c r="E642" s="64" t="str">
        <f t="shared" si="9"/>
        <v>c</v>
      </c>
      <c r="F642" s="65"/>
      <c r="G642" s="66"/>
      <c r="H642" s="5"/>
      <c r="I642" s="5"/>
      <c r="J642" s="5"/>
      <c r="K642" s="13"/>
      <c r="L642" s="10"/>
      <c r="M642" s="5"/>
      <c r="N642" s="5"/>
      <c r="O642" s="13"/>
      <c r="P642" s="10"/>
      <c r="Q642" s="5"/>
      <c r="R642" s="5"/>
      <c r="S642" s="13"/>
      <c r="T642" s="1"/>
      <c r="U642" s="1"/>
    </row>
    <row r="643" spans="1:21" ht="15.75" customHeight="1" x14ac:dyDescent="0.2">
      <c r="C643" s="1"/>
      <c r="D643" s="1"/>
      <c r="E643" s="64" t="str">
        <f t="shared" si="9"/>
        <v>d</v>
      </c>
      <c r="F643" s="65"/>
      <c r="G643" s="66"/>
      <c r="H643" s="5"/>
      <c r="I643" s="5"/>
      <c r="J643" s="5"/>
      <c r="K643" s="13"/>
      <c r="L643" s="10"/>
      <c r="M643" s="5"/>
      <c r="N643" s="5"/>
      <c r="O643" s="13"/>
      <c r="P643" s="10"/>
      <c r="Q643" s="5"/>
      <c r="R643" s="5"/>
      <c r="S643" s="13"/>
      <c r="T643" s="1"/>
      <c r="U643" s="1"/>
    </row>
    <row r="644" spans="1:21" ht="15.75" customHeight="1" x14ac:dyDescent="0.2">
      <c r="C644" s="1"/>
      <c r="D644" s="1"/>
      <c r="E644" s="64" t="str">
        <f t="shared" si="9"/>
        <v>e</v>
      </c>
      <c r="F644" s="65"/>
      <c r="G644" s="66"/>
      <c r="H644" s="5"/>
      <c r="I644" s="5"/>
      <c r="J644" s="5"/>
      <c r="K644" s="13"/>
      <c r="L644" s="10"/>
      <c r="M644" s="5"/>
      <c r="N644" s="5"/>
      <c r="O644" s="13"/>
      <c r="P644" s="10"/>
      <c r="Q644" s="5"/>
      <c r="R644" s="5"/>
      <c r="S644" s="13"/>
      <c r="T644" s="1"/>
      <c r="U644" s="1"/>
    </row>
    <row r="645" spans="1:21" ht="15.75" customHeight="1" x14ac:dyDescent="0.2">
      <c r="C645" s="1"/>
      <c r="D645" s="1"/>
      <c r="E645" s="64" t="str">
        <f t="shared" si="9"/>
        <v>f</v>
      </c>
      <c r="F645" s="65"/>
      <c r="G645" s="66"/>
      <c r="H645" s="5"/>
      <c r="I645" s="5"/>
      <c r="J645" s="5"/>
      <c r="K645" s="13"/>
      <c r="L645" s="10"/>
      <c r="M645" s="5"/>
      <c r="N645" s="5"/>
      <c r="O645" s="13"/>
      <c r="P645" s="10"/>
      <c r="Q645" s="5"/>
      <c r="R645" s="5"/>
      <c r="S645" s="13"/>
      <c r="T645" s="1"/>
      <c r="U645" s="1"/>
    </row>
    <row r="646" spans="1:21" ht="15.75" customHeight="1" x14ac:dyDescent="0.2">
      <c r="C646" s="1"/>
      <c r="D646" s="1"/>
      <c r="E646" s="64" t="str">
        <f t="shared" si="9"/>
        <v>g</v>
      </c>
      <c r="F646" s="65"/>
      <c r="G646" s="66"/>
      <c r="H646" s="5"/>
      <c r="I646" s="5"/>
      <c r="J646" s="5"/>
      <c r="K646" s="13"/>
      <c r="L646" s="10"/>
      <c r="M646" s="5"/>
      <c r="N646" s="5"/>
      <c r="O646" s="13"/>
      <c r="P646" s="10"/>
      <c r="Q646" s="5"/>
      <c r="R646" s="5"/>
      <c r="S646" s="13"/>
      <c r="T646" s="1"/>
      <c r="U646" s="1"/>
    </row>
    <row r="647" spans="1:21" ht="15.75" customHeight="1" thickBot="1" x14ac:dyDescent="0.25">
      <c r="C647" s="1"/>
      <c r="D647" s="1"/>
      <c r="E647" s="64" t="str">
        <f t="shared" si="9"/>
        <v>h</v>
      </c>
      <c r="F647" s="65"/>
      <c r="G647" s="66"/>
      <c r="H647" s="6"/>
      <c r="I647" s="6"/>
      <c r="J647" s="6"/>
      <c r="K647" s="14"/>
      <c r="L647" s="11"/>
      <c r="M647" s="6"/>
      <c r="N647" s="6"/>
      <c r="O647" s="14"/>
      <c r="P647" s="11"/>
      <c r="Q647" s="6"/>
      <c r="R647" s="6"/>
      <c r="S647" s="14"/>
      <c r="T647" s="1"/>
      <c r="U647" s="1"/>
    </row>
    <row r="648" spans="1:21" ht="15.75" customHeight="1" thickTop="1" thickBot="1" x14ac:dyDescent="0.25">
      <c r="C648" s="1"/>
      <c r="D648" s="1"/>
      <c r="E648" s="67" t="s">
        <v>14</v>
      </c>
      <c r="F648" s="68"/>
      <c r="G648" s="69"/>
      <c r="H648" s="7"/>
      <c r="I648" s="7"/>
      <c r="J648" s="7"/>
      <c r="K648" s="8"/>
      <c r="L648" s="12"/>
      <c r="M648" s="7"/>
      <c r="N648" s="7"/>
      <c r="O648" s="8"/>
      <c r="P648" s="12"/>
      <c r="Q648" s="7"/>
      <c r="R648" s="7"/>
      <c r="S648" s="8"/>
      <c r="T648" s="1"/>
      <c r="U648" s="1"/>
    </row>
    <row r="649" spans="1:21" ht="15.75" customHeight="1" thickTop="1" thickBot="1" x14ac:dyDescent="0.25">
      <c r="C649" s="1"/>
      <c r="D649" s="1"/>
      <c r="E649" s="70" t="s">
        <v>15</v>
      </c>
      <c r="F649" s="71"/>
      <c r="G649" s="72"/>
      <c r="H649" s="1"/>
      <c r="I649" s="1"/>
      <c r="J649" s="1"/>
      <c r="K649" s="9"/>
      <c r="L649" s="1"/>
      <c r="M649" s="1"/>
      <c r="N649" s="1"/>
      <c r="O649" s="9"/>
      <c r="P649" s="1"/>
      <c r="Q649" s="1"/>
      <c r="R649" s="1"/>
      <c r="S649" s="9"/>
      <c r="T649" s="1"/>
      <c r="U649" s="1"/>
    </row>
    <row r="650" spans="1:21" ht="11.25" customHeight="1" x14ac:dyDescent="0.2">
      <c r="C650" s="1"/>
      <c r="D650" s="1"/>
      <c r="E650" s="1"/>
      <c r="F650" s="1"/>
      <c r="G650" s="1"/>
      <c r="H650" s="73" t="s">
        <v>34</v>
      </c>
      <c r="I650" s="73"/>
      <c r="J650" s="73"/>
      <c r="K650" s="73"/>
      <c r="L650" s="73"/>
      <c r="M650" s="73"/>
      <c r="N650" s="73"/>
      <c r="O650" s="73"/>
      <c r="P650" s="73"/>
      <c r="Q650" s="73"/>
      <c r="R650" s="73"/>
      <c r="S650" s="1"/>
      <c r="T650" s="1"/>
      <c r="U650" s="1"/>
    </row>
    <row r="651" spans="1:21" ht="11.25" customHeight="1" x14ac:dyDescent="0.2">
      <c r="C651" s="1"/>
      <c r="D651" s="1"/>
      <c r="E651" s="1"/>
      <c r="F651" s="1"/>
      <c r="G651" s="1"/>
      <c r="H651" s="73"/>
      <c r="I651" s="73"/>
      <c r="J651" s="73"/>
      <c r="K651" s="73"/>
      <c r="L651" s="73"/>
      <c r="M651" s="73"/>
      <c r="N651" s="73"/>
      <c r="O651" s="73"/>
      <c r="P651" s="73"/>
      <c r="Q651" s="73"/>
      <c r="R651" s="73"/>
      <c r="S651" s="1"/>
      <c r="T651" s="1"/>
      <c r="U651" s="1"/>
    </row>
    <row r="652" spans="1:21" ht="10.5" customHeight="1" x14ac:dyDescent="0.15">
      <c r="A652" t="s">
        <v>35</v>
      </c>
      <c r="B652">
        <v>22</v>
      </c>
      <c r="C652" s="81" t="str">
        <f>'5 tm 12 bkr Data'!$A$2</f>
        <v>Jayhawk Collegiate Challenge</v>
      </c>
      <c r="D652" s="81"/>
      <c r="E652" s="81"/>
      <c r="F652" s="81"/>
      <c r="G652" s="81"/>
      <c r="H652" s="81"/>
      <c r="I652" s="81"/>
      <c r="J652" s="81"/>
      <c r="K652" s="81"/>
      <c r="L652" s="81"/>
      <c r="M652" s="81"/>
      <c r="N652" s="81"/>
      <c r="O652" s="81"/>
      <c r="P652" s="81"/>
      <c r="Q652" s="81"/>
      <c r="R652" s="81"/>
      <c r="S652" s="81"/>
      <c r="T652" s="81"/>
      <c r="U652" s="81"/>
    </row>
    <row r="653" spans="1:21" ht="10.5" customHeight="1" x14ac:dyDescent="0.15">
      <c r="C653" s="81"/>
      <c r="D653" s="81"/>
      <c r="E653" s="81"/>
      <c r="F653" s="81"/>
      <c r="G653" s="81"/>
      <c r="H653" s="81"/>
      <c r="I653" s="81"/>
      <c r="J653" s="81"/>
      <c r="K653" s="81"/>
      <c r="L653" s="81"/>
      <c r="M653" s="81"/>
      <c r="N653" s="81"/>
      <c r="O653" s="81"/>
      <c r="P653" s="81"/>
      <c r="Q653" s="81"/>
      <c r="R653" s="81"/>
      <c r="S653" s="81"/>
      <c r="T653" s="81"/>
      <c r="U653" s="81"/>
    </row>
    <row r="654" spans="1:21" ht="10.5" customHeight="1" x14ac:dyDescent="0.15">
      <c r="C654" s="81"/>
      <c r="D654" s="81"/>
      <c r="E654" s="81"/>
      <c r="F654" s="81"/>
      <c r="G654" s="81"/>
      <c r="H654" s="81"/>
      <c r="I654" s="81"/>
      <c r="J654" s="81"/>
      <c r="K654" s="81"/>
      <c r="L654" s="81"/>
      <c r="M654" s="81"/>
      <c r="N654" s="81"/>
      <c r="O654" s="81"/>
      <c r="P654" s="81"/>
      <c r="Q654" s="81"/>
      <c r="R654" s="81"/>
      <c r="S654" s="81"/>
      <c r="T654" s="81"/>
      <c r="U654" s="81"/>
    </row>
    <row r="655" spans="1:21" ht="8.25" customHeight="1" x14ac:dyDescent="0.2"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</row>
    <row r="656" spans="1:21" ht="11.25" customHeight="1" x14ac:dyDescent="0.2">
      <c r="C656" s="1"/>
      <c r="D656" s="1"/>
      <c r="E656" s="1"/>
      <c r="F656" s="82">
        <f>INDEX('5 tm 12 bkr Data'!I:I,MATCH('5 tm 12 bkr WJV'!B652,'5 tm 12 bkr Data'!H:H,0))</f>
        <v>23</v>
      </c>
      <c r="G656" s="82"/>
      <c r="H656" s="82"/>
      <c r="I656" s="82"/>
      <c r="J656" s="82"/>
      <c r="K656" s="82"/>
      <c r="L656" s="82"/>
      <c r="M656" s="82"/>
      <c r="N656" s="82"/>
      <c r="O656" s="82"/>
      <c r="P656" s="82"/>
      <c r="Q656" s="82"/>
      <c r="R656" s="82"/>
      <c r="S656" s="1"/>
      <c r="T656" s="1"/>
      <c r="U656" s="1"/>
    </row>
    <row r="657" spans="1:21" ht="11.25" customHeight="1" x14ac:dyDescent="0.2">
      <c r="C657" s="1"/>
      <c r="D657" s="1"/>
      <c r="E657" s="1"/>
      <c r="F657" s="82"/>
      <c r="G657" s="82"/>
      <c r="H657" s="82"/>
      <c r="I657" s="82"/>
      <c r="J657" s="82"/>
      <c r="K657" s="82"/>
      <c r="L657" s="82"/>
      <c r="M657" s="82"/>
      <c r="N657" s="82"/>
      <c r="O657" s="82"/>
      <c r="P657" s="82"/>
      <c r="Q657" s="82"/>
      <c r="R657" s="82"/>
      <c r="S657" s="1"/>
      <c r="T657" s="1"/>
      <c r="U657" s="1"/>
    </row>
    <row r="658" spans="1:21" ht="8.25" customHeight="1" x14ac:dyDescent="0.2"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</row>
    <row r="659" spans="1:21" ht="15.75" customHeight="1" x14ac:dyDescent="0.2">
      <c r="C659" s="1"/>
      <c r="D659" s="80" t="s">
        <v>0</v>
      </c>
      <c r="E659" s="80"/>
      <c r="F659" s="80"/>
      <c r="G659" s="80"/>
      <c r="H659" s="80"/>
      <c r="I659" s="80" t="s">
        <v>1</v>
      </c>
      <c r="J659" s="80"/>
      <c r="K659" s="80" t="s">
        <v>2</v>
      </c>
      <c r="L659" s="80"/>
      <c r="M659" s="80" t="s">
        <v>3</v>
      </c>
      <c r="N659" s="80"/>
      <c r="O659" s="80" t="s">
        <v>4</v>
      </c>
      <c r="P659" s="80"/>
      <c r="Q659" s="80" t="s">
        <v>5</v>
      </c>
      <c r="R659" s="80"/>
      <c r="S659" s="80" t="s">
        <v>6</v>
      </c>
      <c r="T659" s="80"/>
      <c r="U659" s="1"/>
    </row>
    <row r="660" spans="1:21" ht="15.75" customHeight="1" x14ac:dyDescent="0.2">
      <c r="A660" t="str">
        <f>CONCATENATE(B652,B660)</f>
        <v>22a</v>
      </c>
      <c r="B660" t="s">
        <v>26</v>
      </c>
      <c r="C660" s="1"/>
      <c r="D660" s="2" t="str">
        <f>INDEX('5 tm 12 bkr Data'!X:X,MATCH('5 tm 12 bkr WJV'!A660,'5 tm 12 bkr Data'!V:V,0))</f>
        <v>a</v>
      </c>
      <c r="E660" s="3"/>
      <c r="F660" s="3"/>
      <c r="G660" s="3"/>
      <c r="H660" s="4"/>
      <c r="I660" s="80"/>
      <c r="J660" s="80"/>
      <c r="K660" s="80"/>
      <c r="L660" s="80"/>
      <c r="M660" s="80"/>
      <c r="N660" s="80"/>
      <c r="O660" s="80"/>
      <c r="P660" s="80"/>
      <c r="Q660" s="80"/>
      <c r="R660" s="80"/>
      <c r="S660" s="80"/>
      <c r="T660" s="80"/>
      <c r="U660" s="1"/>
    </row>
    <row r="661" spans="1:21" ht="15.75" customHeight="1" x14ac:dyDescent="0.2">
      <c r="A661" t="str">
        <f>CONCATENATE(B652,B661)</f>
        <v>22b</v>
      </c>
      <c r="B661" t="s">
        <v>27</v>
      </c>
      <c r="C661" s="1"/>
      <c r="D661" s="2" t="str">
        <f>INDEX('5 tm 12 bkr Data'!X:X,MATCH('5 tm 12 bkr WJV'!A661,'5 tm 12 bkr Data'!V:V,0))</f>
        <v>b</v>
      </c>
      <c r="E661" s="3"/>
      <c r="F661" s="3"/>
      <c r="G661" s="3"/>
      <c r="H661" s="4"/>
      <c r="I661" s="80"/>
      <c r="J661" s="80"/>
      <c r="K661" s="80"/>
      <c r="L661" s="80"/>
      <c r="M661" s="80"/>
      <c r="N661" s="80"/>
      <c r="O661" s="80"/>
      <c r="P661" s="80"/>
      <c r="Q661" s="80"/>
      <c r="R661" s="80"/>
      <c r="S661" s="80"/>
      <c r="T661" s="80"/>
      <c r="U661" s="1"/>
    </row>
    <row r="662" spans="1:21" ht="15.75" customHeight="1" x14ac:dyDescent="0.2">
      <c r="A662" t="str">
        <f>CONCATENATE(B652,B662)</f>
        <v>22c</v>
      </c>
      <c r="B662" t="s">
        <v>28</v>
      </c>
      <c r="C662" s="1"/>
      <c r="D662" s="2" t="str">
        <f>INDEX('5 tm 12 bkr Data'!X:X,MATCH('5 tm 12 bkr WJV'!A662,'5 tm 12 bkr Data'!V:V,0))</f>
        <v>c</v>
      </c>
      <c r="E662" s="3"/>
      <c r="F662" s="3"/>
      <c r="G662" s="3"/>
      <c r="H662" s="4"/>
      <c r="I662" s="80"/>
      <c r="J662" s="80"/>
      <c r="K662" s="80"/>
      <c r="L662" s="80"/>
      <c r="M662" s="80"/>
      <c r="N662" s="80"/>
      <c r="O662" s="80"/>
      <c r="P662" s="80"/>
      <c r="Q662" s="80"/>
      <c r="R662" s="80"/>
      <c r="S662" s="80"/>
      <c r="T662" s="80"/>
      <c r="U662" s="1"/>
    </row>
    <row r="663" spans="1:21" ht="15.75" customHeight="1" x14ac:dyDescent="0.2">
      <c r="A663" t="str">
        <f>CONCATENATE(B652,B663)</f>
        <v>22d</v>
      </c>
      <c r="B663" t="s">
        <v>29</v>
      </c>
      <c r="C663" s="1"/>
      <c r="D663" s="2" t="str">
        <f>INDEX('5 tm 12 bkr Data'!X:X,MATCH('5 tm 12 bkr WJV'!A663,'5 tm 12 bkr Data'!V:V,0))</f>
        <v>d</v>
      </c>
      <c r="E663" s="3"/>
      <c r="F663" s="3"/>
      <c r="G663" s="3"/>
      <c r="H663" s="4"/>
      <c r="I663" s="80"/>
      <c r="J663" s="80"/>
      <c r="K663" s="80"/>
      <c r="L663" s="80"/>
      <c r="M663" s="80"/>
      <c r="N663" s="80"/>
      <c r="O663" s="80"/>
      <c r="P663" s="80"/>
      <c r="Q663" s="80"/>
      <c r="R663" s="80"/>
      <c r="S663" s="80"/>
      <c r="T663" s="80"/>
      <c r="U663" s="1"/>
    </row>
    <row r="664" spans="1:21" ht="15.75" customHeight="1" x14ac:dyDescent="0.2">
      <c r="A664" t="str">
        <f>CONCATENATE(B652,B664)</f>
        <v>22e</v>
      </c>
      <c r="B664" t="s">
        <v>30</v>
      </c>
      <c r="C664" s="1"/>
      <c r="D664" s="2" t="str">
        <f>INDEX('5 tm 12 bkr Data'!X:X,MATCH('5 tm 12 bkr WJV'!A664,'5 tm 12 bkr Data'!V:V,0))</f>
        <v>e</v>
      </c>
      <c r="E664" s="3"/>
      <c r="F664" s="3"/>
      <c r="G664" s="3"/>
      <c r="H664" s="4"/>
      <c r="I664" s="80"/>
      <c r="J664" s="80"/>
      <c r="K664" s="80"/>
      <c r="L664" s="80"/>
      <c r="M664" s="80"/>
      <c r="N664" s="80"/>
      <c r="O664" s="80"/>
      <c r="P664" s="80"/>
      <c r="Q664" s="80"/>
      <c r="R664" s="80"/>
      <c r="S664" s="80"/>
      <c r="T664" s="80"/>
      <c r="U664" s="1"/>
    </row>
    <row r="665" spans="1:21" ht="15.75" customHeight="1" x14ac:dyDescent="0.2">
      <c r="A665" t="str">
        <f>CONCATENATE(B652,B665)</f>
        <v>22f</v>
      </c>
      <c r="B665" t="s">
        <v>31</v>
      </c>
      <c r="C665" s="1"/>
      <c r="D665" s="2" t="str">
        <f>INDEX('5 tm 12 bkr Data'!X:X,MATCH('5 tm 12 bkr WJV'!A665,'5 tm 12 bkr Data'!V:V,0))</f>
        <v>f</v>
      </c>
      <c r="E665" s="3"/>
      <c r="F665" s="3"/>
      <c r="G665" s="3"/>
      <c r="H665" s="4"/>
      <c r="I665" s="80"/>
      <c r="J665" s="80"/>
      <c r="K665" s="80"/>
      <c r="L665" s="80"/>
      <c r="M665" s="80"/>
      <c r="N665" s="80"/>
      <c r="O665" s="80"/>
      <c r="P665" s="80"/>
      <c r="Q665" s="80"/>
      <c r="R665" s="80"/>
      <c r="S665" s="80"/>
      <c r="T665" s="80"/>
      <c r="U665" s="1"/>
    </row>
    <row r="666" spans="1:21" ht="15.75" customHeight="1" x14ac:dyDescent="0.2">
      <c r="A666" t="str">
        <f>CONCATENATE(B652,B666)</f>
        <v>22g</v>
      </c>
      <c r="B666" t="s">
        <v>32</v>
      </c>
      <c r="C666" s="1"/>
      <c r="D666" s="2" t="str">
        <f>INDEX('5 tm 12 bkr Data'!X:X,MATCH('5 tm 12 bkr WJV'!A666,'5 tm 12 bkr Data'!V:V,0))</f>
        <v>g</v>
      </c>
      <c r="E666" s="3"/>
      <c r="F666" s="3"/>
      <c r="G666" s="3"/>
      <c r="H666" s="4"/>
      <c r="I666" s="80"/>
      <c r="J666" s="80"/>
      <c r="K666" s="80"/>
      <c r="L666" s="80"/>
      <c r="M666" s="80"/>
      <c r="N666" s="80"/>
      <c r="O666" s="80"/>
      <c r="P666" s="80"/>
      <c r="Q666" s="80"/>
      <c r="R666" s="80"/>
      <c r="S666" s="80"/>
      <c r="T666" s="80"/>
      <c r="U666" s="1"/>
    </row>
    <row r="667" spans="1:21" ht="15.75" customHeight="1" thickBot="1" x14ac:dyDescent="0.25">
      <c r="A667" t="str">
        <f>CONCATENATE(B652,B667)</f>
        <v>22h</v>
      </c>
      <c r="B667" t="s">
        <v>33</v>
      </c>
      <c r="C667" s="1"/>
      <c r="D667" s="2" t="str">
        <f>INDEX('5 tm 12 bkr Data'!X:X,MATCH('5 tm 12 bkr WJV'!A667,'5 tm 12 bkr Data'!V:V,0))</f>
        <v>h</v>
      </c>
      <c r="E667" s="3"/>
      <c r="F667" s="3"/>
      <c r="G667" s="3"/>
      <c r="H667" s="36"/>
      <c r="I667" s="79"/>
      <c r="J667" s="79"/>
      <c r="K667" s="79"/>
      <c r="L667" s="79"/>
      <c r="M667" s="79"/>
      <c r="N667" s="79"/>
      <c r="O667" s="79"/>
      <c r="P667" s="79"/>
      <c r="Q667" s="79"/>
      <c r="R667" s="79"/>
      <c r="S667" s="79"/>
      <c r="T667" s="79"/>
      <c r="U667" s="1"/>
    </row>
    <row r="668" spans="1:21" ht="15.75" customHeight="1" thickTop="1" x14ac:dyDescent="0.2">
      <c r="C668" s="1"/>
      <c r="D668" s="1"/>
      <c r="E668" s="1"/>
      <c r="F668" s="1"/>
      <c r="G668" s="1"/>
      <c r="H668" s="37" t="s">
        <v>6</v>
      </c>
      <c r="I668" s="77"/>
      <c r="J668" s="78"/>
      <c r="K668" s="77"/>
      <c r="L668" s="78"/>
      <c r="M668" s="77"/>
      <c r="N668" s="78"/>
      <c r="O668" s="77"/>
      <c r="P668" s="78"/>
      <c r="Q668" s="77"/>
      <c r="R668" s="78"/>
      <c r="S668" s="77"/>
      <c r="T668" s="78"/>
      <c r="U668" s="1"/>
    </row>
    <row r="669" spans="1:21" ht="5.25" customHeight="1" x14ac:dyDescent="0.2">
      <c r="C669" s="1"/>
      <c r="D669" s="1"/>
      <c r="E669" s="1"/>
      <c r="F669" s="1"/>
      <c r="G669" s="1"/>
      <c r="H669" s="38"/>
      <c r="I669" s="39"/>
      <c r="J669" s="39"/>
      <c r="K669" s="39"/>
      <c r="L669" s="39"/>
      <c r="M669" s="39"/>
      <c r="N669" s="39"/>
      <c r="O669" s="39"/>
      <c r="P669" s="39"/>
      <c r="Q669" s="39"/>
      <c r="R669" s="39"/>
      <c r="S669" s="39"/>
      <c r="T669" s="40"/>
      <c r="U669" s="1"/>
    </row>
    <row r="670" spans="1:21" ht="15.75" customHeight="1" x14ac:dyDescent="0.2">
      <c r="C670" s="1"/>
      <c r="D670" s="1"/>
      <c r="E670" s="74" t="s">
        <v>0</v>
      </c>
      <c r="F670" s="75"/>
      <c r="G670" s="76"/>
      <c r="H670" s="19" t="s">
        <v>1</v>
      </c>
      <c r="I670" s="19" t="s">
        <v>2</v>
      </c>
      <c r="J670" s="19" t="s">
        <v>3</v>
      </c>
      <c r="K670" s="15" t="s">
        <v>4</v>
      </c>
      <c r="L670" s="16" t="s">
        <v>5</v>
      </c>
      <c r="M670" s="19" t="s">
        <v>7</v>
      </c>
      <c r="N670" s="19" t="s">
        <v>8</v>
      </c>
      <c r="O670" s="15" t="s">
        <v>9</v>
      </c>
      <c r="P670" s="16" t="s">
        <v>10</v>
      </c>
      <c r="Q670" s="19" t="s">
        <v>11</v>
      </c>
      <c r="R670" s="19" t="s">
        <v>12</v>
      </c>
      <c r="S670" s="15" t="s">
        <v>13</v>
      </c>
      <c r="T670" s="1"/>
      <c r="U670" s="1"/>
    </row>
    <row r="671" spans="1:21" ht="15.75" customHeight="1" x14ac:dyDescent="0.2">
      <c r="C671" s="1"/>
      <c r="D671" s="1"/>
      <c r="E671" s="64" t="str">
        <f t="shared" si="9"/>
        <v>a</v>
      </c>
      <c r="F671" s="65"/>
      <c r="G671" s="66"/>
      <c r="H671" s="5"/>
      <c r="I671" s="5"/>
      <c r="J671" s="5"/>
      <c r="K671" s="13"/>
      <c r="L671" s="10"/>
      <c r="M671" s="5"/>
      <c r="N671" s="5"/>
      <c r="O671" s="13"/>
      <c r="P671" s="10"/>
      <c r="Q671" s="5"/>
      <c r="R671" s="5"/>
      <c r="S671" s="13"/>
      <c r="T671" s="1"/>
      <c r="U671" s="1"/>
    </row>
    <row r="672" spans="1:21" ht="15.75" customHeight="1" x14ac:dyDescent="0.2">
      <c r="C672" s="1"/>
      <c r="D672" s="1"/>
      <c r="E672" s="64" t="str">
        <f t="shared" si="9"/>
        <v>b</v>
      </c>
      <c r="F672" s="65"/>
      <c r="G672" s="66"/>
      <c r="H672" s="5"/>
      <c r="I672" s="5"/>
      <c r="J672" s="5"/>
      <c r="K672" s="13"/>
      <c r="L672" s="10"/>
      <c r="M672" s="5"/>
      <c r="N672" s="5"/>
      <c r="O672" s="13"/>
      <c r="P672" s="10"/>
      <c r="Q672" s="5"/>
      <c r="R672" s="5"/>
      <c r="S672" s="13"/>
      <c r="T672" s="1"/>
      <c r="U672" s="1"/>
    </row>
    <row r="673" spans="1:21" ht="15.75" customHeight="1" x14ac:dyDescent="0.2">
      <c r="C673" s="1"/>
      <c r="D673" s="1"/>
      <c r="E673" s="64" t="str">
        <f t="shared" ref="E673:E736" si="10">IF(D662&gt;0,D662,"")</f>
        <v>c</v>
      </c>
      <c r="F673" s="65"/>
      <c r="G673" s="66"/>
      <c r="H673" s="5"/>
      <c r="I673" s="5"/>
      <c r="J673" s="5"/>
      <c r="K673" s="13"/>
      <c r="L673" s="10"/>
      <c r="M673" s="5"/>
      <c r="N673" s="5"/>
      <c r="O673" s="13"/>
      <c r="P673" s="10"/>
      <c r="Q673" s="5"/>
      <c r="R673" s="5"/>
      <c r="S673" s="13"/>
      <c r="T673" s="1"/>
      <c r="U673" s="1"/>
    </row>
    <row r="674" spans="1:21" ht="15.75" customHeight="1" x14ac:dyDescent="0.2">
      <c r="C674" s="1"/>
      <c r="D674" s="1"/>
      <c r="E674" s="64" t="str">
        <f t="shared" si="10"/>
        <v>d</v>
      </c>
      <c r="F674" s="65"/>
      <c r="G674" s="66"/>
      <c r="H674" s="5"/>
      <c r="I674" s="5"/>
      <c r="J674" s="5"/>
      <c r="K674" s="13"/>
      <c r="L674" s="10"/>
      <c r="M674" s="5"/>
      <c r="N674" s="5"/>
      <c r="O674" s="13"/>
      <c r="P674" s="10"/>
      <c r="Q674" s="5"/>
      <c r="R674" s="5"/>
      <c r="S674" s="13"/>
      <c r="T674" s="1"/>
      <c r="U674" s="1"/>
    </row>
    <row r="675" spans="1:21" ht="15.75" customHeight="1" x14ac:dyDescent="0.2">
      <c r="C675" s="1"/>
      <c r="D675" s="1"/>
      <c r="E675" s="64" t="str">
        <f t="shared" si="10"/>
        <v>e</v>
      </c>
      <c r="F675" s="65"/>
      <c r="G675" s="66"/>
      <c r="H675" s="5"/>
      <c r="I675" s="5"/>
      <c r="J675" s="5"/>
      <c r="K675" s="13"/>
      <c r="L675" s="10"/>
      <c r="M675" s="5"/>
      <c r="N675" s="5"/>
      <c r="O675" s="13"/>
      <c r="P675" s="10"/>
      <c r="Q675" s="5"/>
      <c r="R675" s="5"/>
      <c r="S675" s="13"/>
      <c r="T675" s="1"/>
      <c r="U675" s="1"/>
    </row>
    <row r="676" spans="1:21" ht="15.75" customHeight="1" x14ac:dyDescent="0.2">
      <c r="C676" s="1"/>
      <c r="D676" s="1"/>
      <c r="E676" s="64" t="str">
        <f t="shared" si="10"/>
        <v>f</v>
      </c>
      <c r="F676" s="65"/>
      <c r="G676" s="66"/>
      <c r="H676" s="5"/>
      <c r="I676" s="5"/>
      <c r="J676" s="5"/>
      <c r="K676" s="13"/>
      <c r="L676" s="10"/>
      <c r="M676" s="5"/>
      <c r="N676" s="5"/>
      <c r="O676" s="13"/>
      <c r="P676" s="10"/>
      <c r="Q676" s="5"/>
      <c r="R676" s="5"/>
      <c r="S676" s="13"/>
      <c r="T676" s="1"/>
      <c r="U676" s="1"/>
    </row>
    <row r="677" spans="1:21" ht="15.75" customHeight="1" x14ac:dyDescent="0.2">
      <c r="C677" s="1"/>
      <c r="D677" s="1"/>
      <c r="E677" s="64" t="str">
        <f t="shared" si="10"/>
        <v>g</v>
      </c>
      <c r="F677" s="65"/>
      <c r="G677" s="66"/>
      <c r="H677" s="5"/>
      <c r="I677" s="5"/>
      <c r="J677" s="5"/>
      <c r="K677" s="13"/>
      <c r="L677" s="10"/>
      <c r="M677" s="5"/>
      <c r="N677" s="5"/>
      <c r="O677" s="13"/>
      <c r="P677" s="10"/>
      <c r="Q677" s="5"/>
      <c r="R677" s="5"/>
      <c r="S677" s="13"/>
      <c r="T677" s="1"/>
      <c r="U677" s="1"/>
    </row>
    <row r="678" spans="1:21" ht="15.75" customHeight="1" thickBot="1" x14ac:dyDescent="0.25">
      <c r="C678" s="1"/>
      <c r="D678" s="1"/>
      <c r="E678" s="64" t="str">
        <f t="shared" si="10"/>
        <v>h</v>
      </c>
      <c r="F678" s="65"/>
      <c r="G678" s="66"/>
      <c r="H678" s="6"/>
      <c r="I678" s="6"/>
      <c r="J678" s="6"/>
      <c r="K678" s="14"/>
      <c r="L678" s="11"/>
      <c r="M678" s="6"/>
      <c r="N678" s="6"/>
      <c r="O678" s="14"/>
      <c r="P678" s="11"/>
      <c r="Q678" s="6"/>
      <c r="R678" s="6"/>
      <c r="S678" s="14"/>
      <c r="T678" s="1"/>
      <c r="U678" s="1"/>
    </row>
    <row r="679" spans="1:21" ht="15.75" customHeight="1" thickTop="1" thickBot="1" x14ac:dyDescent="0.25">
      <c r="C679" s="1"/>
      <c r="D679" s="1"/>
      <c r="E679" s="67" t="s">
        <v>14</v>
      </c>
      <c r="F679" s="68"/>
      <c r="G679" s="69"/>
      <c r="H679" s="7"/>
      <c r="I679" s="7"/>
      <c r="J679" s="7"/>
      <c r="K679" s="8"/>
      <c r="L679" s="12"/>
      <c r="M679" s="7"/>
      <c r="N679" s="7"/>
      <c r="O679" s="8"/>
      <c r="P679" s="12"/>
      <c r="Q679" s="7"/>
      <c r="R679" s="7"/>
      <c r="S679" s="8"/>
      <c r="T679" s="1"/>
      <c r="U679" s="1"/>
    </row>
    <row r="680" spans="1:21" ht="15.75" customHeight="1" thickTop="1" thickBot="1" x14ac:dyDescent="0.25">
      <c r="C680" s="1"/>
      <c r="D680" s="1"/>
      <c r="E680" s="70" t="s">
        <v>15</v>
      </c>
      <c r="F680" s="71"/>
      <c r="G680" s="72"/>
      <c r="H680" s="1"/>
      <c r="I680" s="1"/>
      <c r="J680" s="1"/>
      <c r="K680" s="9"/>
      <c r="L680" s="1"/>
      <c r="M680" s="1"/>
      <c r="N680" s="1"/>
      <c r="O680" s="9"/>
      <c r="P680" s="1"/>
      <c r="Q680" s="1"/>
      <c r="R680" s="1"/>
      <c r="S680" s="9"/>
      <c r="T680" s="1"/>
      <c r="U680" s="1"/>
    </row>
    <row r="681" spans="1:21" ht="11.25" customHeight="1" x14ac:dyDescent="0.2">
      <c r="C681" s="1"/>
      <c r="D681" s="1"/>
      <c r="E681" s="1"/>
      <c r="F681" s="1"/>
      <c r="G681" s="1"/>
      <c r="H681" s="73" t="s">
        <v>34</v>
      </c>
      <c r="I681" s="73"/>
      <c r="J681" s="73"/>
      <c r="K681" s="73"/>
      <c r="L681" s="73"/>
      <c r="M681" s="73"/>
      <c r="N681" s="73"/>
      <c r="O681" s="73"/>
      <c r="P681" s="73"/>
      <c r="Q681" s="73"/>
      <c r="R681" s="73"/>
      <c r="S681" s="1"/>
      <c r="T681" s="1"/>
      <c r="U681" s="1"/>
    </row>
    <row r="682" spans="1:21" ht="11.25" customHeight="1" x14ac:dyDescent="0.2">
      <c r="C682" s="1"/>
      <c r="D682" s="1"/>
      <c r="E682" s="1"/>
      <c r="F682" s="1"/>
      <c r="G682" s="1"/>
      <c r="H682" s="73"/>
      <c r="I682" s="73"/>
      <c r="J682" s="73"/>
      <c r="K682" s="73"/>
      <c r="L682" s="73"/>
      <c r="M682" s="73"/>
      <c r="N682" s="73"/>
      <c r="O682" s="73"/>
      <c r="P682" s="73"/>
      <c r="Q682" s="73"/>
      <c r="R682" s="73"/>
      <c r="S682" s="1"/>
      <c r="T682" s="1"/>
      <c r="U682" s="1"/>
    </row>
    <row r="683" spans="1:21" ht="10.5" customHeight="1" x14ac:dyDescent="0.15">
      <c r="A683" t="s">
        <v>35</v>
      </c>
      <c r="B683">
        <v>23</v>
      </c>
      <c r="C683" s="81" t="str">
        <f>'5 tm 12 bkr Data'!$A$2</f>
        <v>Jayhawk Collegiate Challenge</v>
      </c>
      <c r="D683" s="81"/>
      <c r="E683" s="81"/>
      <c r="F683" s="81"/>
      <c r="G683" s="81"/>
      <c r="H683" s="81"/>
      <c r="I683" s="81"/>
      <c r="J683" s="81"/>
      <c r="K683" s="81"/>
      <c r="L683" s="81"/>
      <c r="M683" s="81"/>
      <c r="N683" s="81"/>
      <c r="O683" s="81"/>
      <c r="P683" s="81"/>
      <c r="Q683" s="81"/>
      <c r="R683" s="81"/>
      <c r="S683" s="81"/>
      <c r="T683" s="81"/>
      <c r="U683" s="81"/>
    </row>
    <row r="684" spans="1:21" ht="10.5" customHeight="1" x14ac:dyDescent="0.15">
      <c r="C684" s="81"/>
      <c r="D684" s="81"/>
      <c r="E684" s="81"/>
      <c r="F684" s="81"/>
      <c r="G684" s="81"/>
      <c r="H684" s="81"/>
      <c r="I684" s="81"/>
      <c r="J684" s="81"/>
      <c r="K684" s="81"/>
      <c r="L684" s="81"/>
      <c r="M684" s="81"/>
      <c r="N684" s="81"/>
      <c r="O684" s="81"/>
      <c r="P684" s="81"/>
      <c r="Q684" s="81"/>
      <c r="R684" s="81"/>
      <c r="S684" s="81"/>
      <c r="T684" s="81"/>
      <c r="U684" s="81"/>
    </row>
    <row r="685" spans="1:21" ht="10.5" customHeight="1" x14ac:dyDescent="0.15">
      <c r="C685" s="81"/>
      <c r="D685" s="81"/>
      <c r="E685" s="81"/>
      <c r="F685" s="81"/>
      <c r="G685" s="81"/>
      <c r="H685" s="81"/>
      <c r="I685" s="81"/>
      <c r="J685" s="81"/>
      <c r="K685" s="81"/>
      <c r="L685" s="81"/>
      <c r="M685" s="81"/>
      <c r="N685" s="81"/>
      <c r="O685" s="81"/>
      <c r="P685" s="81"/>
      <c r="Q685" s="81"/>
      <c r="R685" s="81"/>
      <c r="S685" s="81"/>
      <c r="T685" s="81"/>
      <c r="U685" s="81"/>
    </row>
    <row r="686" spans="1:21" ht="8.25" customHeight="1" x14ac:dyDescent="0.2"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</row>
    <row r="687" spans="1:21" ht="11.25" customHeight="1" x14ac:dyDescent="0.2">
      <c r="C687" s="1"/>
      <c r="D687" s="1"/>
      <c r="E687" s="1"/>
      <c r="F687" s="82">
        <f>INDEX('5 tm 12 bkr Data'!I:I,MATCH('5 tm 12 bkr WJV'!B683,'5 tm 12 bkr Data'!H:H,0))</f>
        <v>24</v>
      </c>
      <c r="G687" s="82"/>
      <c r="H687" s="82"/>
      <c r="I687" s="82"/>
      <c r="J687" s="82"/>
      <c r="K687" s="82"/>
      <c r="L687" s="82"/>
      <c r="M687" s="82"/>
      <c r="N687" s="82"/>
      <c r="O687" s="82"/>
      <c r="P687" s="82"/>
      <c r="Q687" s="82"/>
      <c r="R687" s="82"/>
      <c r="S687" s="1"/>
      <c r="T687" s="1"/>
      <c r="U687" s="1"/>
    </row>
    <row r="688" spans="1:21" ht="11.25" customHeight="1" x14ac:dyDescent="0.2">
      <c r="C688" s="1"/>
      <c r="D688" s="1"/>
      <c r="E688" s="1"/>
      <c r="F688" s="82"/>
      <c r="G688" s="82"/>
      <c r="H688" s="82"/>
      <c r="I688" s="82"/>
      <c r="J688" s="82"/>
      <c r="K688" s="82"/>
      <c r="L688" s="82"/>
      <c r="M688" s="82"/>
      <c r="N688" s="82"/>
      <c r="O688" s="82"/>
      <c r="P688" s="82"/>
      <c r="Q688" s="82"/>
      <c r="R688" s="82"/>
      <c r="S688" s="1"/>
      <c r="T688" s="1"/>
      <c r="U688" s="1"/>
    </row>
    <row r="689" spans="1:21" ht="8.25" customHeight="1" x14ac:dyDescent="0.2"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</row>
    <row r="690" spans="1:21" ht="15.75" customHeight="1" x14ac:dyDescent="0.2">
      <c r="C690" s="1"/>
      <c r="D690" s="80" t="s">
        <v>0</v>
      </c>
      <c r="E690" s="80"/>
      <c r="F690" s="80"/>
      <c r="G690" s="80"/>
      <c r="H690" s="80"/>
      <c r="I690" s="80" t="s">
        <v>1</v>
      </c>
      <c r="J690" s="80"/>
      <c r="K690" s="80" t="s">
        <v>2</v>
      </c>
      <c r="L690" s="80"/>
      <c r="M690" s="80" t="s">
        <v>3</v>
      </c>
      <c r="N690" s="80"/>
      <c r="O690" s="80" t="s">
        <v>4</v>
      </c>
      <c r="P690" s="80"/>
      <c r="Q690" s="80" t="s">
        <v>5</v>
      </c>
      <c r="R690" s="80"/>
      <c r="S690" s="80" t="s">
        <v>6</v>
      </c>
      <c r="T690" s="80"/>
      <c r="U690" s="1"/>
    </row>
    <row r="691" spans="1:21" ht="15.75" customHeight="1" x14ac:dyDescent="0.2">
      <c r="A691" t="str">
        <f>CONCATENATE(B683,B691)</f>
        <v>23a</v>
      </c>
      <c r="B691" t="s">
        <v>26</v>
      </c>
      <c r="C691" s="1"/>
      <c r="D691" s="2" t="str">
        <f>INDEX('5 tm 12 bkr Data'!X:X,MATCH('5 tm 12 bkr WJV'!A691,'5 tm 12 bkr Data'!V:V,0))</f>
        <v>a</v>
      </c>
      <c r="E691" s="3"/>
      <c r="F691" s="3"/>
      <c r="G691" s="3"/>
      <c r="H691" s="4"/>
      <c r="I691" s="80"/>
      <c r="J691" s="80"/>
      <c r="K691" s="80"/>
      <c r="L691" s="80"/>
      <c r="M691" s="80"/>
      <c r="N691" s="80"/>
      <c r="O691" s="80"/>
      <c r="P691" s="80"/>
      <c r="Q691" s="80"/>
      <c r="R691" s="80"/>
      <c r="S691" s="80"/>
      <c r="T691" s="80"/>
      <c r="U691" s="1"/>
    </row>
    <row r="692" spans="1:21" ht="15.75" customHeight="1" x14ac:dyDescent="0.2">
      <c r="A692" t="str">
        <f>CONCATENATE(B683,B692)</f>
        <v>23b</v>
      </c>
      <c r="B692" t="s">
        <v>27</v>
      </c>
      <c r="C692" s="1"/>
      <c r="D692" s="2" t="str">
        <f>INDEX('5 tm 12 bkr Data'!X:X,MATCH('5 tm 12 bkr WJV'!A692,'5 tm 12 bkr Data'!V:V,0))</f>
        <v>b</v>
      </c>
      <c r="E692" s="3"/>
      <c r="F692" s="3"/>
      <c r="G692" s="3"/>
      <c r="H692" s="4"/>
      <c r="I692" s="80"/>
      <c r="J692" s="80"/>
      <c r="K692" s="80"/>
      <c r="L692" s="80"/>
      <c r="M692" s="80"/>
      <c r="N692" s="80"/>
      <c r="O692" s="80"/>
      <c r="P692" s="80"/>
      <c r="Q692" s="80"/>
      <c r="R692" s="80"/>
      <c r="S692" s="80"/>
      <c r="T692" s="80"/>
      <c r="U692" s="1"/>
    </row>
    <row r="693" spans="1:21" ht="15.75" customHeight="1" x14ac:dyDescent="0.2">
      <c r="A693" t="str">
        <f>CONCATENATE(B683,B693)</f>
        <v>23c</v>
      </c>
      <c r="B693" t="s">
        <v>28</v>
      </c>
      <c r="C693" s="1"/>
      <c r="D693" s="2" t="str">
        <f>INDEX('5 tm 12 bkr Data'!X:X,MATCH('5 tm 12 bkr WJV'!A693,'5 tm 12 bkr Data'!V:V,0))</f>
        <v>c</v>
      </c>
      <c r="E693" s="3"/>
      <c r="F693" s="3"/>
      <c r="G693" s="3"/>
      <c r="H693" s="4"/>
      <c r="I693" s="80"/>
      <c r="J693" s="80"/>
      <c r="K693" s="80"/>
      <c r="L693" s="80"/>
      <c r="M693" s="80"/>
      <c r="N693" s="80"/>
      <c r="O693" s="80"/>
      <c r="P693" s="80"/>
      <c r="Q693" s="80"/>
      <c r="R693" s="80"/>
      <c r="S693" s="80"/>
      <c r="T693" s="80"/>
      <c r="U693" s="1"/>
    </row>
    <row r="694" spans="1:21" ht="15.75" customHeight="1" x14ac:dyDescent="0.2">
      <c r="A694" t="str">
        <f>CONCATENATE(B683,B694)</f>
        <v>23d</v>
      </c>
      <c r="B694" t="s">
        <v>29</v>
      </c>
      <c r="C694" s="1"/>
      <c r="D694" s="2" t="str">
        <f>INDEX('5 tm 12 bkr Data'!X:X,MATCH('5 tm 12 bkr WJV'!A694,'5 tm 12 bkr Data'!V:V,0))</f>
        <v>d</v>
      </c>
      <c r="E694" s="3"/>
      <c r="F694" s="3"/>
      <c r="G694" s="3"/>
      <c r="H694" s="4"/>
      <c r="I694" s="80"/>
      <c r="J694" s="80"/>
      <c r="K694" s="80"/>
      <c r="L694" s="80"/>
      <c r="M694" s="80"/>
      <c r="N694" s="80"/>
      <c r="O694" s="80"/>
      <c r="P694" s="80"/>
      <c r="Q694" s="80"/>
      <c r="R694" s="80"/>
      <c r="S694" s="80"/>
      <c r="T694" s="80"/>
      <c r="U694" s="1"/>
    </row>
    <row r="695" spans="1:21" ht="15.75" customHeight="1" x14ac:dyDescent="0.2">
      <c r="A695" t="str">
        <f>CONCATENATE(B683,B695)</f>
        <v>23e</v>
      </c>
      <c r="B695" t="s">
        <v>30</v>
      </c>
      <c r="C695" s="1"/>
      <c r="D695" s="2" t="str">
        <f>INDEX('5 tm 12 bkr Data'!X:X,MATCH('5 tm 12 bkr WJV'!A695,'5 tm 12 bkr Data'!V:V,0))</f>
        <v>e</v>
      </c>
      <c r="E695" s="3"/>
      <c r="F695" s="3"/>
      <c r="G695" s="3"/>
      <c r="H695" s="4"/>
      <c r="I695" s="80"/>
      <c r="J695" s="80"/>
      <c r="K695" s="80"/>
      <c r="L695" s="80"/>
      <c r="M695" s="80"/>
      <c r="N695" s="80"/>
      <c r="O695" s="80"/>
      <c r="P695" s="80"/>
      <c r="Q695" s="80"/>
      <c r="R695" s="80"/>
      <c r="S695" s="80"/>
      <c r="T695" s="80"/>
      <c r="U695" s="1"/>
    </row>
    <row r="696" spans="1:21" ht="15.75" customHeight="1" x14ac:dyDescent="0.2">
      <c r="A696" t="str">
        <f>CONCATENATE(B683,B696)</f>
        <v>23f</v>
      </c>
      <c r="B696" t="s">
        <v>31</v>
      </c>
      <c r="C696" s="1"/>
      <c r="D696" s="2" t="str">
        <f>INDEX('5 tm 12 bkr Data'!X:X,MATCH('5 tm 12 bkr WJV'!A696,'5 tm 12 bkr Data'!V:V,0))</f>
        <v>f</v>
      </c>
      <c r="E696" s="3"/>
      <c r="F696" s="3"/>
      <c r="G696" s="3"/>
      <c r="H696" s="4"/>
      <c r="I696" s="80"/>
      <c r="J696" s="80"/>
      <c r="K696" s="80"/>
      <c r="L696" s="80"/>
      <c r="M696" s="80"/>
      <c r="N696" s="80"/>
      <c r="O696" s="80"/>
      <c r="P696" s="80"/>
      <c r="Q696" s="80"/>
      <c r="R696" s="80"/>
      <c r="S696" s="80"/>
      <c r="T696" s="80"/>
      <c r="U696" s="1"/>
    </row>
    <row r="697" spans="1:21" ht="15.75" customHeight="1" x14ac:dyDescent="0.2">
      <c r="A697" t="str">
        <f>CONCATENATE(B683,B697)</f>
        <v>23g</v>
      </c>
      <c r="B697" t="s">
        <v>32</v>
      </c>
      <c r="C697" s="1"/>
      <c r="D697" s="2" t="str">
        <f>INDEX('5 tm 12 bkr Data'!X:X,MATCH('5 tm 12 bkr WJV'!A697,'5 tm 12 bkr Data'!V:V,0))</f>
        <v>g</v>
      </c>
      <c r="E697" s="3"/>
      <c r="F697" s="3"/>
      <c r="G697" s="3"/>
      <c r="H697" s="4"/>
      <c r="I697" s="80"/>
      <c r="J697" s="80"/>
      <c r="K697" s="80"/>
      <c r="L697" s="80"/>
      <c r="M697" s="80"/>
      <c r="N697" s="80"/>
      <c r="O697" s="80"/>
      <c r="P697" s="80"/>
      <c r="Q697" s="80"/>
      <c r="R697" s="80"/>
      <c r="S697" s="80"/>
      <c r="T697" s="80"/>
      <c r="U697" s="1"/>
    </row>
    <row r="698" spans="1:21" ht="15.75" customHeight="1" thickBot="1" x14ac:dyDescent="0.25">
      <c r="A698" t="str">
        <f>CONCATENATE(B683,B698)</f>
        <v>23h</v>
      </c>
      <c r="B698" t="s">
        <v>33</v>
      </c>
      <c r="C698" s="1"/>
      <c r="D698" s="2" t="str">
        <f>INDEX('5 tm 12 bkr Data'!X:X,MATCH('5 tm 12 bkr WJV'!A698,'5 tm 12 bkr Data'!V:V,0))</f>
        <v>h</v>
      </c>
      <c r="E698" s="3"/>
      <c r="F698" s="3"/>
      <c r="G698" s="3"/>
      <c r="H698" s="36"/>
      <c r="I698" s="79"/>
      <c r="J698" s="79"/>
      <c r="K698" s="79"/>
      <c r="L698" s="79"/>
      <c r="M698" s="79"/>
      <c r="N698" s="79"/>
      <c r="O698" s="79"/>
      <c r="P698" s="79"/>
      <c r="Q698" s="79"/>
      <c r="R698" s="79"/>
      <c r="S698" s="79"/>
      <c r="T698" s="79"/>
      <c r="U698" s="1"/>
    </row>
    <row r="699" spans="1:21" ht="15.75" customHeight="1" thickTop="1" x14ac:dyDescent="0.2">
      <c r="C699" s="1"/>
      <c r="D699" s="1"/>
      <c r="E699" s="1"/>
      <c r="F699" s="1"/>
      <c r="G699" s="1"/>
      <c r="H699" s="37" t="s">
        <v>6</v>
      </c>
      <c r="I699" s="77"/>
      <c r="J699" s="78"/>
      <c r="K699" s="77"/>
      <c r="L699" s="78"/>
      <c r="M699" s="77"/>
      <c r="N699" s="78"/>
      <c r="O699" s="77"/>
      <c r="P699" s="78"/>
      <c r="Q699" s="77"/>
      <c r="R699" s="78"/>
      <c r="S699" s="77"/>
      <c r="T699" s="78"/>
      <c r="U699" s="1"/>
    </row>
    <row r="700" spans="1:21" ht="5.25" customHeight="1" x14ac:dyDescent="0.2">
      <c r="C700" s="1"/>
      <c r="D700" s="1"/>
      <c r="E700" s="1"/>
      <c r="F700" s="1"/>
      <c r="G700" s="1"/>
      <c r="H700" s="38"/>
      <c r="I700" s="39"/>
      <c r="J700" s="39"/>
      <c r="K700" s="39"/>
      <c r="L700" s="39"/>
      <c r="M700" s="39"/>
      <c r="N700" s="39"/>
      <c r="O700" s="39"/>
      <c r="P700" s="39"/>
      <c r="Q700" s="39"/>
      <c r="R700" s="39"/>
      <c r="S700" s="39"/>
      <c r="T700" s="40"/>
      <c r="U700" s="1"/>
    </row>
    <row r="701" spans="1:21" ht="15.75" customHeight="1" x14ac:dyDescent="0.2">
      <c r="C701" s="1"/>
      <c r="D701" s="1"/>
      <c r="E701" s="74" t="s">
        <v>0</v>
      </c>
      <c r="F701" s="75"/>
      <c r="G701" s="76"/>
      <c r="H701" s="19" t="s">
        <v>1</v>
      </c>
      <c r="I701" s="19" t="s">
        <v>2</v>
      </c>
      <c r="J701" s="19" t="s">
        <v>3</v>
      </c>
      <c r="K701" s="15" t="s">
        <v>4</v>
      </c>
      <c r="L701" s="16" t="s">
        <v>5</v>
      </c>
      <c r="M701" s="19" t="s">
        <v>7</v>
      </c>
      <c r="N701" s="19" t="s">
        <v>8</v>
      </c>
      <c r="O701" s="15" t="s">
        <v>9</v>
      </c>
      <c r="P701" s="16" t="s">
        <v>10</v>
      </c>
      <c r="Q701" s="19" t="s">
        <v>11</v>
      </c>
      <c r="R701" s="19" t="s">
        <v>12</v>
      </c>
      <c r="S701" s="15" t="s">
        <v>13</v>
      </c>
      <c r="T701" s="1"/>
      <c r="U701" s="1"/>
    </row>
    <row r="702" spans="1:21" ht="15.75" customHeight="1" x14ac:dyDescent="0.2">
      <c r="C702" s="1"/>
      <c r="D702" s="1"/>
      <c r="E702" s="64" t="str">
        <f t="shared" si="10"/>
        <v>a</v>
      </c>
      <c r="F702" s="65"/>
      <c r="G702" s="66"/>
      <c r="H702" s="5"/>
      <c r="I702" s="5"/>
      <c r="J702" s="5"/>
      <c r="K702" s="13"/>
      <c r="L702" s="10"/>
      <c r="M702" s="5"/>
      <c r="N702" s="5"/>
      <c r="O702" s="13"/>
      <c r="P702" s="10"/>
      <c r="Q702" s="5"/>
      <c r="R702" s="5"/>
      <c r="S702" s="13"/>
      <c r="T702" s="1"/>
      <c r="U702" s="1"/>
    </row>
    <row r="703" spans="1:21" ht="15.75" customHeight="1" x14ac:dyDescent="0.2">
      <c r="C703" s="1"/>
      <c r="D703" s="1"/>
      <c r="E703" s="64" t="str">
        <f t="shared" si="10"/>
        <v>b</v>
      </c>
      <c r="F703" s="65"/>
      <c r="G703" s="66"/>
      <c r="H703" s="5"/>
      <c r="I703" s="5"/>
      <c r="J703" s="5"/>
      <c r="K703" s="13"/>
      <c r="L703" s="10"/>
      <c r="M703" s="5"/>
      <c r="N703" s="5"/>
      <c r="O703" s="13"/>
      <c r="P703" s="10"/>
      <c r="Q703" s="5"/>
      <c r="R703" s="5"/>
      <c r="S703" s="13"/>
      <c r="T703" s="1"/>
      <c r="U703" s="1"/>
    </row>
    <row r="704" spans="1:21" ht="15.75" customHeight="1" x14ac:dyDescent="0.2">
      <c r="C704" s="1"/>
      <c r="D704" s="1"/>
      <c r="E704" s="64" t="str">
        <f t="shared" si="10"/>
        <v>c</v>
      </c>
      <c r="F704" s="65"/>
      <c r="G704" s="66"/>
      <c r="H704" s="5"/>
      <c r="I704" s="5"/>
      <c r="J704" s="5"/>
      <c r="K704" s="13"/>
      <c r="L704" s="10"/>
      <c r="M704" s="5"/>
      <c r="N704" s="5"/>
      <c r="O704" s="13"/>
      <c r="P704" s="10"/>
      <c r="Q704" s="5"/>
      <c r="R704" s="5"/>
      <c r="S704" s="13"/>
      <c r="T704" s="1"/>
      <c r="U704" s="1"/>
    </row>
    <row r="705" spans="1:21" ht="15.75" customHeight="1" x14ac:dyDescent="0.2">
      <c r="C705" s="1"/>
      <c r="D705" s="1"/>
      <c r="E705" s="64" t="str">
        <f t="shared" si="10"/>
        <v>d</v>
      </c>
      <c r="F705" s="65"/>
      <c r="G705" s="66"/>
      <c r="H705" s="5"/>
      <c r="I705" s="5"/>
      <c r="J705" s="5"/>
      <c r="K705" s="13"/>
      <c r="L705" s="10"/>
      <c r="M705" s="5"/>
      <c r="N705" s="5"/>
      <c r="O705" s="13"/>
      <c r="P705" s="10"/>
      <c r="Q705" s="5"/>
      <c r="R705" s="5"/>
      <c r="S705" s="13"/>
      <c r="T705" s="1"/>
      <c r="U705" s="1"/>
    </row>
    <row r="706" spans="1:21" ht="15.75" customHeight="1" x14ac:dyDescent="0.2">
      <c r="C706" s="1"/>
      <c r="D706" s="1"/>
      <c r="E706" s="64" t="str">
        <f t="shared" si="10"/>
        <v>e</v>
      </c>
      <c r="F706" s="65"/>
      <c r="G706" s="66"/>
      <c r="H706" s="5"/>
      <c r="I706" s="5"/>
      <c r="J706" s="5"/>
      <c r="K706" s="13"/>
      <c r="L706" s="10"/>
      <c r="M706" s="5"/>
      <c r="N706" s="5"/>
      <c r="O706" s="13"/>
      <c r="P706" s="10"/>
      <c r="Q706" s="5"/>
      <c r="R706" s="5"/>
      <c r="S706" s="13"/>
      <c r="T706" s="1"/>
      <c r="U706" s="1"/>
    </row>
    <row r="707" spans="1:21" ht="15.75" customHeight="1" x14ac:dyDescent="0.2">
      <c r="C707" s="1"/>
      <c r="D707" s="1"/>
      <c r="E707" s="64" t="str">
        <f t="shared" si="10"/>
        <v>f</v>
      </c>
      <c r="F707" s="65"/>
      <c r="G707" s="66"/>
      <c r="H707" s="5"/>
      <c r="I707" s="5"/>
      <c r="J707" s="5"/>
      <c r="K707" s="13"/>
      <c r="L707" s="10"/>
      <c r="M707" s="5"/>
      <c r="N707" s="5"/>
      <c r="O707" s="13"/>
      <c r="P707" s="10"/>
      <c r="Q707" s="5"/>
      <c r="R707" s="5"/>
      <c r="S707" s="13"/>
      <c r="T707" s="1"/>
      <c r="U707" s="1"/>
    </row>
    <row r="708" spans="1:21" ht="15.75" customHeight="1" x14ac:dyDescent="0.2">
      <c r="C708" s="1"/>
      <c r="D708" s="1"/>
      <c r="E708" s="64" t="str">
        <f t="shared" si="10"/>
        <v>g</v>
      </c>
      <c r="F708" s="65"/>
      <c r="G708" s="66"/>
      <c r="H708" s="5"/>
      <c r="I708" s="5"/>
      <c r="J708" s="5"/>
      <c r="K708" s="13"/>
      <c r="L708" s="10"/>
      <c r="M708" s="5"/>
      <c r="N708" s="5"/>
      <c r="O708" s="13"/>
      <c r="P708" s="10"/>
      <c r="Q708" s="5"/>
      <c r="R708" s="5"/>
      <c r="S708" s="13"/>
      <c r="T708" s="1"/>
      <c r="U708" s="1"/>
    </row>
    <row r="709" spans="1:21" ht="15.75" customHeight="1" thickBot="1" x14ac:dyDescent="0.25">
      <c r="C709" s="1"/>
      <c r="D709" s="1"/>
      <c r="E709" s="64" t="str">
        <f t="shared" si="10"/>
        <v>h</v>
      </c>
      <c r="F709" s="65"/>
      <c r="G709" s="66"/>
      <c r="H709" s="6"/>
      <c r="I709" s="6"/>
      <c r="J709" s="6"/>
      <c r="K709" s="14"/>
      <c r="L709" s="11"/>
      <c r="M709" s="6"/>
      <c r="N709" s="6"/>
      <c r="O709" s="14"/>
      <c r="P709" s="11"/>
      <c r="Q709" s="6"/>
      <c r="R709" s="6"/>
      <c r="S709" s="14"/>
      <c r="T709" s="1"/>
      <c r="U709" s="1"/>
    </row>
    <row r="710" spans="1:21" ht="15.75" customHeight="1" thickTop="1" thickBot="1" x14ac:dyDescent="0.25">
      <c r="C710" s="1"/>
      <c r="D710" s="1"/>
      <c r="E710" s="67" t="s">
        <v>14</v>
      </c>
      <c r="F710" s="68"/>
      <c r="G710" s="69"/>
      <c r="H710" s="7"/>
      <c r="I710" s="7"/>
      <c r="J710" s="7"/>
      <c r="K710" s="8"/>
      <c r="L710" s="12"/>
      <c r="M710" s="7"/>
      <c r="N710" s="7"/>
      <c r="O710" s="8"/>
      <c r="P710" s="12"/>
      <c r="Q710" s="7"/>
      <c r="R710" s="7"/>
      <c r="S710" s="8"/>
      <c r="T710" s="1"/>
      <c r="U710" s="1"/>
    </row>
    <row r="711" spans="1:21" ht="15.75" customHeight="1" thickTop="1" thickBot="1" x14ac:dyDescent="0.25">
      <c r="C711" s="1"/>
      <c r="D711" s="1"/>
      <c r="E711" s="70" t="s">
        <v>15</v>
      </c>
      <c r="F711" s="71"/>
      <c r="G711" s="72"/>
      <c r="H711" s="1"/>
      <c r="I711" s="1"/>
      <c r="J711" s="1"/>
      <c r="K711" s="9"/>
      <c r="L711" s="1"/>
      <c r="M711" s="1"/>
      <c r="N711" s="1"/>
      <c r="O711" s="9"/>
      <c r="P711" s="1"/>
      <c r="Q711" s="1"/>
      <c r="R711" s="1"/>
      <c r="S711" s="9"/>
      <c r="T711" s="1"/>
      <c r="U711" s="1"/>
    </row>
    <row r="712" spans="1:21" ht="11.25" customHeight="1" x14ac:dyDescent="0.2">
      <c r="C712" s="1"/>
      <c r="D712" s="1"/>
      <c r="E712" s="1"/>
      <c r="F712" s="1"/>
      <c r="G712" s="1"/>
      <c r="H712" s="73" t="s">
        <v>34</v>
      </c>
      <c r="I712" s="73"/>
      <c r="J712" s="73"/>
      <c r="K712" s="73"/>
      <c r="L712" s="73"/>
      <c r="M712" s="73"/>
      <c r="N712" s="73"/>
      <c r="O712" s="73"/>
      <c r="P712" s="73"/>
      <c r="Q712" s="73"/>
      <c r="R712" s="73"/>
      <c r="S712" s="1"/>
      <c r="T712" s="1"/>
      <c r="U712" s="1"/>
    </row>
    <row r="713" spans="1:21" ht="11.25" customHeight="1" x14ac:dyDescent="0.2">
      <c r="C713" s="1"/>
      <c r="D713" s="1"/>
      <c r="E713" s="1"/>
      <c r="F713" s="1"/>
      <c r="G713" s="1"/>
      <c r="H713" s="73"/>
      <c r="I713" s="73"/>
      <c r="J713" s="73"/>
      <c r="K713" s="73"/>
      <c r="L713" s="73"/>
      <c r="M713" s="73"/>
      <c r="N713" s="73"/>
      <c r="O713" s="73"/>
      <c r="P713" s="73"/>
      <c r="Q713" s="73"/>
      <c r="R713" s="73"/>
      <c r="S713" s="1"/>
      <c r="T713" s="1"/>
      <c r="U713" s="1"/>
    </row>
    <row r="714" spans="1:21" ht="10.5" customHeight="1" x14ac:dyDescent="0.15">
      <c r="A714" t="s">
        <v>35</v>
      </c>
      <c r="B714">
        <v>24</v>
      </c>
      <c r="C714" s="81" t="str">
        <f>'5 tm 12 bkr Data'!$A$2</f>
        <v>Jayhawk Collegiate Challenge</v>
      </c>
      <c r="D714" s="81"/>
      <c r="E714" s="81"/>
      <c r="F714" s="81"/>
      <c r="G714" s="81"/>
      <c r="H714" s="81"/>
      <c r="I714" s="81"/>
      <c r="J714" s="81"/>
      <c r="K714" s="81"/>
      <c r="L714" s="81"/>
      <c r="M714" s="81"/>
      <c r="N714" s="81"/>
      <c r="O714" s="81"/>
      <c r="P714" s="81"/>
      <c r="Q714" s="81"/>
      <c r="R714" s="81"/>
      <c r="S714" s="81"/>
      <c r="T714" s="81"/>
      <c r="U714" s="81"/>
    </row>
    <row r="715" spans="1:21" ht="10.5" customHeight="1" x14ac:dyDescent="0.15">
      <c r="C715" s="81"/>
      <c r="D715" s="81"/>
      <c r="E715" s="81"/>
      <c r="F715" s="81"/>
      <c r="G715" s="81"/>
      <c r="H715" s="81"/>
      <c r="I715" s="81"/>
      <c r="J715" s="81"/>
      <c r="K715" s="81"/>
      <c r="L715" s="81"/>
      <c r="M715" s="81"/>
      <c r="N715" s="81"/>
      <c r="O715" s="81"/>
      <c r="P715" s="81"/>
      <c r="Q715" s="81"/>
      <c r="R715" s="81"/>
      <c r="S715" s="81"/>
      <c r="T715" s="81"/>
      <c r="U715" s="81"/>
    </row>
    <row r="716" spans="1:21" ht="10.5" customHeight="1" x14ac:dyDescent="0.15">
      <c r="C716" s="81"/>
      <c r="D716" s="81"/>
      <c r="E716" s="81"/>
      <c r="F716" s="81"/>
      <c r="G716" s="81"/>
      <c r="H716" s="81"/>
      <c r="I716" s="81"/>
      <c r="J716" s="81"/>
      <c r="K716" s="81"/>
      <c r="L716" s="81"/>
      <c r="M716" s="81"/>
      <c r="N716" s="81"/>
      <c r="O716" s="81"/>
      <c r="P716" s="81"/>
      <c r="Q716" s="81"/>
      <c r="R716" s="81"/>
      <c r="S716" s="81"/>
      <c r="T716" s="81"/>
      <c r="U716" s="81"/>
    </row>
    <row r="717" spans="1:21" ht="8.25" customHeight="1" x14ac:dyDescent="0.2"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</row>
    <row r="718" spans="1:21" ht="11.25" customHeight="1" x14ac:dyDescent="0.2">
      <c r="C718" s="1"/>
      <c r="D718" s="1"/>
      <c r="E718" s="1"/>
      <c r="F718" s="82">
        <f>INDEX('5 tm 12 bkr Data'!I:I,MATCH('5 tm 12 bkr WJV'!B714,'5 tm 12 bkr Data'!H:H,0))</f>
        <v>25</v>
      </c>
      <c r="G718" s="82"/>
      <c r="H718" s="82"/>
      <c r="I718" s="82"/>
      <c r="J718" s="82"/>
      <c r="K718" s="82"/>
      <c r="L718" s="82"/>
      <c r="M718" s="82"/>
      <c r="N718" s="82"/>
      <c r="O718" s="82"/>
      <c r="P718" s="82"/>
      <c r="Q718" s="82"/>
      <c r="R718" s="82"/>
      <c r="S718" s="1"/>
      <c r="T718" s="1"/>
      <c r="U718" s="1"/>
    </row>
    <row r="719" spans="1:21" ht="11.25" customHeight="1" x14ac:dyDescent="0.2">
      <c r="C719" s="1"/>
      <c r="D719" s="1"/>
      <c r="E719" s="1"/>
      <c r="F719" s="82"/>
      <c r="G719" s="82"/>
      <c r="H719" s="82"/>
      <c r="I719" s="82"/>
      <c r="J719" s="82"/>
      <c r="K719" s="82"/>
      <c r="L719" s="82"/>
      <c r="M719" s="82"/>
      <c r="N719" s="82"/>
      <c r="O719" s="82"/>
      <c r="P719" s="82"/>
      <c r="Q719" s="82"/>
      <c r="R719" s="82"/>
      <c r="S719" s="1"/>
      <c r="T719" s="1"/>
      <c r="U719" s="1"/>
    </row>
    <row r="720" spans="1:21" ht="8.25" customHeight="1" x14ac:dyDescent="0.2"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</row>
    <row r="721" spans="1:21" ht="15.75" customHeight="1" x14ac:dyDescent="0.2">
      <c r="C721" s="1"/>
      <c r="D721" s="80" t="s">
        <v>0</v>
      </c>
      <c r="E721" s="80"/>
      <c r="F721" s="80"/>
      <c r="G721" s="80"/>
      <c r="H721" s="80"/>
      <c r="I721" s="80" t="s">
        <v>1</v>
      </c>
      <c r="J721" s="80"/>
      <c r="K721" s="80" t="s">
        <v>2</v>
      </c>
      <c r="L721" s="80"/>
      <c r="M721" s="80" t="s">
        <v>3</v>
      </c>
      <c r="N721" s="80"/>
      <c r="O721" s="80" t="s">
        <v>4</v>
      </c>
      <c r="P721" s="80"/>
      <c r="Q721" s="80" t="s">
        <v>5</v>
      </c>
      <c r="R721" s="80"/>
      <c r="S721" s="80" t="s">
        <v>6</v>
      </c>
      <c r="T721" s="80"/>
      <c r="U721" s="1"/>
    </row>
    <row r="722" spans="1:21" ht="15.75" customHeight="1" x14ac:dyDescent="0.2">
      <c r="A722" t="str">
        <f>CONCATENATE(B714,B722)</f>
        <v>24a</v>
      </c>
      <c r="B722" t="s">
        <v>26</v>
      </c>
      <c r="C722" s="1"/>
      <c r="D722" s="2" t="str">
        <f>INDEX('5 tm 12 bkr Data'!X:X,MATCH('5 tm 12 bkr WJV'!A722,'5 tm 12 bkr Data'!V:V,0))</f>
        <v>a</v>
      </c>
      <c r="E722" s="3"/>
      <c r="F722" s="3"/>
      <c r="G722" s="3"/>
      <c r="H722" s="4"/>
      <c r="I722" s="80"/>
      <c r="J722" s="80"/>
      <c r="K722" s="80"/>
      <c r="L722" s="80"/>
      <c r="M722" s="80"/>
      <c r="N722" s="80"/>
      <c r="O722" s="80"/>
      <c r="P722" s="80"/>
      <c r="Q722" s="80"/>
      <c r="R722" s="80"/>
      <c r="S722" s="80"/>
      <c r="T722" s="80"/>
      <c r="U722" s="1"/>
    </row>
    <row r="723" spans="1:21" ht="15.75" customHeight="1" x14ac:dyDescent="0.2">
      <c r="A723" t="str">
        <f>CONCATENATE(B714,B723)</f>
        <v>24b</v>
      </c>
      <c r="B723" t="s">
        <v>27</v>
      </c>
      <c r="C723" s="1"/>
      <c r="D723" s="2" t="str">
        <f>INDEX('5 tm 12 bkr Data'!X:X,MATCH('5 tm 12 bkr WJV'!A723,'5 tm 12 bkr Data'!V:V,0))</f>
        <v>b</v>
      </c>
      <c r="E723" s="3"/>
      <c r="F723" s="3"/>
      <c r="G723" s="3"/>
      <c r="H723" s="4"/>
      <c r="I723" s="80"/>
      <c r="J723" s="80"/>
      <c r="K723" s="80"/>
      <c r="L723" s="80"/>
      <c r="M723" s="80"/>
      <c r="N723" s="80"/>
      <c r="O723" s="80"/>
      <c r="P723" s="80"/>
      <c r="Q723" s="80"/>
      <c r="R723" s="80"/>
      <c r="S723" s="80"/>
      <c r="T723" s="80"/>
      <c r="U723" s="1"/>
    </row>
    <row r="724" spans="1:21" ht="15.75" customHeight="1" x14ac:dyDescent="0.2">
      <c r="A724" t="str">
        <f>CONCATENATE(B714,B724)</f>
        <v>24c</v>
      </c>
      <c r="B724" t="s">
        <v>28</v>
      </c>
      <c r="C724" s="1"/>
      <c r="D724" s="2" t="str">
        <f>INDEX('5 tm 12 bkr Data'!X:X,MATCH('5 tm 12 bkr WJV'!A724,'5 tm 12 bkr Data'!V:V,0))</f>
        <v>c</v>
      </c>
      <c r="E724" s="3"/>
      <c r="F724" s="3"/>
      <c r="G724" s="3"/>
      <c r="H724" s="4"/>
      <c r="I724" s="80"/>
      <c r="J724" s="80"/>
      <c r="K724" s="80"/>
      <c r="L724" s="80"/>
      <c r="M724" s="80"/>
      <c r="N724" s="80"/>
      <c r="O724" s="80"/>
      <c r="P724" s="80"/>
      <c r="Q724" s="80"/>
      <c r="R724" s="80"/>
      <c r="S724" s="80"/>
      <c r="T724" s="80"/>
      <c r="U724" s="1"/>
    </row>
    <row r="725" spans="1:21" ht="15.75" customHeight="1" x14ac:dyDescent="0.2">
      <c r="A725" t="str">
        <f>CONCATENATE(B714,B725)</f>
        <v>24d</v>
      </c>
      <c r="B725" t="s">
        <v>29</v>
      </c>
      <c r="C725" s="1"/>
      <c r="D725" s="2" t="str">
        <f>INDEX('5 tm 12 bkr Data'!X:X,MATCH('5 tm 12 bkr WJV'!A725,'5 tm 12 bkr Data'!V:V,0))</f>
        <v>d</v>
      </c>
      <c r="E725" s="3"/>
      <c r="F725" s="3"/>
      <c r="G725" s="3"/>
      <c r="H725" s="4"/>
      <c r="I725" s="80"/>
      <c r="J725" s="80"/>
      <c r="K725" s="80"/>
      <c r="L725" s="80"/>
      <c r="M725" s="80"/>
      <c r="N725" s="80"/>
      <c r="O725" s="80"/>
      <c r="P725" s="80"/>
      <c r="Q725" s="80"/>
      <c r="R725" s="80"/>
      <c r="S725" s="80"/>
      <c r="T725" s="80"/>
      <c r="U725" s="1"/>
    </row>
    <row r="726" spans="1:21" ht="15.75" customHeight="1" x14ac:dyDescent="0.2">
      <c r="A726" t="str">
        <f>CONCATENATE(B714,B726)</f>
        <v>24e</v>
      </c>
      <c r="B726" t="s">
        <v>30</v>
      </c>
      <c r="C726" s="1"/>
      <c r="D726" s="2" t="str">
        <f>INDEX('5 tm 12 bkr Data'!X:X,MATCH('5 tm 12 bkr WJV'!A726,'5 tm 12 bkr Data'!V:V,0))</f>
        <v>e</v>
      </c>
      <c r="E726" s="3"/>
      <c r="F726" s="3"/>
      <c r="G726" s="3"/>
      <c r="H726" s="4"/>
      <c r="I726" s="80"/>
      <c r="J726" s="80"/>
      <c r="K726" s="80"/>
      <c r="L726" s="80"/>
      <c r="M726" s="80"/>
      <c r="N726" s="80"/>
      <c r="O726" s="80"/>
      <c r="P726" s="80"/>
      <c r="Q726" s="80"/>
      <c r="R726" s="80"/>
      <c r="S726" s="80"/>
      <c r="T726" s="80"/>
      <c r="U726" s="1"/>
    </row>
    <row r="727" spans="1:21" ht="15.75" customHeight="1" x14ac:dyDescent="0.2">
      <c r="A727" t="str">
        <f>CONCATENATE(B714,B727)</f>
        <v>24f</v>
      </c>
      <c r="B727" t="s">
        <v>31</v>
      </c>
      <c r="C727" s="1"/>
      <c r="D727" s="2" t="str">
        <f>INDEX('5 tm 12 bkr Data'!X:X,MATCH('5 tm 12 bkr WJV'!A727,'5 tm 12 bkr Data'!V:V,0))</f>
        <v>f</v>
      </c>
      <c r="E727" s="3"/>
      <c r="F727" s="3"/>
      <c r="G727" s="3"/>
      <c r="H727" s="4"/>
      <c r="I727" s="80"/>
      <c r="J727" s="80"/>
      <c r="K727" s="80"/>
      <c r="L727" s="80"/>
      <c r="M727" s="80"/>
      <c r="N727" s="80"/>
      <c r="O727" s="80"/>
      <c r="P727" s="80"/>
      <c r="Q727" s="80"/>
      <c r="R727" s="80"/>
      <c r="S727" s="80"/>
      <c r="T727" s="80"/>
      <c r="U727" s="1"/>
    </row>
    <row r="728" spans="1:21" ht="15.75" customHeight="1" x14ac:dyDescent="0.2">
      <c r="A728" t="str">
        <f>CONCATENATE(B714,B728)</f>
        <v>24g</v>
      </c>
      <c r="B728" t="s">
        <v>32</v>
      </c>
      <c r="C728" s="1"/>
      <c r="D728" s="2" t="str">
        <f>INDEX('5 tm 12 bkr Data'!X:X,MATCH('5 tm 12 bkr WJV'!A728,'5 tm 12 bkr Data'!V:V,0))</f>
        <v>g</v>
      </c>
      <c r="E728" s="3"/>
      <c r="F728" s="3"/>
      <c r="G728" s="3"/>
      <c r="H728" s="4"/>
      <c r="I728" s="80"/>
      <c r="J728" s="80"/>
      <c r="K728" s="80"/>
      <c r="L728" s="80"/>
      <c r="M728" s="80"/>
      <c r="N728" s="80"/>
      <c r="O728" s="80"/>
      <c r="P728" s="80"/>
      <c r="Q728" s="80"/>
      <c r="R728" s="80"/>
      <c r="S728" s="80"/>
      <c r="T728" s="80"/>
      <c r="U728" s="1"/>
    </row>
    <row r="729" spans="1:21" ht="15.75" customHeight="1" thickBot="1" x14ac:dyDescent="0.25">
      <c r="A729" t="str">
        <f>CONCATENATE(B714,B729)</f>
        <v>24h</v>
      </c>
      <c r="B729" t="s">
        <v>33</v>
      </c>
      <c r="C729" s="1"/>
      <c r="D729" s="2" t="str">
        <f>INDEX('5 tm 12 bkr Data'!X:X,MATCH('5 tm 12 bkr WJV'!A729,'5 tm 12 bkr Data'!V:V,0))</f>
        <v>h</v>
      </c>
      <c r="E729" s="3"/>
      <c r="F729" s="3"/>
      <c r="G729" s="3"/>
      <c r="H729" s="36"/>
      <c r="I729" s="79"/>
      <c r="J729" s="79"/>
      <c r="K729" s="79"/>
      <c r="L729" s="79"/>
      <c r="M729" s="79"/>
      <c r="N729" s="79"/>
      <c r="O729" s="79"/>
      <c r="P729" s="79"/>
      <c r="Q729" s="79"/>
      <c r="R729" s="79"/>
      <c r="S729" s="79"/>
      <c r="T729" s="79"/>
      <c r="U729" s="1"/>
    </row>
    <row r="730" spans="1:21" ht="15.75" customHeight="1" thickTop="1" x14ac:dyDescent="0.2">
      <c r="C730" s="1"/>
      <c r="D730" s="1"/>
      <c r="E730" s="1"/>
      <c r="F730" s="1"/>
      <c r="G730" s="1"/>
      <c r="H730" s="37" t="s">
        <v>6</v>
      </c>
      <c r="I730" s="77"/>
      <c r="J730" s="78"/>
      <c r="K730" s="77"/>
      <c r="L730" s="78"/>
      <c r="M730" s="77"/>
      <c r="N730" s="78"/>
      <c r="O730" s="77"/>
      <c r="P730" s="78"/>
      <c r="Q730" s="77"/>
      <c r="R730" s="78"/>
      <c r="S730" s="77"/>
      <c r="T730" s="78"/>
      <c r="U730" s="1"/>
    </row>
    <row r="731" spans="1:21" ht="5.25" customHeight="1" x14ac:dyDescent="0.2">
      <c r="C731" s="1"/>
      <c r="D731" s="1"/>
      <c r="E731" s="1"/>
      <c r="F731" s="1"/>
      <c r="G731" s="1"/>
      <c r="H731" s="38"/>
      <c r="I731" s="39"/>
      <c r="J731" s="39"/>
      <c r="K731" s="39"/>
      <c r="L731" s="39"/>
      <c r="M731" s="39"/>
      <c r="N731" s="39"/>
      <c r="O731" s="39"/>
      <c r="P731" s="39"/>
      <c r="Q731" s="39"/>
      <c r="R731" s="39"/>
      <c r="S731" s="39"/>
      <c r="T731" s="40"/>
      <c r="U731" s="1"/>
    </row>
    <row r="732" spans="1:21" ht="15.75" customHeight="1" x14ac:dyDescent="0.2">
      <c r="C732" s="1"/>
      <c r="D732" s="1"/>
      <c r="E732" s="74" t="s">
        <v>0</v>
      </c>
      <c r="F732" s="75"/>
      <c r="G732" s="76"/>
      <c r="H732" s="19" t="s">
        <v>1</v>
      </c>
      <c r="I732" s="19" t="s">
        <v>2</v>
      </c>
      <c r="J732" s="19" t="s">
        <v>3</v>
      </c>
      <c r="K732" s="15" t="s">
        <v>4</v>
      </c>
      <c r="L732" s="16" t="s">
        <v>5</v>
      </c>
      <c r="M732" s="19" t="s">
        <v>7</v>
      </c>
      <c r="N732" s="19" t="s">
        <v>8</v>
      </c>
      <c r="O732" s="15" t="s">
        <v>9</v>
      </c>
      <c r="P732" s="16" t="s">
        <v>10</v>
      </c>
      <c r="Q732" s="19" t="s">
        <v>11</v>
      </c>
      <c r="R732" s="19" t="s">
        <v>12</v>
      </c>
      <c r="S732" s="15" t="s">
        <v>13</v>
      </c>
      <c r="T732" s="1"/>
      <c r="U732" s="1"/>
    </row>
    <row r="733" spans="1:21" ht="15.75" customHeight="1" x14ac:dyDescent="0.2">
      <c r="C733" s="1"/>
      <c r="D733" s="1"/>
      <c r="E733" s="64" t="str">
        <f t="shared" si="10"/>
        <v>a</v>
      </c>
      <c r="F733" s="65"/>
      <c r="G733" s="66"/>
      <c r="H733" s="5"/>
      <c r="I733" s="5"/>
      <c r="J733" s="5"/>
      <c r="K733" s="13"/>
      <c r="L733" s="10"/>
      <c r="M733" s="5"/>
      <c r="N733" s="5"/>
      <c r="O733" s="13"/>
      <c r="P733" s="10"/>
      <c r="Q733" s="5"/>
      <c r="R733" s="5"/>
      <c r="S733" s="13"/>
      <c r="T733" s="1"/>
      <c r="U733" s="1"/>
    </row>
    <row r="734" spans="1:21" ht="15.75" customHeight="1" x14ac:dyDescent="0.2">
      <c r="C734" s="1"/>
      <c r="D734" s="1"/>
      <c r="E734" s="64" t="str">
        <f t="shared" si="10"/>
        <v>b</v>
      </c>
      <c r="F734" s="65"/>
      <c r="G734" s="66"/>
      <c r="H734" s="5"/>
      <c r="I734" s="5"/>
      <c r="J734" s="5"/>
      <c r="K734" s="13"/>
      <c r="L734" s="10"/>
      <c r="M734" s="5"/>
      <c r="N734" s="5"/>
      <c r="O734" s="13"/>
      <c r="P734" s="10"/>
      <c r="Q734" s="5"/>
      <c r="R734" s="5"/>
      <c r="S734" s="13"/>
      <c r="T734" s="1"/>
      <c r="U734" s="1"/>
    </row>
    <row r="735" spans="1:21" ht="15.75" customHeight="1" x14ac:dyDescent="0.2">
      <c r="C735" s="1"/>
      <c r="D735" s="1"/>
      <c r="E735" s="64" t="str">
        <f t="shared" si="10"/>
        <v>c</v>
      </c>
      <c r="F735" s="65"/>
      <c r="G735" s="66"/>
      <c r="H735" s="5"/>
      <c r="I735" s="5"/>
      <c r="J735" s="5"/>
      <c r="K735" s="13"/>
      <c r="L735" s="10"/>
      <c r="M735" s="5"/>
      <c r="N735" s="5"/>
      <c r="O735" s="13"/>
      <c r="P735" s="10"/>
      <c r="Q735" s="5"/>
      <c r="R735" s="5"/>
      <c r="S735" s="13"/>
      <c r="T735" s="1"/>
      <c r="U735" s="1"/>
    </row>
    <row r="736" spans="1:21" ht="15.75" customHeight="1" x14ac:dyDescent="0.2">
      <c r="C736" s="1"/>
      <c r="D736" s="1"/>
      <c r="E736" s="64" t="str">
        <f t="shared" si="10"/>
        <v>d</v>
      </c>
      <c r="F736" s="65"/>
      <c r="G736" s="66"/>
      <c r="H736" s="5"/>
      <c r="I736" s="5"/>
      <c r="J736" s="5"/>
      <c r="K736" s="13"/>
      <c r="L736" s="10"/>
      <c r="M736" s="5"/>
      <c r="N736" s="5"/>
      <c r="O736" s="13"/>
      <c r="P736" s="10"/>
      <c r="Q736" s="5"/>
      <c r="R736" s="5"/>
      <c r="S736" s="13"/>
      <c r="T736" s="1"/>
      <c r="U736" s="1"/>
    </row>
    <row r="737" spans="1:21" ht="15.75" customHeight="1" x14ac:dyDescent="0.2">
      <c r="C737" s="1"/>
      <c r="D737" s="1"/>
      <c r="E737" s="64" t="str">
        <f t="shared" ref="E737:E800" si="11">IF(D726&gt;0,D726,"")</f>
        <v>e</v>
      </c>
      <c r="F737" s="65"/>
      <c r="G737" s="66"/>
      <c r="H737" s="5"/>
      <c r="I737" s="5"/>
      <c r="J737" s="5"/>
      <c r="K737" s="13"/>
      <c r="L737" s="10"/>
      <c r="M737" s="5"/>
      <c r="N737" s="5"/>
      <c r="O737" s="13"/>
      <c r="P737" s="10"/>
      <c r="Q737" s="5"/>
      <c r="R737" s="5"/>
      <c r="S737" s="13"/>
      <c r="T737" s="1"/>
      <c r="U737" s="1"/>
    </row>
    <row r="738" spans="1:21" ht="15.75" customHeight="1" x14ac:dyDescent="0.2">
      <c r="C738" s="1"/>
      <c r="D738" s="1"/>
      <c r="E738" s="64" t="str">
        <f t="shared" si="11"/>
        <v>f</v>
      </c>
      <c r="F738" s="65"/>
      <c r="G738" s="66"/>
      <c r="H738" s="5"/>
      <c r="I738" s="5"/>
      <c r="J738" s="5"/>
      <c r="K738" s="13"/>
      <c r="L738" s="10"/>
      <c r="M738" s="5"/>
      <c r="N738" s="5"/>
      <c r="O738" s="13"/>
      <c r="P738" s="10"/>
      <c r="Q738" s="5"/>
      <c r="R738" s="5"/>
      <c r="S738" s="13"/>
      <c r="T738" s="1"/>
      <c r="U738" s="1"/>
    </row>
    <row r="739" spans="1:21" ht="15.75" customHeight="1" x14ac:dyDescent="0.2">
      <c r="C739" s="1"/>
      <c r="D739" s="1"/>
      <c r="E739" s="64" t="str">
        <f t="shared" si="11"/>
        <v>g</v>
      </c>
      <c r="F739" s="65"/>
      <c r="G739" s="66"/>
      <c r="H739" s="5"/>
      <c r="I739" s="5"/>
      <c r="J739" s="5"/>
      <c r="K739" s="13"/>
      <c r="L739" s="10"/>
      <c r="M739" s="5"/>
      <c r="N739" s="5"/>
      <c r="O739" s="13"/>
      <c r="P739" s="10"/>
      <c r="Q739" s="5"/>
      <c r="R739" s="5"/>
      <c r="S739" s="13"/>
      <c r="T739" s="1"/>
      <c r="U739" s="1"/>
    </row>
    <row r="740" spans="1:21" ht="15.75" customHeight="1" thickBot="1" x14ac:dyDescent="0.25">
      <c r="C740" s="1"/>
      <c r="D740" s="1"/>
      <c r="E740" s="64" t="str">
        <f t="shared" si="11"/>
        <v>h</v>
      </c>
      <c r="F740" s="65"/>
      <c r="G740" s="66"/>
      <c r="H740" s="6"/>
      <c r="I740" s="6"/>
      <c r="J740" s="6"/>
      <c r="K740" s="14"/>
      <c r="L740" s="11"/>
      <c r="M740" s="6"/>
      <c r="N740" s="6"/>
      <c r="O740" s="14"/>
      <c r="P740" s="11"/>
      <c r="Q740" s="6"/>
      <c r="R740" s="6"/>
      <c r="S740" s="14"/>
      <c r="T740" s="1"/>
      <c r="U740" s="1"/>
    </row>
    <row r="741" spans="1:21" ht="15.75" customHeight="1" thickTop="1" thickBot="1" x14ac:dyDescent="0.25">
      <c r="C741" s="1"/>
      <c r="D741" s="1"/>
      <c r="E741" s="67" t="s">
        <v>14</v>
      </c>
      <c r="F741" s="68"/>
      <c r="G741" s="69"/>
      <c r="H741" s="7"/>
      <c r="I741" s="7"/>
      <c r="J741" s="7"/>
      <c r="K741" s="8"/>
      <c r="L741" s="12"/>
      <c r="M741" s="7"/>
      <c r="N741" s="7"/>
      <c r="O741" s="8"/>
      <c r="P741" s="12"/>
      <c r="Q741" s="7"/>
      <c r="R741" s="7"/>
      <c r="S741" s="8"/>
      <c r="T741" s="1"/>
      <c r="U741" s="1"/>
    </row>
    <row r="742" spans="1:21" ht="15.75" customHeight="1" thickTop="1" thickBot="1" x14ac:dyDescent="0.25">
      <c r="C742" s="1"/>
      <c r="D742" s="1"/>
      <c r="E742" s="70" t="s">
        <v>15</v>
      </c>
      <c r="F742" s="71"/>
      <c r="G742" s="72"/>
      <c r="H742" s="1"/>
      <c r="I742" s="1"/>
      <c r="J742" s="1"/>
      <c r="K742" s="9"/>
      <c r="L742" s="1"/>
      <c r="M742" s="1"/>
      <c r="N742" s="1"/>
      <c r="O742" s="9"/>
      <c r="P742" s="1"/>
      <c r="Q742" s="1"/>
      <c r="R742" s="1"/>
      <c r="S742" s="9"/>
      <c r="T742" s="1"/>
      <c r="U742" s="1"/>
    </row>
    <row r="743" spans="1:21" ht="11.25" customHeight="1" x14ac:dyDescent="0.2">
      <c r="C743" s="1"/>
      <c r="D743" s="1"/>
      <c r="E743" s="1"/>
      <c r="F743" s="1"/>
      <c r="G743" s="1"/>
      <c r="H743" s="73" t="s">
        <v>34</v>
      </c>
      <c r="I743" s="73"/>
      <c r="J743" s="73"/>
      <c r="K743" s="73"/>
      <c r="L743" s="73"/>
      <c r="M743" s="73"/>
      <c r="N743" s="73"/>
      <c r="O743" s="73"/>
      <c r="P743" s="73"/>
      <c r="Q743" s="73"/>
      <c r="R743" s="73"/>
      <c r="S743" s="1"/>
      <c r="T743" s="1"/>
      <c r="U743" s="1"/>
    </row>
    <row r="744" spans="1:21" ht="11.25" customHeight="1" x14ac:dyDescent="0.2">
      <c r="C744" s="1"/>
      <c r="D744" s="1"/>
      <c r="E744" s="1"/>
      <c r="F744" s="1"/>
      <c r="G744" s="1"/>
      <c r="H744" s="73"/>
      <c r="I744" s="73"/>
      <c r="J744" s="73"/>
      <c r="K744" s="73"/>
      <c r="L744" s="73"/>
      <c r="M744" s="73"/>
      <c r="N744" s="73"/>
      <c r="O744" s="73"/>
      <c r="P744" s="73"/>
      <c r="Q744" s="73"/>
      <c r="R744" s="73"/>
      <c r="S744" s="1"/>
      <c r="T744" s="1"/>
      <c r="U744" s="1"/>
    </row>
    <row r="745" spans="1:21" ht="10.5" customHeight="1" x14ac:dyDescent="0.15">
      <c r="A745" t="s">
        <v>35</v>
      </c>
      <c r="B745">
        <v>25</v>
      </c>
      <c r="C745" s="81" t="str">
        <f>'5 tm 12 bkr Data'!$A$2</f>
        <v>Jayhawk Collegiate Challenge</v>
      </c>
      <c r="D745" s="81"/>
      <c r="E745" s="81"/>
      <c r="F745" s="81"/>
      <c r="G745" s="81"/>
      <c r="H745" s="81"/>
      <c r="I745" s="81"/>
      <c r="J745" s="81"/>
      <c r="K745" s="81"/>
      <c r="L745" s="81"/>
      <c r="M745" s="81"/>
      <c r="N745" s="81"/>
      <c r="O745" s="81"/>
      <c r="P745" s="81"/>
      <c r="Q745" s="81"/>
      <c r="R745" s="81"/>
      <c r="S745" s="81"/>
      <c r="T745" s="81"/>
      <c r="U745" s="81"/>
    </row>
    <row r="746" spans="1:21" ht="10.5" customHeight="1" x14ac:dyDescent="0.15">
      <c r="C746" s="81"/>
      <c r="D746" s="81"/>
      <c r="E746" s="81"/>
      <c r="F746" s="81"/>
      <c r="G746" s="81"/>
      <c r="H746" s="81"/>
      <c r="I746" s="81"/>
      <c r="J746" s="81"/>
      <c r="K746" s="81"/>
      <c r="L746" s="81"/>
      <c r="M746" s="81"/>
      <c r="N746" s="81"/>
      <c r="O746" s="81"/>
      <c r="P746" s="81"/>
      <c r="Q746" s="81"/>
      <c r="R746" s="81"/>
      <c r="S746" s="81"/>
      <c r="T746" s="81"/>
      <c r="U746" s="81"/>
    </row>
    <row r="747" spans="1:21" ht="10.5" customHeight="1" x14ac:dyDescent="0.15">
      <c r="C747" s="81"/>
      <c r="D747" s="81"/>
      <c r="E747" s="81"/>
      <c r="F747" s="81"/>
      <c r="G747" s="81"/>
      <c r="H747" s="81"/>
      <c r="I747" s="81"/>
      <c r="J747" s="81"/>
      <c r="K747" s="81"/>
      <c r="L747" s="81"/>
      <c r="M747" s="81"/>
      <c r="N747" s="81"/>
      <c r="O747" s="81"/>
      <c r="P747" s="81"/>
      <c r="Q747" s="81"/>
      <c r="R747" s="81"/>
      <c r="S747" s="81"/>
      <c r="T747" s="81"/>
      <c r="U747" s="81"/>
    </row>
    <row r="748" spans="1:21" ht="8.25" customHeight="1" x14ac:dyDescent="0.2"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</row>
    <row r="749" spans="1:21" ht="11.25" customHeight="1" x14ac:dyDescent="0.2">
      <c r="C749" s="1"/>
      <c r="D749" s="1"/>
      <c r="E749" s="1"/>
      <c r="F749" s="82">
        <f>INDEX('5 tm 12 bkr Data'!I:I,MATCH('5 tm 12 bkr WJV'!B745,'5 tm 12 bkr Data'!H:H,0))</f>
        <v>26</v>
      </c>
      <c r="G749" s="82"/>
      <c r="H749" s="82"/>
      <c r="I749" s="82"/>
      <c r="J749" s="82"/>
      <c r="K749" s="82"/>
      <c r="L749" s="82"/>
      <c r="M749" s="82"/>
      <c r="N749" s="82"/>
      <c r="O749" s="82"/>
      <c r="P749" s="82"/>
      <c r="Q749" s="82"/>
      <c r="R749" s="82"/>
      <c r="S749" s="1"/>
      <c r="T749" s="1"/>
      <c r="U749" s="1"/>
    </row>
    <row r="750" spans="1:21" ht="11.25" customHeight="1" x14ac:dyDescent="0.2">
      <c r="C750" s="1"/>
      <c r="D750" s="1"/>
      <c r="E750" s="1"/>
      <c r="F750" s="82"/>
      <c r="G750" s="82"/>
      <c r="H750" s="82"/>
      <c r="I750" s="82"/>
      <c r="J750" s="82"/>
      <c r="K750" s="82"/>
      <c r="L750" s="82"/>
      <c r="M750" s="82"/>
      <c r="N750" s="82"/>
      <c r="O750" s="82"/>
      <c r="P750" s="82"/>
      <c r="Q750" s="82"/>
      <c r="R750" s="82"/>
      <c r="S750" s="1"/>
      <c r="T750" s="1"/>
      <c r="U750" s="1"/>
    </row>
    <row r="751" spans="1:21" ht="8.25" customHeight="1" x14ac:dyDescent="0.2"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</row>
    <row r="752" spans="1:21" ht="15.75" customHeight="1" x14ac:dyDescent="0.2">
      <c r="C752" s="1"/>
      <c r="D752" s="80" t="s">
        <v>0</v>
      </c>
      <c r="E752" s="80"/>
      <c r="F752" s="80"/>
      <c r="G752" s="80"/>
      <c r="H752" s="80"/>
      <c r="I752" s="80" t="s">
        <v>1</v>
      </c>
      <c r="J752" s="80"/>
      <c r="K752" s="80" t="s">
        <v>2</v>
      </c>
      <c r="L752" s="80"/>
      <c r="M752" s="80" t="s">
        <v>3</v>
      </c>
      <c r="N752" s="80"/>
      <c r="O752" s="80" t="s">
        <v>4</v>
      </c>
      <c r="P752" s="80"/>
      <c r="Q752" s="80" t="s">
        <v>5</v>
      </c>
      <c r="R752" s="80"/>
      <c r="S752" s="80" t="s">
        <v>6</v>
      </c>
      <c r="T752" s="80"/>
      <c r="U752" s="1"/>
    </row>
    <row r="753" spans="1:21" ht="15.75" customHeight="1" x14ac:dyDescent="0.2">
      <c r="A753" t="str">
        <f>CONCATENATE(B745,B753)</f>
        <v>25a</v>
      </c>
      <c r="B753" t="s">
        <v>26</v>
      </c>
      <c r="C753" s="1"/>
      <c r="D753" s="2" t="str">
        <f>INDEX('5 tm 12 bkr Data'!X:X,MATCH('5 tm 12 bkr WJV'!A753,'5 tm 12 bkr Data'!V:V,0))</f>
        <v>a</v>
      </c>
      <c r="E753" s="3"/>
      <c r="F753" s="3"/>
      <c r="G753" s="3"/>
      <c r="H753" s="4"/>
      <c r="I753" s="80"/>
      <c r="J753" s="80"/>
      <c r="K753" s="80"/>
      <c r="L753" s="80"/>
      <c r="M753" s="80"/>
      <c r="N753" s="80"/>
      <c r="O753" s="80"/>
      <c r="P753" s="80"/>
      <c r="Q753" s="80"/>
      <c r="R753" s="80"/>
      <c r="S753" s="80"/>
      <c r="T753" s="80"/>
      <c r="U753" s="1"/>
    </row>
    <row r="754" spans="1:21" ht="15.75" customHeight="1" x14ac:dyDescent="0.2">
      <c r="A754" t="str">
        <f>CONCATENATE(B745,B754)</f>
        <v>25b</v>
      </c>
      <c r="B754" t="s">
        <v>27</v>
      </c>
      <c r="C754" s="1"/>
      <c r="D754" s="2" t="str">
        <f>INDEX('5 tm 12 bkr Data'!X:X,MATCH('5 tm 12 bkr WJV'!A754,'5 tm 12 bkr Data'!V:V,0))</f>
        <v>b</v>
      </c>
      <c r="E754" s="3"/>
      <c r="F754" s="3"/>
      <c r="G754" s="3"/>
      <c r="H754" s="4"/>
      <c r="I754" s="80"/>
      <c r="J754" s="80"/>
      <c r="K754" s="80"/>
      <c r="L754" s="80"/>
      <c r="M754" s="80"/>
      <c r="N754" s="80"/>
      <c r="O754" s="80"/>
      <c r="P754" s="80"/>
      <c r="Q754" s="80"/>
      <c r="R754" s="80"/>
      <c r="S754" s="80"/>
      <c r="T754" s="80"/>
      <c r="U754" s="1"/>
    </row>
    <row r="755" spans="1:21" ht="15.75" customHeight="1" x14ac:dyDescent="0.2">
      <c r="A755" t="str">
        <f>CONCATENATE(B745,B755)</f>
        <v>25c</v>
      </c>
      <c r="B755" t="s">
        <v>28</v>
      </c>
      <c r="C755" s="1"/>
      <c r="D755" s="2" t="str">
        <f>INDEX('5 tm 12 bkr Data'!X:X,MATCH('5 tm 12 bkr WJV'!A755,'5 tm 12 bkr Data'!V:V,0))</f>
        <v>c</v>
      </c>
      <c r="E755" s="3"/>
      <c r="F755" s="3"/>
      <c r="G755" s="3"/>
      <c r="H755" s="4"/>
      <c r="I755" s="80"/>
      <c r="J755" s="80"/>
      <c r="K755" s="80"/>
      <c r="L755" s="80"/>
      <c r="M755" s="80"/>
      <c r="N755" s="80"/>
      <c r="O755" s="80"/>
      <c r="P755" s="80"/>
      <c r="Q755" s="80"/>
      <c r="R755" s="80"/>
      <c r="S755" s="80"/>
      <c r="T755" s="80"/>
      <c r="U755" s="1"/>
    </row>
    <row r="756" spans="1:21" ht="15.75" customHeight="1" x14ac:dyDescent="0.2">
      <c r="A756" t="str">
        <f>CONCATENATE(B745,B756)</f>
        <v>25d</v>
      </c>
      <c r="B756" t="s">
        <v>29</v>
      </c>
      <c r="C756" s="1"/>
      <c r="D756" s="2" t="str">
        <f>INDEX('5 tm 12 bkr Data'!X:X,MATCH('5 tm 12 bkr WJV'!A756,'5 tm 12 bkr Data'!V:V,0))</f>
        <v>d</v>
      </c>
      <c r="E756" s="3"/>
      <c r="F756" s="3"/>
      <c r="G756" s="3"/>
      <c r="H756" s="4"/>
      <c r="I756" s="80"/>
      <c r="J756" s="80"/>
      <c r="K756" s="80"/>
      <c r="L756" s="80"/>
      <c r="M756" s="80"/>
      <c r="N756" s="80"/>
      <c r="O756" s="80"/>
      <c r="P756" s="80"/>
      <c r="Q756" s="80"/>
      <c r="R756" s="80"/>
      <c r="S756" s="80"/>
      <c r="T756" s="80"/>
      <c r="U756" s="1"/>
    </row>
    <row r="757" spans="1:21" ht="15.75" customHeight="1" x14ac:dyDescent="0.2">
      <c r="A757" t="str">
        <f>CONCATENATE(B745,B757)</f>
        <v>25e</v>
      </c>
      <c r="B757" t="s">
        <v>30</v>
      </c>
      <c r="C757" s="1"/>
      <c r="D757" s="2" t="str">
        <f>INDEX('5 tm 12 bkr Data'!X:X,MATCH('5 tm 12 bkr WJV'!A757,'5 tm 12 bkr Data'!V:V,0))</f>
        <v>e</v>
      </c>
      <c r="E757" s="3"/>
      <c r="F757" s="3"/>
      <c r="G757" s="3"/>
      <c r="H757" s="4"/>
      <c r="I757" s="80"/>
      <c r="J757" s="80"/>
      <c r="K757" s="80"/>
      <c r="L757" s="80"/>
      <c r="M757" s="80"/>
      <c r="N757" s="80"/>
      <c r="O757" s="80"/>
      <c r="P757" s="80"/>
      <c r="Q757" s="80"/>
      <c r="R757" s="80"/>
      <c r="S757" s="80"/>
      <c r="T757" s="80"/>
      <c r="U757" s="1"/>
    </row>
    <row r="758" spans="1:21" ht="15.75" customHeight="1" x14ac:dyDescent="0.2">
      <c r="A758" t="str">
        <f>CONCATENATE(B745,B758)</f>
        <v>25f</v>
      </c>
      <c r="B758" t="s">
        <v>31</v>
      </c>
      <c r="C758" s="1"/>
      <c r="D758" s="2" t="str">
        <f>INDEX('5 tm 12 bkr Data'!X:X,MATCH('5 tm 12 bkr WJV'!A758,'5 tm 12 bkr Data'!V:V,0))</f>
        <v>f</v>
      </c>
      <c r="E758" s="3"/>
      <c r="F758" s="3"/>
      <c r="G758" s="3"/>
      <c r="H758" s="4"/>
      <c r="I758" s="80"/>
      <c r="J758" s="80"/>
      <c r="K758" s="80"/>
      <c r="L758" s="80"/>
      <c r="M758" s="80"/>
      <c r="N758" s="80"/>
      <c r="O758" s="80"/>
      <c r="P758" s="80"/>
      <c r="Q758" s="80"/>
      <c r="R758" s="80"/>
      <c r="S758" s="80"/>
      <c r="T758" s="80"/>
      <c r="U758" s="1"/>
    </row>
    <row r="759" spans="1:21" ht="15.75" customHeight="1" x14ac:dyDescent="0.2">
      <c r="A759" t="str">
        <f>CONCATENATE(B745,B759)</f>
        <v>25g</v>
      </c>
      <c r="B759" t="s">
        <v>32</v>
      </c>
      <c r="C759" s="1"/>
      <c r="D759" s="2" t="str">
        <f>INDEX('5 tm 12 bkr Data'!X:X,MATCH('5 tm 12 bkr WJV'!A759,'5 tm 12 bkr Data'!V:V,0))</f>
        <v>g</v>
      </c>
      <c r="E759" s="3"/>
      <c r="F759" s="3"/>
      <c r="G759" s="3"/>
      <c r="H759" s="4"/>
      <c r="I759" s="80"/>
      <c r="J759" s="80"/>
      <c r="K759" s="80"/>
      <c r="L759" s="80"/>
      <c r="M759" s="80"/>
      <c r="N759" s="80"/>
      <c r="O759" s="80"/>
      <c r="P759" s="80"/>
      <c r="Q759" s="80"/>
      <c r="R759" s="80"/>
      <c r="S759" s="80"/>
      <c r="T759" s="80"/>
      <c r="U759" s="1"/>
    </row>
    <row r="760" spans="1:21" ht="15.75" customHeight="1" thickBot="1" x14ac:dyDescent="0.25">
      <c r="A760" t="str">
        <f>CONCATENATE(B745,B760)</f>
        <v>25h</v>
      </c>
      <c r="B760" t="s">
        <v>33</v>
      </c>
      <c r="C760" s="1"/>
      <c r="D760" s="2" t="str">
        <f>INDEX('5 tm 12 bkr Data'!X:X,MATCH('5 tm 12 bkr WJV'!A760,'5 tm 12 bkr Data'!V:V,0))</f>
        <v>h</v>
      </c>
      <c r="E760" s="3"/>
      <c r="F760" s="3"/>
      <c r="G760" s="3"/>
      <c r="H760" s="36"/>
      <c r="I760" s="79"/>
      <c r="J760" s="79"/>
      <c r="K760" s="79"/>
      <c r="L760" s="79"/>
      <c r="M760" s="79"/>
      <c r="N760" s="79"/>
      <c r="O760" s="79"/>
      <c r="P760" s="79"/>
      <c r="Q760" s="79"/>
      <c r="R760" s="79"/>
      <c r="S760" s="79"/>
      <c r="T760" s="79"/>
      <c r="U760" s="1"/>
    </row>
    <row r="761" spans="1:21" ht="15.75" customHeight="1" thickTop="1" x14ac:dyDescent="0.2">
      <c r="C761" s="1"/>
      <c r="D761" s="1"/>
      <c r="E761" s="1"/>
      <c r="F761" s="1"/>
      <c r="G761" s="1"/>
      <c r="H761" s="37" t="s">
        <v>6</v>
      </c>
      <c r="I761" s="77"/>
      <c r="J761" s="78"/>
      <c r="K761" s="77"/>
      <c r="L761" s="78"/>
      <c r="M761" s="77"/>
      <c r="N761" s="78"/>
      <c r="O761" s="77"/>
      <c r="P761" s="78"/>
      <c r="Q761" s="77"/>
      <c r="R761" s="78"/>
      <c r="S761" s="77"/>
      <c r="T761" s="78"/>
      <c r="U761" s="1"/>
    </row>
    <row r="762" spans="1:21" ht="5.25" customHeight="1" x14ac:dyDescent="0.2">
      <c r="C762" s="1"/>
      <c r="D762" s="1"/>
      <c r="E762" s="1"/>
      <c r="F762" s="1"/>
      <c r="G762" s="1"/>
      <c r="H762" s="38"/>
      <c r="I762" s="39"/>
      <c r="J762" s="39"/>
      <c r="K762" s="39"/>
      <c r="L762" s="39"/>
      <c r="M762" s="39"/>
      <c r="N762" s="39"/>
      <c r="O762" s="39"/>
      <c r="P762" s="39"/>
      <c r="Q762" s="39"/>
      <c r="R762" s="39"/>
      <c r="S762" s="39"/>
      <c r="T762" s="40"/>
      <c r="U762" s="1"/>
    </row>
    <row r="763" spans="1:21" ht="15.75" customHeight="1" x14ac:dyDescent="0.2">
      <c r="C763" s="1"/>
      <c r="D763" s="1"/>
      <c r="E763" s="74" t="s">
        <v>0</v>
      </c>
      <c r="F763" s="75"/>
      <c r="G763" s="76"/>
      <c r="H763" s="19" t="s">
        <v>1</v>
      </c>
      <c r="I763" s="19" t="s">
        <v>2</v>
      </c>
      <c r="J763" s="19" t="s">
        <v>3</v>
      </c>
      <c r="K763" s="15" t="s">
        <v>4</v>
      </c>
      <c r="L763" s="16" t="s">
        <v>5</v>
      </c>
      <c r="M763" s="19" t="s">
        <v>7</v>
      </c>
      <c r="N763" s="19" t="s">
        <v>8</v>
      </c>
      <c r="O763" s="15" t="s">
        <v>9</v>
      </c>
      <c r="P763" s="16" t="s">
        <v>10</v>
      </c>
      <c r="Q763" s="19" t="s">
        <v>11</v>
      </c>
      <c r="R763" s="19" t="s">
        <v>12</v>
      </c>
      <c r="S763" s="15" t="s">
        <v>13</v>
      </c>
      <c r="T763" s="1"/>
      <c r="U763" s="1"/>
    </row>
    <row r="764" spans="1:21" ht="15.75" customHeight="1" x14ac:dyDescent="0.2">
      <c r="C764" s="1"/>
      <c r="D764" s="1"/>
      <c r="E764" s="64" t="str">
        <f t="shared" si="11"/>
        <v>a</v>
      </c>
      <c r="F764" s="65"/>
      <c r="G764" s="66"/>
      <c r="H764" s="5"/>
      <c r="I764" s="5"/>
      <c r="J764" s="5"/>
      <c r="K764" s="13"/>
      <c r="L764" s="10"/>
      <c r="M764" s="5"/>
      <c r="N764" s="5"/>
      <c r="O764" s="13"/>
      <c r="P764" s="10"/>
      <c r="Q764" s="5"/>
      <c r="R764" s="5"/>
      <c r="S764" s="13"/>
      <c r="T764" s="1"/>
      <c r="U764" s="1"/>
    </row>
    <row r="765" spans="1:21" ht="15.75" customHeight="1" x14ac:dyDescent="0.2">
      <c r="C765" s="1"/>
      <c r="D765" s="1"/>
      <c r="E765" s="64" t="str">
        <f t="shared" si="11"/>
        <v>b</v>
      </c>
      <c r="F765" s="65"/>
      <c r="G765" s="66"/>
      <c r="H765" s="5"/>
      <c r="I765" s="5"/>
      <c r="J765" s="5"/>
      <c r="K765" s="13"/>
      <c r="L765" s="10"/>
      <c r="M765" s="5"/>
      <c r="N765" s="5"/>
      <c r="O765" s="13"/>
      <c r="P765" s="10"/>
      <c r="Q765" s="5"/>
      <c r="R765" s="5"/>
      <c r="S765" s="13"/>
      <c r="T765" s="1"/>
      <c r="U765" s="1"/>
    </row>
    <row r="766" spans="1:21" ht="15.75" customHeight="1" x14ac:dyDescent="0.2">
      <c r="C766" s="1"/>
      <c r="D766" s="1"/>
      <c r="E766" s="64" t="str">
        <f t="shared" si="11"/>
        <v>c</v>
      </c>
      <c r="F766" s="65"/>
      <c r="G766" s="66"/>
      <c r="H766" s="5"/>
      <c r="I766" s="5"/>
      <c r="J766" s="5"/>
      <c r="K766" s="13"/>
      <c r="L766" s="10"/>
      <c r="M766" s="5"/>
      <c r="N766" s="5"/>
      <c r="O766" s="13"/>
      <c r="P766" s="10"/>
      <c r="Q766" s="5"/>
      <c r="R766" s="5"/>
      <c r="S766" s="13"/>
      <c r="T766" s="1"/>
      <c r="U766" s="1"/>
    </row>
    <row r="767" spans="1:21" ht="15.75" customHeight="1" x14ac:dyDescent="0.2">
      <c r="C767" s="1"/>
      <c r="D767" s="1"/>
      <c r="E767" s="64" t="str">
        <f t="shared" si="11"/>
        <v>d</v>
      </c>
      <c r="F767" s="65"/>
      <c r="G767" s="66"/>
      <c r="H767" s="5"/>
      <c r="I767" s="5"/>
      <c r="J767" s="5"/>
      <c r="K767" s="13"/>
      <c r="L767" s="10"/>
      <c r="M767" s="5"/>
      <c r="N767" s="5"/>
      <c r="O767" s="13"/>
      <c r="P767" s="10"/>
      <c r="Q767" s="5"/>
      <c r="R767" s="5"/>
      <c r="S767" s="13"/>
      <c r="T767" s="1"/>
      <c r="U767" s="1"/>
    </row>
    <row r="768" spans="1:21" ht="15.75" customHeight="1" x14ac:dyDescent="0.2">
      <c r="C768" s="1"/>
      <c r="D768" s="1"/>
      <c r="E768" s="64" t="str">
        <f t="shared" si="11"/>
        <v>e</v>
      </c>
      <c r="F768" s="65"/>
      <c r="G768" s="66"/>
      <c r="H768" s="5"/>
      <c r="I768" s="5"/>
      <c r="J768" s="5"/>
      <c r="K768" s="13"/>
      <c r="L768" s="10"/>
      <c r="M768" s="5"/>
      <c r="N768" s="5"/>
      <c r="O768" s="13"/>
      <c r="P768" s="10"/>
      <c r="Q768" s="5"/>
      <c r="R768" s="5"/>
      <c r="S768" s="13"/>
      <c r="T768" s="1"/>
      <c r="U768" s="1"/>
    </row>
    <row r="769" spans="1:21" ht="15.75" customHeight="1" x14ac:dyDescent="0.2">
      <c r="C769" s="1"/>
      <c r="D769" s="1"/>
      <c r="E769" s="64" t="str">
        <f t="shared" si="11"/>
        <v>f</v>
      </c>
      <c r="F769" s="65"/>
      <c r="G769" s="66"/>
      <c r="H769" s="5"/>
      <c r="I769" s="5"/>
      <c r="J769" s="5"/>
      <c r="K769" s="13"/>
      <c r="L769" s="10"/>
      <c r="M769" s="5"/>
      <c r="N769" s="5"/>
      <c r="O769" s="13"/>
      <c r="P769" s="10"/>
      <c r="Q769" s="5"/>
      <c r="R769" s="5"/>
      <c r="S769" s="13"/>
      <c r="T769" s="1"/>
      <c r="U769" s="1"/>
    </row>
    <row r="770" spans="1:21" ht="15.75" customHeight="1" x14ac:dyDescent="0.2">
      <c r="C770" s="1"/>
      <c r="D770" s="1"/>
      <c r="E770" s="64" t="str">
        <f t="shared" si="11"/>
        <v>g</v>
      </c>
      <c r="F770" s="65"/>
      <c r="G770" s="66"/>
      <c r="H770" s="5"/>
      <c r="I770" s="5"/>
      <c r="J770" s="5"/>
      <c r="K770" s="13"/>
      <c r="L770" s="10"/>
      <c r="M770" s="5"/>
      <c r="N770" s="5"/>
      <c r="O770" s="13"/>
      <c r="P770" s="10"/>
      <c r="Q770" s="5"/>
      <c r="R770" s="5"/>
      <c r="S770" s="13"/>
      <c r="T770" s="1"/>
      <c r="U770" s="1"/>
    </row>
    <row r="771" spans="1:21" ht="15.75" customHeight="1" thickBot="1" x14ac:dyDescent="0.25">
      <c r="C771" s="1"/>
      <c r="D771" s="1"/>
      <c r="E771" s="64" t="str">
        <f t="shared" si="11"/>
        <v>h</v>
      </c>
      <c r="F771" s="65"/>
      <c r="G771" s="66"/>
      <c r="H771" s="6"/>
      <c r="I771" s="6"/>
      <c r="J771" s="6"/>
      <c r="K771" s="14"/>
      <c r="L771" s="11"/>
      <c r="M771" s="6"/>
      <c r="N771" s="6"/>
      <c r="O771" s="14"/>
      <c r="P771" s="11"/>
      <c r="Q771" s="6"/>
      <c r="R771" s="6"/>
      <c r="S771" s="14"/>
      <c r="T771" s="1"/>
      <c r="U771" s="1"/>
    </row>
    <row r="772" spans="1:21" ht="15.75" customHeight="1" thickTop="1" thickBot="1" x14ac:dyDescent="0.25">
      <c r="C772" s="1"/>
      <c r="D772" s="1"/>
      <c r="E772" s="67" t="s">
        <v>14</v>
      </c>
      <c r="F772" s="68"/>
      <c r="G772" s="69"/>
      <c r="H772" s="7"/>
      <c r="I772" s="7"/>
      <c r="J772" s="7"/>
      <c r="K772" s="8"/>
      <c r="L772" s="12"/>
      <c r="M772" s="7"/>
      <c r="N772" s="7"/>
      <c r="O772" s="8"/>
      <c r="P772" s="12"/>
      <c r="Q772" s="7"/>
      <c r="R772" s="7"/>
      <c r="S772" s="8"/>
      <c r="T772" s="1"/>
      <c r="U772" s="1"/>
    </row>
    <row r="773" spans="1:21" ht="15.75" customHeight="1" thickTop="1" thickBot="1" x14ac:dyDescent="0.25">
      <c r="C773" s="1"/>
      <c r="D773" s="1"/>
      <c r="E773" s="70" t="s">
        <v>15</v>
      </c>
      <c r="F773" s="71"/>
      <c r="G773" s="72"/>
      <c r="H773" s="1"/>
      <c r="I773" s="1"/>
      <c r="J773" s="1"/>
      <c r="K773" s="9"/>
      <c r="L773" s="1"/>
      <c r="M773" s="1"/>
      <c r="N773" s="1"/>
      <c r="O773" s="9"/>
      <c r="P773" s="1"/>
      <c r="Q773" s="1"/>
      <c r="R773" s="1"/>
      <c r="S773" s="9"/>
      <c r="T773" s="1"/>
      <c r="U773" s="1"/>
    </row>
    <row r="774" spans="1:21" ht="11.25" customHeight="1" x14ac:dyDescent="0.2">
      <c r="C774" s="1"/>
      <c r="D774" s="1"/>
      <c r="E774" s="1"/>
      <c r="F774" s="1"/>
      <c r="G774" s="1"/>
      <c r="H774" s="73" t="s">
        <v>34</v>
      </c>
      <c r="I774" s="73"/>
      <c r="J774" s="73"/>
      <c r="K774" s="73"/>
      <c r="L774" s="73"/>
      <c r="M774" s="73"/>
      <c r="N774" s="73"/>
      <c r="O774" s="73"/>
      <c r="P774" s="73"/>
      <c r="Q774" s="73"/>
      <c r="R774" s="73"/>
      <c r="S774" s="1"/>
      <c r="T774" s="1"/>
      <c r="U774" s="1"/>
    </row>
    <row r="775" spans="1:21" ht="11.25" customHeight="1" x14ac:dyDescent="0.2">
      <c r="C775" s="1"/>
      <c r="D775" s="1"/>
      <c r="E775" s="1"/>
      <c r="F775" s="1"/>
      <c r="G775" s="1"/>
      <c r="H775" s="73"/>
      <c r="I775" s="73"/>
      <c r="J775" s="73"/>
      <c r="K775" s="73"/>
      <c r="L775" s="73"/>
      <c r="M775" s="73"/>
      <c r="N775" s="73"/>
      <c r="O775" s="73"/>
      <c r="P775" s="73"/>
      <c r="Q775" s="73"/>
      <c r="R775" s="73"/>
      <c r="S775" s="1"/>
      <c r="T775" s="1"/>
      <c r="U775" s="1"/>
    </row>
    <row r="776" spans="1:21" ht="10.5" customHeight="1" x14ac:dyDescent="0.15">
      <c r="A776" t="s">
        <v>35</v>
      </c>
      <c r="B776">
        <v>26</v>
      </c>
      <c r="C776" s="81" t="str">
        <f>'5 tm 12 bkr Data'!$A$2</f>
        <v>Jayhawk Collegiate Challenge</v>
      </c>
      <c r="D776" s="81"/>
      <c r="E776" s="81"/>
      <c r="F776" s="81"/>
      <c r="G776" s="81"/>
      <c r="H776" s="81"/>
      <c r="I776" s="81"/>
      <c r="J776" s="81"/>
      <c r="K776" s="81"/>
      <c r="L776" s="81"/>
      <c r="M776" s="81"/>
      <c r="N776" s="81"/>
      <c r="O776" s="81"/>
      <c r="P776" s="81"/>
      <c r="Q776" s="81"/>
      <c r="R776" s="81"/>
      <c r="S776" s="81"/>
      <c r="T776" s="81"/>
      <c r="U776" s="81"/>
    </row>
    <row r="777" spans="1:21" ht="10.5" customHeight="1" x14ac:dyDescent="0.15">
      <c r="C777" s="81"/>
      <c r="D777" s="81"/>
      <c r="E777" s="81"/>
      <c r="F777" s="81"/>
      <c r="G777" s="81"/>
      <c r="H777" s="81"/>
      <c r="I777" s="81"/>
      <c r="J777" s="81"/>
      <c r="K777" s="81"/>
      <c r="L777" s="81"/>
      <c r="M777" s="81"/>
      <c r="N777" s="81"/>
      <c r="O777" s="81"/>
      <c r="P777" s="81"/>
      <c r="Q777" s="81"/>
      <c r="R777" s="81"/>
      <c r="S777" s="81"/>
      <c r="T777" s="81"/>
      <c r="U777" s="81"/>
    </row>
    <row r="778" spans="1:21" ht="10.5" customHeight="1" x14ac:dyDescent="0.15">
      <c r="C778" s="81"/>
      <c r="D778" s="81"/>
      <c r="E778" s="81"/>
      <c r="F778" s="81"/>
      <c r="G778" s="81"/>
      <c r="H778" s="81"/>
      <c r="I778" s="81"/>
      <c r="J778" s="81"/>
      <c r="K778" s="81"/>
      <c r="L778" s="81"/>
      <c r="M778" s="81"/>
      <c r="N778" s="81"/>
      <c r="O778" s="81"/>
      <c r="P778" s="81"/>
      <c r="Q778" s="81"/>
      <c r="R778" s="81"/>
      <c r="S778" s="81"/>
      <c r="T778" s="81"/>
      <c r="U778" s="81"/>
    </row>
    <row r="779" spans="1:21" ht="8.25" customHeight="1" x14ac:dyDescent="0.2"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</row>
    <row r="780" spans="1:21" ht="11.25" customHeight="1" x14ac:dyDescent="0.2">
      <c r="C780" s="1"/>
      <c r="D780" s="1"/>
      <c r="E780" s="1"/>
      <c r="F780" s="82">
        <f>INDEX('5 tm 12 bkr Data'!I:I,MATCH('5 tm 12 bkr WJV'!B776,'5 tm 12 bkr Data'!H:H,0))</f>
        <v>27</v>
      </c>
      <c r="G780" s="82"/>
      <c r="H780" s="82"/>
      <c r="I780" s="82"/>
      <c r="J780" s="82"/>
      <c r="K780" s="82"/>
      <c r="L780" s="82"/>
      <c r="M780" s="82"/>
      <c r="N780" s="82"/>
      <c r="O780" s="82"/>
      <c r="P780" s="82"/>
      <c r="Q780" s="82"/>
      <c r="R780" s="82"/>
      <c r="S780" s="1"/>
      <c r="T780" s="1"/>
      <c r="U780" s="1"/>
    </row>
    <row r="781" spans="1:21" ht="11.25" customHeight="1" x14ac:dyDescent="0.2">
      <c r="C781" s="1"/>
      <c r="D781" s="1"/>
      <c r="E781" s="1"/>
      <c r="F781" s="82"/>
      <c r="G781" s="82"/>
      <c r="H781" s="82"/>
      <c r="I781" s="82"/>
      <c r="J781" s="82"/>
      <c r="K781" s="82"/>
      <c r="L781" s="82"/>
      <c r="M781" s="82"/>
      <c r="N781" s="82"/>
      <c r="O781" s="82"/>
      <c r="P781" s="82"/>
      <c r="Q781" s="82"/>
      <c r="R781" s="82"/>
      <c r="S781" s="1"/>
      <c r="T781" s="1"/>
      <c r="U781" s="1"/>
    </row>
    <row r="782" spans="1:21" ht="8.25" customHeight="1" x14ac:dyDescent="0.2"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</row>
    <row r="783" spans="1:21" ht="15.75" customHeight="1" x14ac:dyDescent="0.2">
      <c r="C783" s="1"/>
      <c r="D783" s="80" t="s">
        <v>0</v>
      </c>
      <c r="E783" s="80"/>
      <c r="F783" s="80"/>
      <c r="G783" s="80"/>
      <c r="H783" s="80"/>
      <c r="I783" s="80" t="s">
        <v>1</v>
      </c>
      <c r="J783" s="80"/>
      <c r="K783" s="80" t="s">
        <v>2</v>
      </c>
      <c r="L783" s="80"/>
      <c r="M783" s="80" t="s">
        <v>3</v>
      </c>
      <c r="N783" s="80"/>
      <c r="O783" s="80" t="s">
        <v>4</v>
      </c>
      <c r="P783" s="80"/>
      <c r="Q783" s="80" t="s">
        <v>5</v>
      </c>
      <c r="R783" s="80"/>
      <c r="S783" s="80" t="s">
        <v>6</v>
      </c>
      <c r="T783" s="80"/>
      <c r="U783" s="1"/>
    </row>
    <row r="784" spans="1:21" ht="15.75" customHeight="1" x14ac:dyDescent="0.2">
      <c r="A784" t="str">
        <f>CONCATENATE(B776,B784)</f>
        <v>26a</v>
      </c>
      <c r="B784" t="s">
        <v>26</v>
      </c>
      <c r="C784" s="1"/>
      <c r="D784" s="2" t="str">
        <f>INDEX('5 tm 12 bkr Data'!X:X,MATCH('5 tm 12 bkr WJV'!A784,'5 tm 12 bkr Data'!V:V,0))</f>
        <v>a</v>
      </c>
      <c r="E784" s="3"/>
      <c r="F784" s="3"/>
      <c r="G784" s="3"/>
      <c r="H784" s="4"/>
      <c r="I784" s="80"/>
      <c r="J784" s="80"/>
      <c r="K784" s="80"/>
      <c r="L784" s="80"/>
      <c r="M784" s="80"/>
      <c r="N784" s="80"/>
      <c r="O784" s="80"/>
      <c r="P784" s="80"/>
      <c r="Q784" s="80"/>
      <c r="R784" s="80"/>
      <c r="S784" s="80"/>
      <c r="T784" s="80"/>
      <c r="U784" s="1"/>
    </row>
    <row r="785" spans="1:21" ht="15.75" customHeight="1" x14ac:dyDescent="0.2">
      <c r="A785" t="str">
        <f>CONCATENATE(B776,B785)</f>
        <v>26b</v>
      </c>
      <c r="B785" t="s">
        <v>27</v>
      </c>
      <c r="C785" s="1"/>
      <c r="D785" s="2" t="str">
        <f>INDEX('5 tm 12 bkr Data'!X:X,MATCH('5 tm 12 bkr WJV'!A785,'5 tm 12 bkr Data'!V:V,0))</f>
        <v>b</v>
      </c>
      <c r="E785" s="3"/>
      <c r="F785" s="3"/>
      <c r="G785" s="3"/>
      <c r="H785" s="4"/>
      <c r="I785" s="80"/>
      <c r="J785" s="80"/>
      <c r="K785" s="80"/>
      <c r="L785" s="80"/>
      <c r="M785" s="80"/>
      <c r="N785" s="80"/>
      <c r="O785" s="80"/>
      <c r="P785" s="80"/>
      <c r="Q785" s="80"/>
      <c r="R785" s="80"/>
      <c r="S785" s="80"/>
      <c r="T785" s="80"/>
      <c r="U785" s="1"/>
    </row>
    <row r="786" spans="1:21" ht="15.75" customHeight="1" x14ac:dyDescent="0.2">
      <c r="A786" t="str">
        <f>CONCATENATE(B776,B786)</f>
        <v>26c</v>
      </c>
      <c r="B786" t="s">
        <v>28</v>
      </c>
      <c r="C786" s="1"/>
      <c r="D786" s="2" t="str">
        <f>INDEX('5 tm 12 bkr Data'!X:X,MATCH('5 tm 12 bkr WJV'!A786,'5 tm 12 bkr Data'!V:V,0))</f>
        <v>c</v>
      </c>
      <c r="E786" s="3"/>
      <c r="F786" s="3"/>
      <c r="G786" s="3"/>
      <c r="H786" s="4"/>
      <c r="I786" s="80"/>
      <c r="J786" s="80"/>
      <c r="K786" s="80"/>
      <c r="L786" s="80"/>
      <c r="M786" s="80"/>
      <c r="N786" s="80"/>
      <c r="O786" s="80"/>
      <c r="P786" s="80"/>
      <c r="Q786" s="80"/>
      <c r="R786" s="80"/>
      <c r="S786" s="80"/>
      <c r="T786" s="80"/>
      <c r="U786" s="1"/>
    </row>
    <row r="787" spans="1:21" ht="15.75" customHeight="1" x14ac:dyDescent="0.2">
      <c r="A787" t="str">
        <f>CONCATENATE(B776,B787)</f>
        <v>26d</v>
      </c>
      <c r="B787" t="s">
        <v>29</v>
      </c>
      <c r="C787" s="1"/>
      <c r="D787" s="2" t="str">
        <f>INDEX('5 tm 12 bkr Data'!X:X,MATCH('5 tm 12 bkr WJV'!A787,'5 tm 12 bkr Data'!V:V,0))</f>
        <v>d</v>
      </c>
      <c r="E787" s="3"/>
      <c r="F787" s="3"/>
      <c r="G787" s="3"/>
      <c r="H787" s="4"/>
      <c r="I787" s="80"/>
      <c r="J787" s="80"/>
      <c r="K787" s="80"/>
      <c r="L787" s="80"/>
      <c r="M787" s="80"/>
      <c r="N787" s="80"/>
      <c r="O787" s="80"/>
      <c r="P787" s="80"/>
      <c r="Q787" s="80"/>
      <c r="R787" s="80"/>
      <c r="S787" s="80"/>
      <c r="T787" s="80"/>
      <c r="U787" s="1"/>
    </row>
    <row r="788" spans="1:21" ht="15.75" customHeight="1" x14ac:dyDescent="0.2">
      <c r="A788" t="str">
        <f>CONCATENATE(B776,B788)</f>
        <v>26e</v>
      </c>
      <c r="B788" t="s">
        <v>30</v>
      </c>
      <c r="C788" s="1"/>
      <c r="D788" s="2" t="str">
        <f>INDEX('5 tm 12 bkr Data'!X:X,MATCH('5 tm 12 bkr WJV'!A788,'5 tm 12 bkr Data'!V:V,0))</f>
        <v>e</v>
      </c>
      <c r="E788" s="3"/>
      <c r="F788" s="3"/>
      <c r="G788" s="3"/>
      <c r="H788" s="4"/>
      <c r="I788" s="80"/>
      <c r="J788" s="80"/>
      <c r="K788" s="80"/>
      <c r="L788" s="80"/>
      <c r="M788" s="80"/>
      <c r="N788" s="80"/>
      <c r="O788" s="80"/>
      <c r="P788" s="80"/>
      <c r="Q788" s="80"/>
      <c r="R788" s="80"/>
      <c r="S788" s="80"/>
      <c r="T788" s="80"/>
      <c r="U788" s="1"/>
    </row>
    <row r="789" spans="1:21" ht="15.75" customHeight="1" x14ac:dyDescent="0.2">
      <c r="A789" t="str">
        <f>CONCATENATE(B776,B789)</f>
        <v>26f</v>
      </c>
      <c r="B789" t="s">
        <v>31</v>
      </c>
      <c r="C789" s="1"/>
      <c r="D789" s="2" t="str">
        <f>INDEX('5 tm 12 bkr Data'!X:X,MATCH('5 tm 12 bkr WJV'!A789,'5 tm 12 bkr Data'!V:V,0))</f>
        <v>f</v>
      </c>
      <c r="E789" s="3"/>
      <c r="F789" s="3"/>
      <c r="G789" s="3"/>
      <c r="H789" s="4"/>
      <c r="I789" s="80"/>
      <c r="J789" s="80"/>
      <c r="K789" s="80"/>
      <c r="L789" s="80"/>
      <c r="M789" s="80"/>
      <c r="N789" s="80"/>
      <c r="O789" s="80"/>
      <c r="P789" s="80"/>
      <c r="Q789" s="80"/>
      <c r="R789" s="80"/>
      <c r="S789" s="80"/>
      <c r="T789" s="80"/>
      <c r="U789" s="1"/>
    </row>
    <row r="790" spans="1:21" ht="15.75" customHeight="1" x14ac:dyDescent="0.2">
      <c r="A790" t="str">
        <f>CONCATENATE(B776,B790)</f>
        <v>26g</v>
      </c>
      <c r="B790" t="s">
        <v>32</v>
      </c>
      <c r="C790" s="1"/>
      <c r="D790" s="2" t="str">
        <f>INDEX('5 tm 12 bkr Data'!X:X,MATCH('5 tm 12 bkr WJV'!A790,'5 tm 12 bkr Data'!V:V,0))</f>
        <v>g</v>
      </c>
      <c r="E790" s="3"/>
      <c r="F790" s="3"/>
      <c r="G790" s="3"/>
      <c r="H790" s="4"/>
      <c r="I790" s="80"/>
      <c r="J790" s="80"/>
      <c r="K790" s="80"/>
      <c r="L790" s="80"/>
      <c r="M790" s="80"/>
      <c r="N790" s="80"/>
      <c r="O790" s="80"/>
      <c r="P790" s="80"/>
      <c r="Q790" s="80"/>
      <c r="R790" s="80"/>
      <c r="S790" s="80"/>
      <c r="T790" s="80"/>
      <c r="U790" s="1"/>
    </row>
    <row r="791" spans="1:21" ht="15.75" customHeight="1" thickBot="1" x14ac:dyDescent="0.25">
      <c r="A791" t="str">
        <f>CONCATENATE(B776,B791)</f>
        <v>26h</v>
      </c>
      <c r="B791" t="s">
        <v>33</v>
      </c>
      <c r="C791" s="1"/>
      <c r="D791" s="2" t="str">
        <f>INDEX('5 tm 12 bkr Data'!X:X,MATCH('5 tm 12 bkr WJV'!A791,'5 tm 12 bkr Data'!V:V,0))</f>
        <v>h</v>
      </c>
      <c r="E791" s="3"/>
      <c r="F791" s="3"/>
      <c r="G791" s="3"/>
      <c r="H791" s="36"/>
      <c r="I791" s="79"/>
      <c r="J791" s="79"/>
      <c r="K791" s="79"/>
      <c r="L791" s="79"/>
      <c r="M791" s="79"/>
      <c r="N791" s="79"/>
      <c r="O791" s="79"/>
      <c r="P791" s="79"/>
      <c r="Q791" s="79"/>
      <c r="R791" s="79"/>
      <c r="S791" s="79"/>
      <c r="T791" s="79"/>
      <c r="U791" s="1"/>
    </row>
    <row r="792" spans="1:21" ht="15.75" customHeight="1" thickTop="1" x14ac:dyDescent="0.2">
      <c r="C792" s="1"/>
      <c r="D792" s="1"/>
      <c r="E792" s="1"/>
      <c r="F792" s="1"/>
      <c r="G792" s="1"/>
      <c r="H792" s="37" t="s">
        <v>6</v>
      </c>
      <c r="I792" s="77"/>
      <c r="J792" s="78"/>
      <c r="K792" s="77"/>
      <c r="L792" s="78"/>
      <c r="M792" s="77"/>
      <c r="N792" s="78"/>
      <c r="O792" s="77"/>
      <c r="P792" s="78"/>
      <c r="Q792" s="77"/>
      <c r="R792" s="78"/>
      <c r="S792" s="77"/>
      <c r="T792" s="78"/>
      <c r="U792" s="1"/>
    </row>
    <row r="793" spans="1:21" ht="5.25" customHeight="1" x14ac:dyDescent="0.2">
      <c r="C793" s="1"/>
      <c r="D793" s="1"/>
      <c r="E793" s="1"/>
      <c r="F793" s="1"/>
      <c r="G793" s="1"/>
      <c r="H793" s="38"/>
      <c r="I793" s="39"/>
      <c r="J793" s="39"/>
      <c r="K793" s="39"/>
      <c r="L793" s="39"/>
      <c r="M793" s="39"/>
      <c r="N793" s="39"/>
      <c r="O793" s="39"/>
      <c r="P793" s="39"/>
      <c r="Q793" s="39"/>
      <c r="R793" s="39"/>
      <c r="S793" s="39"/>
      <c r="T793" s="40"/>
      <c r="U793" s="1"/>
    </row>
    <row r="794" spans="1:21" ht="15.75" customHeight="1" x14ac:dyDescent="0.2">
      <c r="C794" s="1"/>
      <c r="D794" s="1"/>
      <c r="E794" s="74" t="s">
        <v>0</v>
      </c>
      <c r="F794" s="75"/>
      <c r="G794" s="76"/>
      <c r="H794" s="19" t="s">
        <v>1</v>
      </c>
      <c r="I794" s="19" t="s">
        <v>2</v>
      </c>
      <c r="J794" s="19" t="s">
        <v>3</v>
      </c>
      <c r="K794" s="15" t="s">
        <v>4</v>
      </c>
      <c r="L794" s="16" t="s">
        <v>5</v>
      </c>
      <c r="M794" s="19" t="s">
        <v>7</v>
      </c>
      <c r="N794" s="19" t="s">
        <v>8</v>
      </c>
      <c r="O794" s="15" t="s">
        <v>9</v>
      </c>
      <c r="P794" s="16" t="s">
        <v>10</v>
      </c>
      <c r="Q794" s="19" t="s">
        <v>11</v>
      </c>
      <c r="R794" s="19" t="s">
        <v>12</v>
      </c>
      <c r="S794" s="15" t="s">
        <v>13</v>
      </c>
      <c r="T794" s="1"/>
      <c r="U794" s="1"/>
    </row>
    <row r="795" spans="1:21" ht="15.75" customHeight="1" x14ac:dyDescent="0.2">
      <c r="C795" s="1"/>
      <c r="D795" s="1"/>
      <c r="E795" s="64" t="str">
        <f t="shared" si="11"/>
        <v>a</v>
      </c>
      <c r="F795" s="65"/>
      <c r="G795" s="66"/>
      <c r="H795" s="5"/>
      <c r="I795" s="5"/>
      <c r="J795" s="5"/>
      <c r="K795" s="13"/>
      <c r="L795" s="10"/>
      <c r="M795" s="5"/>
      <c r="N795" s="5"/>
      <c r="O795" s="13"/>
      <c r="P795" s="10"/>
      <c r="Q795" s="5"/>
      <c r="R795" s="5"/>
      <c r="S795" s="13"/>
      <c r="T795" s="1"/>
      <c r="U795" s="1"/>
    </row>
    <row r="796" spans="1:21" ht="15.75" customHeight="1" x14ac:dyDescent="0.2">
      <c r="C796" s="1"/>
      <c r="D796" s="1"/>
      <c r="E796" s="64" t="str">
        <f t="shared" si="11"/>
        <v>b</v>
      </c>
      <c r="F796" s="65"/>
      <c r="G796" s="66"/>
      <c r="H796" s="5"/>
      <c r="I796" s="5"/>
      <c r="J796" s="5"/>
      <c r="K796" s="13"/>
      <c r="L796" s="10"/>
      <c r="M796" s="5"/>
      <c r="N796" s="5"/>
      <c r="O796" s="13"/>
      <c r="P796" s="10"/>
      <c r="Q796" s="5"/>
      <c r="R796" s="5"/>
      <c r="S796" s="13"/>
      <c r="T796" s="1"/>
      <c r="U796" s="1"/>
    </row>
    <row r="797" spans="1:21" ht="15.75" customHeight="1" x14ac:dyDescent="0.2">
      <c r="C797" s="1"/>
      <c r="D797" s="1"/>
      <c r="E797" s="64" t="str">
        <f t="shared" si="11"/>
        <v>c</v>
      </c>
      <c r="F797" s="65"/>
      <c r="G797" s="66"/>
      <c r="H797" s="5"/>
      <c r="I797" s="5"/>
      <c r="J797" s="5"/>
      <c r="K797" s="13"/>
      <c r="L797" s="10"/>
      <c r="M797" s="5"/>
      <c r="N797" s="5"/>
      <c r="O797" s="13"/>
      <c r="P797" s="10"/>
      <c r="Q797" s="5"/>
      <c r="R797" s="5"/>
      <c r="S797" s="13"/>
      <c r="T797" s="1"/>
      <c r="U797" s="1"/>
    </row>
    <row r="798" spans="1:21" ht="15.75" customHeight="1" x14ac:dyDescent="0.2">
      <c r="C798" s="1"/>
      <c r="D798" s="1"/>
      <c r="E798" s="64" t="str">
        <f t="shared" si="11"/>
        <v>d</v>
      </c>
      <c r="F798" s="65"/>
      <c r="G798" s="66"/>
      <c r="H798" s="5"/>
      <c r="I798" s="5"/>
      <c r="J798" s="5"/>
      <c r="K798" s="13"/>
      <c r="L798" s="10"/>
      <c r="M798" s="5"/>
      <c r="N798" s="5"/>
      <c r="O798" s="13"/>
      <c r="P798" s="10"/>
      <c r="Q798" s="5"/>
      <c r="R798" s="5"/>
      <c r="S798" s="13"/>
      <c r="T798" s="1"/>
      <c r="U798" s="1"/>
    </row>
    <row r="799" spans="1:21" ht="15.75" customHeight="1" x14ac:dyDescent="0.2">
      <c r="C799" s="1"/>
      <c r="D799" s="1"/>
      <c r="E799" s="64" t="str">
        <f t="shared" si="11"/>
        <v>e</v>
      </c>
      <c r="F799" s="65"/>
      <c r="G799" s="66"/>
      <c r="H799" s="5"/>
      <c r="I799" s="5"/>
      <c r="J799" s="5"/>
      <c r="K799" s="13"/>
      <c r="L799" s="10"/>
      <c r="M799" s="5"/>
      <c r="N799" s="5"/>
      <c r="O799" s="13"/>
      <c r="P799" s="10"/>
      <c r="Q799" s="5"/>
      <c r="R799" s="5"/>
      <c r="S799" s="13"/>
      <c r="T799" s="1"/>
      <c r="U799" s="1"/>
    </row>
    <row r="800" spans="1:21" ht="15.75" customHeight="1" x14ac:dyDescent="0.2">
      <c r="C800" s="1"/>
      <c r="D800" s="1"/>
      <c r="E800" s="64" t="str">
        <f t="shared" si="11"/>
        <v>f</v>
      </c>
      <c r="F800" s="65"/>
      <c r="G800" s="66"/>
      <c r="H800" s="5"/>
      <c r="I800" s="5"/>
      <c r="J800" s="5"/>
      <c r="K800" s="13"/>
      <c r="L800" s="10"/>
      <c r="M800" s="5"/>
      <c r="N800" s="5"/>
      <c r="O800" s="13"/>
      <c r="P800" s="10"/>
      <c r="Q800" s="5"/>
      <c r="R800" s="5"/>
      <c r="S800" s="13"/>
      <c r="T800" s="1"/>
      <c r="U800" s="1"/>
    </row>
    <row r="801" spans="1:21" ht="15.75" customHeight="1" x14ac:dyDescent="0.2">
      <c r="C801" s="1"/>
      <c r="D801" s="1"/>
      <c r="E801" s="64" t="str">
        <f t="shared" ref="E801:E864" si="12">IF(D790&gt;0,D790,"")</f>
        <v>g</v>
      </c>
      <c r="F801" s="65"/>
      <c r="G801" s="66"/>
      <c r="H801" s="5"/>
      <c r="I801" s="5"/>
      <c r="J801" s="5"/>
      <c r="K801" s="13"/>
      <c r="L801" s="10"/>
      <c r="M801" s="5"/>
      <c r="N801" s="5"/>
      <c r="O801" s="13"/>
      <c r="P801" s="10"/>
      <c r="Q801" s="5"/>
      <c r="R801" s="5"/>
      <c r="S801" s="13"/>
      <c r="T801" s="1"/>
      <c r="U801" s="1"/>
    </row>
    <row r="802" spans="1:21" ht="15.75" customHeight="1" thickBot="1" x14ac:dyDescent="0.25">
      <c r="C802" s="1"/>
      <c r="D802" s="1"/>
      <c r="E802" s="64" t="str">
        <f t="shared" si="12"/>
        <v>h</v>
      </c>
      <c r="F802" s="65"/>
      <c r="G802" s="66"/>
      <c r="H802" s="6"/>
      <c r="I802" s="6"/>
      <c r="J802" s="6"/>
      <c r="K802" s="14"/>
      <c r="L802" s="11"/>
      <c r="M802" s="6"/>
      <c r="N802" s="6"/>
      <c r="O802" s="14"/>
      <c r="P802" s="11"/>
      <c r="Q802" s="6"/>
      <c r="R802" s="6"/>
      <c r="S802" s="14"/>
      <c r="T802" s="1"/>
      <c r="U802" s="1"/>
    </row>
    <row r="803" spans="1:21" ht="15.75" customHeight="1" thickTop="1" thickBot="1" x14ac:dyDescent="0.25">
      <c r="C803" s="1"/>
      <c r="D803" s="1"/>
      <c r="E803" s="67" t="s">
        <v>14</v>
      </c>
      <c r="F803" s="68"/>
      <c r="G803" s="69"/>
      <c r="H803" s="7"/>
      <c r="I803" s="7"/>
      <c r="J803" s="7"/>
      <c r="K803" s="8"/>
      <c r="L803" s="12"/>
      <c r="M803" s="7"/>
      <c r="N803" s="7"/>
      <c r="O803" s="8"/>
      <c r="P803" s="12"/>
      <c r="Q803" s="7"/>
      <c r="R803" s="7"/>
      <c r="S803" s="8"/>
      <c r="T803" s="1"/>
      <c r="U803" s="1"/>
    </row>
    <row r="804" spans="1:21" ht="15.75" customHeight="1" thickTop="1" thickBot="1" x14ac:dyDescent="0.25">
      <c r="C804" s="1"/>
      <c r="D804" s="1"/>
      <c r="E804" s="70" t="s">
        <v>15</v>
      </c>
      <c r="F804" s="71"/>
      <c r="G804" s="72"/>
      <c r="H804" s="1"/>
      <c r="I804" s="1"/>
      <c r="J804" s="1"/>
      <c r="K804" s="9"/>
      <c r="L804" s="1"/>
      <c r="M804" s="1"/>
      <c r="N804" s="1"/>
      <c r="O804" s="9"/>
      <c r="P804" s="1"/>
      <c r="Q804" s="1"/>
      <c r="R804" s="1"/>
      <c r="S804" s="9"/>
      <c r="T804" s="1"/>
      <c r="U804" s="1"/>
    </row>
    <row r="805" spans="1:21" ht="11.25" customHeight="1" x14ac:dyDescent="0.2">
      <c r="C805" s="1"/>
      <c r="D805" s="1"/>
      <c r="E805" s="1"/>
      <c r="F805" s="1"/>
      <c r="G805" s="1"/>
      <c r="H805" s="73" t="s">
        <v>34</v>
      </c>
      <c r="I805" s="73"/>
      <c r="J805" s="73"/>
      <c r="K805" s="73"/>
      <c r="L805" s="73"/>
      <c r="M805" s="73"/>
      <c r="N805" s="73"/>
      <c r="O805" s="73"/>
      <c r="P805" s="73"/>
      <c r="Q805" s="73"/>
      <c r="R805" s="73"/>
      <c r="S805" s="1"/>
      <c r="T805" s="1"/>
      <c r="U805" s="1"/>
    </row>
    <row r="806" spans="1:21" ht="11.25" customHeight="1" x14ac:dyDescent="0.2">
      <c r="C806" s="1"/>
      <c r="D806" s="1"/>
      <c r="E806" s="1"/>
      <c r="F806" s="1"/>
      <c r="G806" s="1"/>
      <c r="H806" s="73"/>
      <c r="I806" s="73"/>
      <c r="J806" s="73"/>
      <c r="K806" s="73"/>
      <c r="L806" s="73"/>
      <c r="M806" s="73"/>
      <c r="N806" s="73"/>
      <c r="O806" s="73"/>
      <c r="P806" s="73"/>
      <c r="Q806" s="73"/>
      <c r="R806" s="73"/>
      <c r="S806" s="1"/>
      <c r="T806" s="1"/>
      <c r="U806" s="1"/>
    </row>
    <row r="807" spans="1:21" ht="10.5" customHeight="1" x14ac:dyDescent="0.15">
      <c r="A807" t="s">
        <v>35</v>
      </c>
      <c r="B807">
        <v>27</v>
      </c>
      <c r="C807" s="81" t="str">
        <f>'5 tm 12 bkr Data'!$A$2</f>
        <v>Jayhawk Collegiate Challenge</v>
      </c>
      <c r="D807" s="81"/>
      <c r="E807" s="81"/>
      <c r="F807" s="81"/>
      <c r="G807" s="81"/>
      <c r="H807" s="81"/>
      <c r="I807" s="81"/>
      <c r="J807" s="81"/>
      <c r="K807" s="81"/>
      <c r="L807" s="81"/>
      <c r="M807" s="81"/>
      <c r="N807" s="81"/>
      <c r="O807" s="81"/>
      <c r="P807" s="81"/>
      <c r="Q807" s="81"/>
      <c r="R807" s="81"/>
      <c r="S807" s="81"/>
      <c r="T807" s="81"/>
      <c r="U807" s="81"/>
    </row>
    <row r="808" spans="1:21" ht="10.5" customHeight="1" x14ac:dyDescent="0.15">
      <c r="C808" s="81"/>
      <c r="D808" s="81"/>
      <c r="E808" s="81"/>
      <c r="F808" s="81"/>
      <c r="G808" s="81"/>
      <c r="H808" s="81"/>
      <c r="I808" s="81"/>
      <c r="J808" s="81"/>
      <c r="K808" s="81"/>
      <c r="L808" s="81"/>
      <c r="M808" s="81"/>
      <c r="N808" s="81"/>
      <c r="O808" s="81"/>
      <c r="P808" s="81"/>
      <c r="Q808" s="81"/>
      <c r="R808" s="81"/>
      <c r="S808" s="81"/>
      <c r="T808" s="81"/>
      <c r="U808" s="81"/>
    </row>
    <row r="809" spans="1:21" ht="10.5" customHeight="1" x14ac:dyDescent="0.15">
      <c r="C809" s="81"/>
      <c r="D809" s="81"/>
      <c r="E809" s="81"/>
      <c r="F809" s="81"/>
      <c r="G809" s="81"/>
      <c r="H809" s="81"/>
      <c r="I809" s="81"/>
      <c r="J809" s="81"/>
      <c r="K809" s="81"/>
      <c r="L809" s="81"/>
      <c r="M809" s="81"/>
      <c r="N809" s="81"/>
      <c r="O809" s="81"/>
      <c r="P809" s="81"/>
      <c r="Q809" s="81"/>
      <c r="R809" s="81"/>
      <c r="S809" s="81"/>
      <c r="T809" s="81"/>
      <c r="U809" s="81"/>
    </row>
    <row r="810" spans="1:21" ht="8.25" customHeight="1" x14ac:dyDescent="0.2"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</row>
    <row r="811" spans="1:21" ht="11.25" customHeight="1" x14ac:dyDescent="0.2">
      <c r="C811" s="1"/>
      <c r="D811" s="1"/>
      <c r="E811" s="1"/>
      <c r="F811" s="82">
        <f>INDEX('5 tm 12 bkr Data'!I:I,MATCH('5 tm 12 bkr WJV'!B807,'5 tm 12 bkr Data'!H:H,0))</f>
        <v>28</v>
      </c>
      <c r="G811" s="82"/>
      <c r="H811" s="82"/>
      <c r="I811" s="82"/>
      <c r="J811" s="82"/>
      <c r="K811" s="82"/>
      <c r="L811" s="82"/>
      <c r="M811" s="82"/>
      <c r="N811" s="82"/>
      <c r="O811" s="82"/>
      <c r="P811" s="82"/>
      <c r="Q811" s="82"/>
      <c r="R811" s="82"/>
      <c r="S811" s="1"/>
      <c r="T811" s="1"/>
      <c r="U811" s="1"/>
    </row>
    <row r="812" spans="1:21" ht="11.25" customHeight="1" x14ac:dyDescent="0.2">
      <c r="C812" s="1"/>
      <c r="D812" s="1"/>
      <c r="E812" s="1"/>
      <c r="F812" s="82"/>
      <c r="G812" s="82"/>
      <c r="H812" s="82"/>
      <c r="I812" s="82"/>
      <c r="J812" s="82"/>
      <c r="K812" s="82"/>
      <c r="L812" s="82"/>
      <c r="M812" s="82"/>
      <c r="N812" s="82"/>
      <c r="O812" s="82"/>
      <c r="P812" s="82"/>
      <c r="Q812" s="82"/>
      <c r="R812" s="82"/>
      <c r="S812" s="1"/>
      <c r="T812" s="1"/>
      <c r="U812" s="1"/>
    </row>
    <row r="813" spans="1:21" ht="8.25" customHeight="1" x14ac:dyDescent="0.2"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</row>
    <row r="814" spans="1:21" ht="15.75" customHeight="1" x14ac:dyDescent="0.2">
      <c r="C814" s="1"/>
      <c r="D814" s="80" t="s">
        <v>0</v>
      </c>
      <c r="E814" s="80"/>
      <c r="F814" s="80"/>
      <c r="G814" s="80"/>
      <c r="H814" s="80"/>
      <c r="I814" s="80" t="s">
        <v>1</v>
      </c>
      <c r="J814" s="80"/>
      <c r="K814" s="80" t="s">
        <v>2</v>
      </c>
      <c r="L814" s="80"/>
      <c r="M814" s="80" t="s">
        <v>3</v>
      </c>
      <c r="N814" s="80"/>
      <c r="O814" s="80" t="s">
        <v>4</v>
      </c>
      <c r="P814" s="80"/>
      <c r="Q814" s="80" t="s">
        <v>5</v>
      </c>
      <c r="R814" s="80"/>
      <c r="S814" s="80" t="s">
        <v>6</v>
      </c>
      <c r="T814" s="80"/>
      <c r="U814" s="1"/>
    </row>
    <row r="815" spans="1:21" ht="15.75" customHeight="1" x14ac:dyDescent="0.2">
      <c r="A815" t="str">
        <f>CONCATENATE(B807,B815)</f>
        <v>27a</v>
      </c>
      <c r="B815" t="s">
        <v>26</v>
      </c>
      <c r="C815" s="1"/>
      <c r="D815" s="2" t="str">
        <f>INDEX('5 tm 12 bkr Data'!X:X,MATCH('5 tm 12 bkr WJV'!A815,'5 tm 12 bkr Data'!V:V,0))</f>
        <v>a</v>
      </c>
      <c r="E815" s="3"/>
      <c r="F815" s="3"/>
      <c r="G815" s="3"/>
      <c r="H815" s="4"/>
      <c r="I815" s="80"/>
      <c r="J815" s="80"/>
      <c r="K815" s="80"/>
      <c r="L815" s="80"/>
      <c r="M815" s="80"/>
      <c r="N815" s="80"/>
      <c r="O815" s="80"/>
      <c r="P815" s="80"/>
      <c r="Q815" s="80"/>
      <c r="R815" s="80"/>
      <c r="S815" s="80"/>
      <c r="T815" s="80"/>
      <c r="U815" s="1"/>
    </row>
    <row r="816" spans="1:21" ht="15.75" customHeight="1" x14ac:dyDescent="0.2">
      <c r="A816" t="str">
        <f>CONCATENATE(B807,B816)</f>
        <v>27b</v>
      </c>
      <c r="B816" t="s">
        <v>27</v>
      </c>
      <c r="C816" s="1"/>
      <c r="D816" s="2" t="str">
        <f>INDEX('5 tm 12 bkr Data'!X:X,MATCH('5 tm 12 bkr WJV'!A816,'5 tm 12 bkr Data'!V:V,0))</f>
        <v>b</v>
      </c>
      <c r="E816" s="3"/>
      <c r="F816" s="3"/>
      <c r="G816" s="3"/>
      <c r="H816" s="4"/>
      <c r="I816" s="80"/>
      <c r="J816" s="80"/>
      <c r="K816" s="80"/>
      <c r="L816" s="80"/>
      <c r="M816" s="80"/>
      <c r="N816" s="80"/>
      <c r="O816" s="80"/>
      <c r="P816" s="80"/>
      <c r="Q816" s="80"/>
      <c r="R816" s="80"/>
      <c r="S816" s="80"/>
      <c r="T816" s="80"/>
      <c r="U816" s="1"/>
    </row>
    <row r="817" spans="1:21" ht="15.75" customHeight="1" x14ac:dyDescent="0.2">
      <c r="A817" t="str">
        <f>CONCATENATE(B807,B817)</f>
        <v>27c</v>
      </c>
      <c r="B817" t="s">
        <v>28</v>
      </c>
      <c r="C817" s="1"/>
      <c r="D817" s="2" t="str">
        <f>INDEX('5 tm 12 bkr Data'!X:X,MATCH('5 tm 12 bkr WJV'!A817,'5 tm 12 bkr Data'!V:V,0))</f>
        <v>c</v>
      </c>
      <c r="E817" s="3"/>
      <c r="F817" s="3"/>
      <c r="G817" s="3"/>
      <c r="H817" s="4"/>
      <c r="I817" s="80"/>
      <c r="J817" s="80"/>
      <c r="K817" s="80"/>
      <c r="L817" s="80"/>
      <c r="M817" s="80"/>
      <c r="N817" s="80"/>
      <c r="O817" s="80"/>
      <c r="P817" s="80"/>
      <c r="Q817" s="80"/>
      <c r="R817" s="80"/>
      <c r="S817" s="80"/>
      <c r="T817" s="80"/>
      <c r="U817" s="1"/>
    </row>
    <row r="818" spans="1:21" ht="15.75" customHeight="1" x14ac:dyDescent="0.2">
      <c r="A818" t="str">
        <f>CONCATENATE(B807,B818)</f>
        <v>27d</v>
      </c>
      <c r="B818" t="s">
        <v>29</v>
      </c>
      <c r="C818" s="1"/>
      <c r="D818" s="2" t="str">
        <f>INDEX('5 tm 12 bkr Data'!X:X,MATCH('5 tm 12 bkr WJV'!A818,'5 tm 12 bkr Data'!V:V,0))</f>
        <v>d</v>
      </c>
      <c r="E818" s="3"/>
      <c r="F818" s="3"/>
      <c r="G818" s="3"/>
      <c r="H818" s="4"/>
      <c r="I818" s="80"/>
      <c r="J818" s="80"/>
      <c r="K818" s="80"/>
      <c r="L818" s="80"/>
      <c r="M818" s="80"/>
      <c r="N818" s="80"/>
      <c r="O818" s="80"/>
      <c r="P818" s="80"/>
      <c r="Q818" s="80"/>
      <c r="R818" s="80"/>
      <c r="S818" s="80"/>
      <c r="T818" s="80"/>
      <c r="U818" s="1"/>
    </row>
    <row r="819" spans="1:21" ht="15.75" customHeight="1" x14ac:dyDescent="0.2">
      <c r="A819" t="str">
        <f>CONCATENATE(B807,B819)</f>
        <v>27e</v>
      </c>
      <c r="B819" t="s">
        <v>30</v>
      </c>
      <c r="C819" s="1"/>
      <c r="D819" s="2" t="str">
        <f>INDEX('5 tm 12 bkr Data'!X:X,MATCH('5 tm 12 bkr WJV'!A819,'5 tm 12 bkr Data'!V:V,0))</f>
        <v>e</v>
      </c>
      <c r="E819" s="3"/>
      <c r="F819" s="3"/>
      <c r="G819" s="3"/>
      <c r="H819" s="4"/>
      <c r="I819" s="80"/>
      <c r="J819" s="80"/>
      <c r="K819" s="80"/>
      <c r="L819" s="80"/>
      <c r="M819" s="80"/>
      <c r="N819" s="80"/>
      <c r="O819" s="80"/>
      <c r="P819" s="80"/>
      <c r="Q819" s="80"/>
      <c r="R819" s="80"/>
      <c r="S819" s="80"/>
      <c r="T819" s="80"/>
      <c r="U819" s="1"/>
    </row>
    <row r="820" spans="1:21" ht="15.75" customHeight="1" x14ac:dyDescent="0.2">
      <c r="A820" t="str">
        <f>CONCATENATE(B807,B820)</f>
        <v>27f</v>
      </c>
      <c r="B820" t="s">
        <v>31</v>
      </c>
      <c r="C820" s="1"/>
      <c r="D820" s="2" t="str">
        <f>INDEX('5 tm 12 bkr Data'!X:X,MATCH('5 tm 12 bkr WJV'!A820,'5 tm 12 bkr Data'!V:V,0))</f>
        <v>f</v>
      </c>
      <c r="E820" s="3"/>
      <c r="F820" s="3"/>
      <c r="G820" s="3"/>
      <c r="H820" s="4"/>
      <c r="I820" s="80"/>
      <c r="J820" s="80"/>
      <c r="K820" s="80"/>
      <c r="L820" s="80"/>
      <c r="M820" s="80"/>
      <c r="N820" s="80"/>
      <c r="O820" s="80"/>
      <c r="P820" s="80"/>
      <c r="Q820" s="80"/>
      <c r="R820" s="80"/>
      <c r="S820" s="80"/>
      <c r="T820" s="80"/>
      <c r="U820" s="1"/>
    </row>
    <row r="821" spans="1:21" ht="15.75" customHeight="1" x14ac:dyDescent="0.2">
      <c r="A821" t="str">
        <f>CONCATENATE(B807,B821)</f>
        <v>27g</v>
      </c>
      <c r="B821" t="s">
        <v>32</v>
      </c>
      <c r="C821" s="1"/>
      <c r="D821" s="2" t="str">
        <f>INDEX('5 tm 12 bkr Data'!X:X,MATCH('5 tm 12 bkr WJV'!A821,'5 tm 12 bkr Data'!V:V,0))</f>
        <v>g</v>
      </c>
      <c r="E821" s="3"/>
      <c r="F821" s="3"/>
      <c r="G821" s="3"/>
      <c r="H821" s="4"/>
      <c r="I821" s="80"/>
      <c r="J821" s="80"/>
      <c r="K821" s="80"/>
      <c r="L821" s="80"/>
      <c r="M821" s="80"/>
      <c r="N821" s="80"/>
      <c r="O821" s="80"/>
      <c r="P821" s="80"/>
      <c r="Q821" s="80"/>
      <c r="R821" s="80"/>
      <c r="S821" s="80"/>
      <c r="T821" s="80"/>
      <c r="U821" s="1"/>
    </row>
    <row r="822" spans="1:21" ht="15.75" customHeight="1" thickBot="1" x14ac:dyDescent="0.25">
      <c r="A822" t="str">
        <f>CONCATENATE(B807,B822)</f>
        <v>27h</v>
      </c>
      <c r="B822" t="s">
        <v>33</v>
      </c>
      <c r="C822" s="1"/>
      <c r="D822" s="2" t="str">
        <f>INDEX('5 tm 12 bkr Data'!X:X,MATCH('5 tm 12 bkr WJV'!A822,'5 tm 12 bkr Data'!V:V,0))</f>
        <v>h</v>
      </c>
      <c r="E822" s="3"/>
      <c r="F822" s="3"/>
      <c r="G822" s="3"/>
      <c r="H822" s="36"/>
      <c r="I822" s="79"/>
      <c r="J822" s="79"/>
      <c r="K822" s="79"/>
      <c r="L822" s="79"/>
      <c r="M822" s="79"/>
      <c r="N822" s="79"/>
      <c r="O822" s="79"/>
      <c r="P822" s="79"/>
      <c r="Q822" s="79"/>
      <c r="R822" s="79"/>
      <c r="S822" s="79"/>
      <c r="T822" s="79"/>
      <c r="U822" s="1"/>
    </row>
    <row r="823" spans="1:21" ht="15.75" customHeight="1" thickTop="1" x14ac:dyDescent="0.2">
      <c r="C823" s="1"/>
      <c r="D823" s="1"/>
      <c r="E823" s="1"/>
      <c r="F823" s="1"/>
      <c r="G823" s="1"/>
      <c r="H823" s="37" t="s">
        <v>6</v>
      </c>
      <c r="I823" s="77"/>
      <c r="J823" s="78"/>
      <c r="K823" s="77"/>
      <c r="L823" s="78"/>
      <c r="M823" s="77"/>
      <c r="N823" s="78"/>
      <c r="O823" s="77"/>
      <c r="P823" s="78"/>
      <c r="Q823" s="77"/>
      <c r="R823" s="78"/>
      <c r="S823" s="77"/>
      <c r="T823" s="78"/>
      <c r="U823" s="1"/>
    </row>
    <row r="824" spans="1:21" ht="5.25" customHeight="1" x14ac:dyDescent="0.2">
      <c r="C824" s="1"/>
      <c r="D824" s="1"/>
      <c r="E824" s="1"/>
      <c r="F824" s="1"/>
      <c r="G824" s="1"/>
      <c r="H824" s="38"/>
      <c r="I824" s="39"/>
      <c r="J824" s="39"/>
      <c r="K824" s="39"/>
      <c r="L824" s="39"/>
      <c r="M824" s="39"/>
      <c r="N824" s="39"/>
      <c r="O824" s="39"/>
      <c r="P824" s="39"/>
      <c r="Q824" s="39"/>
      <c r="R824" s="39"/>
      <c r="S824" s="39"/>
      <c r="T824" s="40"/>
      <c r="U824" s="1"/>
    </row>
    <row r="825" spans="1:21" ht="15.75" customHeight="1" x14ac:dyDescent="0.2">
      <c r="C825" s="1"/>
      <c r="D825" s="1"/>
      <c r="E825" s="74" t="s">
        <v>0</v>
      </c>
      <c r="F825" s="75"/>
      <c r="G825" s="76"/>
      <c r="H825" s="19" t="s">
        <v>1</v>
      </c>
      <c r="I825" s="19" t="s">
        <v>2</v>
      </c>
      <c r="J825" s="19" t="s">
        <v>3</v>
      </c>
      <c r="K825" s="15" t="s">
        <v>4</v>
      </c>
      <c r="L825" s="16" t="s">
        <v>5</v>
      </c>
      <c r="M825" s="19" t="s">
        <v>7</v>
      </c>
      <c r="N825" s="19" t="s">
        <v>8</v>
      </c>
      <c r="O825" s="15" t="s">
        <v>9</v>
      </c>
      <c r="P825" s="16" t="s">
        <v>10</v>
      </c>
      <c r="Q825" s="19" t="s">
        <v>11</v>
      </c>
      <c r="R825" s="19" t="s">
        <v>12</v>
      </c>
      <c r="S825" s="15" t="s">
        <v>13</v>
      </c>
      <c r="T825" s="1"/>
      <c r="U825" s="1"/>
    </row>
    <row r="826" spans="1:21" ht="15.75" customHeight="1" x14ac:dyDescent="0.2">
      <c r="C826" s="1"/>
      <c r="D826" s="1"/>
      <c r="E826" s="64" t="str">
        <f t="shared" si="12"/>
        <v>a</v>
      </c>
      <c r="F826" s="65"/>
      <c r="G826" s="66"/>
      <c r="H826" s="5"/>
      <c r="I826" s="5"/>
      <c r="J826" s="5"/>
      <c r="K826" s="13"/>
      <c r="L826" s="10"/>
      <c r="M826" s="5"/>
      <c r="N826" s="5"/>
      <c r="O826" s="13"/>
      <c r="P826" s="10"/>
      <c r="Q826" s="5"/>
      <c r="R826" s="5"/>
      <c r="S826" s="13"/>
      <c r="T826" s="1"/>
      <c r="U826" s="1"/>
    </row>
    <row r="827" spans="1:21" ht="15.75" customHeight="1" x14ac:dyDescent="0.2">
      <c r="C827" s="1"/>
      <c r="D827" s="1"/>
      <c r="E827" s="64" t="str">
        <f t="shared" si="12"/>
        <v>b</v>
      </c>
      <c r="F827" s="65"/>
      <c r="G827" s="66"/>
      <c r="H827" s="5"/>
      <c r="I827" s="5"/>
      <c r="J827" s="5"/>
      <c r="K827" s="13"/>
      <c r="L827" s="10"/>
      <c r="M827" s="5"/>
      <c r="N827" s="5"/>
      <c r="O827" s="13"/>
      <c r="P827" s="10"/>
      <c r="Q827" s="5"/>
      <c r="R827" s="5"/>
      <c r="S827" s="13"/>
      <c r="T827" s="1"/>
      <c r="U827" s="1"/>
    </row>
    <row r="828" spans="1:21" ht="15.75" customHeight="1" x14ac:dyDescent="0.2">
      <c r="C828" s="1"/>
      <c r="D828" s="1"/>
      <c r="E828" s="64" t="str">
        <f t="shared" si="12"/>
        <v>c</v>
      </c>
      <c r="F828" s="65"/>
      <c r="G828" s="66"/>
      <c r="H828" s="5"/>
      <c r="I828" s="5"/>
      <c r="J828" s="5"/>
      <c r="K828" s="13"/>
      <c r="L828" s="10"/>
      <c r="M828" s="5"/>
      <c r="N828" s="5"/>
      <c r="O828" s="13"/>
      <c r="P828" s="10"/>
      <c r="Q828" s="5"/>
      <c r="R828" s="5"/>
      <c r="S828" s="13"/>
      <c r="T828" s="1"/>
      <c r="U828" s="1"/>
    </row>
    <row r="829" spans="1:21" ht="15.75" customHeight="1" x14ac:dyDescent="0.2">
      <c r="C829" s="1"/>
      <c r="D829" s="1"/>
      <c r="E829" s="64" t="str">
        <f t="shared" si="12"/>
        <v>d</v>
      </c>
      <c r="F829" s="65"/>
      <c r="G829" s="66"/>
      <c r="H829" s="5"/>
      <c r="I829" s="5"/>
      <c r="J829" s="5"/>
      <c r="K829" s="13"/>
      <c r="L829" s="10"/>
      <c r="M829" s="5"/>
      <c r="N829" s="5"/>
      <c r="O829" s="13"/>
      <c r="P829" s="10"/>
      <c r="Q829" s="5"/>
      <c r="R829" s="5"/>
      <c r="S829" s="13"/>
      <c r="T829" s="1"/>
      <c r="U829" s="1"/>
    </row>
    <row r="830" spans="1:21" ht="15.75" customHeight="1" x14ac:dyDescent="0.2">
      <c r="C830" s="1"/>
      <c r="D830" s="1"/>
      <c r="E830" s="64" t="str">
        <f t="shared" si="12"/>
        <v>e</v>
      </c>
      <c r="F830" s="65"/>
      <c r="G830" s="66"/>
      <c r="H830" s="5"/>
      <c r="I830" s="5"/>
      <c r="J830" s="5"/>
      <c r="K830" s="13"/>
      <c r="L830" s="10"/>
      <c r="M830" s="5"/>
      <c r="N830" s="5"/>
      <c r="O830" s="13"/>
      <c r="P830" s="10"/>
      <c r="Q830" s="5"/>
      <c r="R830" s="5"/>
      <c r="S830" s="13"/>
      <c r="T830" s="1"/>
      <c r="U830" s="1"/>
    </row>
    <row r="831" spans="1:21" ht="15.75" customHeight="1" x14ac:dyDescent="0.2">
      <c r="C831" s="1"/>
      <c r="D831" s="1"/>
      <c r="E831" s="64" t="str">
        <f t="shared" si="12"/>
        <v>f</v>
      </c>
      <c r="F831" s="65"/>
      <c r="G831" s="66"/>
      <c r="H831" s="5"/>
      <c r="I831" s="5"/>
      <c r="J831" s="5"/>
      <c r="K831" s="13"/>
      <c r="L831" s="10"/>
      <c r="M831" s="5"/>
      <c r="N831" s="5"/>
      <c r="O831" s="13"/>
      <c r="P831" s="10"/>
      <c r="Q831" s="5"/>
      <c r="R831" s="5"/>
      <c r="S831" s="13"/>
      <c r="T831" s="1"/>
      <c r="U831" s="1"/>
    </row>
    <row r="832" spans="1:21" ht="15.75" customHeight="1" x14ac:dyDescent="0.2">
      <c r="C832" s="1"/>
      <c r="D832" s="1"/>
      <c r="E832" s="64" t="str">
        <f t="shared" si="12"/>
        <v>g</v>
      </c>
      <c r="F832" s="65"/>
      <c r="G832" s="66"/>
      <c r="H832" s="5"/>
      <c r="I832" s="5"/>
      <c r="J832" s="5"/>
      <c r="K832" s="13"/>
      <c r="L832" s="10"/>
      <c r="M832" s="5"/>
      <c r="N832" s="5"/>
      <c r="O832" s="13"/>
      <c r="P832" s="10"/>
      <c r="Q832" s="5"/>
      <c r="R832" s="5"/>
      <c r="S832" s="13"/>
      <c r="T832" s="1"/>
      <c r="U832" s="1"/>
    </row>
    <row r="833" spans="1:21" ht="15.75" customHeight="1" thickBot="1" x14ac:dyDescent="0.25">
      <c r="C833" s="1"/>
      <c r="D833" s="1"/>
      <c r="E833" s="64" t="str">
        <f t="shared" si="12"/>
        <v>h</v>
      </c>
      <c r="F833" s="65"/>
      <c r="G833" s="66"/>
      <c r="H833" s="6"/>
      <c r="I833" s="6"/>
      <c r="J833" s="6"/>
      <c r="K833" s="14"/>
      <c r="L833" s="11"/>
      <c r="M833" s="6"/>
      <c r="N833" s="6"/>
      <c r="O833" s="14"/>
      <c r="P833" s="11"/>
      <c r="Q833" s="6"/>
      <c r="R833" s="6"/>
      <c r="S833" s="14"/>
      <c r="T833" s="1"/>
      <c r="U833" s="1"/>
    </row>
    <row r="834" spans="1:21" ht="15.75" customHeight="1" thickTop="1" thickBot="1" x14ac:dyDescent="0.25">
      <c r="C834" s="1"/>
      <c r="D834" s="1"/>
      <c r="E834" s="67" t="s">
        <v>14</v>
      </c>
      <c r="F834" s="68"/>
      <c r="G834" s="69"/>
      <c r="H834" s="7"/>
      <c r="I834" s="7"/>
      <c r="J834" s="7"/>
      <c r="K834" s="8"/>
      <c r="L834" s="12"/>
      <c r="M834" s="7"/>
      <c r="N834" s="7"/>
      <c r="O834" s="8"/>
      <c r="P834" s="12"/>
      <c r="Q834" s="7"/>
      <c r="R834" s="7"/>
      <c r="S834" s="8"/>
      <c r="T834" s="1"/>
      <c r="U834" s="1"/>
    </row>
    <row r="835" spans="1:21" ht="15.75" customHeight="1" thickTop="1" thickBot="1" x14ac:dyDescent="0.25">
      <c r="C835" s="1"/>
      <c r="D835" s="1"/>
      <c r="E835" s="70" t="s">
        <v>15</v>
      </c>
      <c r="F835" s="71"/>
      <c r="G835" s="72"/>
      <c r="H835" s="1"/>
      <c r="I835" s="1"/>
      <c r="J835" s="1"/>
      <c r="K835" s="9"/>
      <c r="L835" s="1"/>
      <c r="M835" s="1"/>
      <c r="N835" s="1"/>
      <c r="O835" s="9"/>
      <c r="P835" s="1"/>
      <c r="Q835" s="1"/>
      <c r="R835" s="1"/>
      <c r="S835" s="9"/>
      <c r="T835" s="1"/>
      <c r="U835" s="1"/>
    </row>
    <row r="836" spans="1:21" ht="11.25" customHeight="1" x14ac:dyDescent="0.2">
      <c r="C836" s="1"/>
      <c r="D836" s="1"/>
      <c r="E836" s="1"/>
      <c r="F836" s="1"/>
      <c r="G836" s="1"/>
      <c r="H836" s="73" t="s">
        <v>34</v>
      </c>
      <c r="I836" s="73"/>
      <c r="J836" s="73"/>
      <c r="K836" s="73"/>
      <c r="L836" s="73"/>
      <c r="M836" s="73"/>
      <c r="N836" s="73"/>
      <c r="O836" s="73"/>
      <c r="P836" s="73"/>
      <c r="Q836" s="73"/>
      <c r="R836" s="73"/>
      <c r="S836" s="1"/>
      <c r="T836" s="1"/>
      <c r="U836" s="1"/>
    </row>
    <row r="837" spans="1:21" ht="11.25" customHeight="1" x14ac:dyDescent="0.2">
      <c r="C837" s="1"/>
      <c r="D837" s="1"/>
      <c r="E837" s="1"/>
      <c r="F837" s="1"/>
      <c r="G837" s="1"/>
      <c r="H837" s="73"/>
      <c r="I837" s="73"/>
      <c r="J837" s="73"/>
      <c r="K837" s="73"/>
      <c r="L837" s="73"/>
      <c r="M837" s="73"/>
      <c r="N837" s="73"/>
      <c r="O837" s="73"/>
      <c r="P837" s="73"/>
      <c r="Q837" s="73"/>
      <c r="R837" s="73"/>
      <c r="S837" s="1"/>
      <c r="T837" s="1"/>
      <c r="U837" s="1"/>
    </row>
    <row r="838" spans="1:21" ht="10.5" customHeight="1" x14ac:dyDescent="0.15">
      <c r="A838" t="s">
        <v>35</v>
      </c>
      <c r="B838">
        <v>28</v>
      </c>
      <c r="C838" s="81" t="str">
        <f>'5 tm 12 bkr Data'!$A$2</f>
        <v>Jayhawk Collegiate Challenge</v>
      </c>
      <c r="D838" s="81"/>
      <c r="E838" s="81"/>
      <c r="F838" s="81"/>
      <c r="G838" s="81"/>
      <c r="H838" s="81"/>
      <c r="I838" s="81"/>
      <c r="J838" s="81"/>
      <c r="K838" s="81"/>
      <c r="L838" s="81"/>
      <c r="M838" s="81"/>
      <c r="N838" s="81"/>
      <c r="O838" s="81"/>
      <c r="P838" s="81"/>
      <c r="Q838" s="81"/>
      <c r="R838" s="81"/>
      <c r="S838" s="81"/>
      <c r="T838" s="81"/>
      <c r="U838" s="81"/>
    </row>
    <row r="839" spans="1:21" ht="10.5" customHeight="1" x14ac:dyDescent="0.15">
      <c r="C839" s="81"/>
      <c r="D839" s="81"/>
      <c r="E839" s="81"/>
      <c r="F839" s="81"/>
      <c r="G839" s="81"/>
      <c r="H839" s="81"/>
      <c r="I839" s="81"/>
      <c r="J839" s="81"/>
      <c r="K839" s="81"/>
      <c r="L839" s="81"/>
      <c r="M839" s="81"/>
      <c r="N839" s="81"/>
      <c r="O839" s="81"/>
      <c r="P839" s="81"/>
      <c r="Q839" s="81"/>
      <c r="R839" s="81"/>
      <c r="S839" s="81"/>
      <c r="T839" s="81"/>
      <c r="U839" s="81"/>
    </row>
    <row r="840" spans="1:21" ht="10.5" customHeight="1" x14ac:dyDescent="0.15">
      <c r="C840" s="81"/>
      <c r="D840" s="81"/>
      <c r="E840" s="81"/>
      <c r="F840" s="81"/>
      <c r="G840" s="81"/>
      <c r="H840" s="81"/>
      <c r="I840" s="81"/>
      <c r="J840" s="81"/>
      <c r="K840" s="81"/>
      <c r="L840" s="81"/>
      <c r="M840" s="81"/>
      <c r="N840" s="81"/>
      <c r="O840" s="81"/>
      <c r="P840" s="81"/>
      <c r="Q840" s="81"/>
      <c r="R840" s="81"/>
      <c r="S840" s="81"/>
      <c r="T840" s="81"/>
      <c r="U840" s="81"/>
    </row>
    <row r="841" spans="1:21" ht="8.25" customHeight="1" x14ac:dyDescent="0.2"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</row>
    <row r="842" spans="1:21" ht="11.25" customHeight="1" x14ac:dyDescent="0.2">
      <c r="C842" s="1"/>
      <c r="D842" s="1"/>
      <c r="E842" s="1"/>
      <c r="F842" s="82">
        <f>INDEX('5 tm 12 bkr Data'!I:I,MATCH('5 tm 12 bkr WJV'!B838,'5 tm 12 bkr Data'!H:H,0))</f>
        <v>29</v>
      </c>
      <c r="G842" s="82"/>
      <c r="H842" s="82"/>
      <c r="I842" s="82"/>
      <c r="J842" s="82"/>
      <c r="K842" s="82"/>
      <c r="L842" s="82"/>
      <c r="M842" s="82"/>
      <c r="N842" s="82"/>
      <c r="O842" s="82"/>
      <c r="P842" s="82"/>
      <c r="Q842" s="82"/>
      <c r="R842" s="82"/>
      <c r="S842" s="1"/>
      <c r="T842" s="1"/>
      <c r="U842" s="1"/>
    </row>
    <row r="843" spans="1:21" ht="11.25" customHeight="1" x14ac:dyDescent="0.2">
      <c r="C843" s="1"/>
      <c r="D843" s="1"/>
      <c r="E843" s="1"/>
      <c r="F843" s="82"/>
      <c r="G843" s="82"/>
      <c r="H843" s="82"/>
      <c r="I843" s="82"/>
      <c r="J843" s="82"/>
      <c r="K843" s="82"/>
      <c r="L843" s="82"/>
      <c r="M843" s="82"/>
      <c r="N843" s="82"/>
      <c r="O843" s="82"/>
      <c r="P843" s="82"/>
      <c r="Q843" s="82"/>
      <c r="R843" s="82"/>
      <c r="S843" s="1"/>
      <c r="T843" s="1"/>
      <c r="U843" s="1"/>
    </row>
    <row r="844" spans="1:21" ht="8.25" customHeight="1" x14ac:dyDescent="0.2"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</row>
    <row r="845" spans="1:21" ht="15.75" customHeight="1" x14ac:dyDescent="0.2">
      <c r="C845" s="1"/>
      <c r="D845" s="80" t="s">
        <v>0</v>
      </c>
      <c r="E845" s="80"/>
      <c r="F845" s="80"/>
      <c r="G845" s="80"/>
      <c r="H845" s="80"/>
      <c r="I845" s="80" t="s">
        <v>1</v>
      </c>
      <c r="J845" s="80"/>
      <c r="K845" s="80" t="s">
        <v>2</v>
      </c>
      <c r="L845" s="80"/>
      <c r="M845" s="80" t="s">
        <v>3</v>
      </c>
      <c r="N845" s="80"/>
      <c r="O845" s="80" t="s">
        <v>4</v>
      </c>
      <c r="P845" s="80"/>
      <c r="Q845" s="80" t="s">
        <v>5</v>
      </c>
      <c r="R845" s="80"/>
      <c r="S845" s="80" t="s">
        <v>6</v>
      </c>
      <c r="T845" s="80"/>
      <c r="U845" s="1"/>
    </row>
    <row r="846" spans="1:21" ht="15.75" customHeight="1" x14ac:dyDescent="0.2">
      <c r="A846" t="str">
        <f>CONCATENATE(B838,B846)</f>
        <v>28a</v>
      </c>
      <c r="B846" t="s">
        <v>26</v>
      </c>
      <c r="C846" s="1"/>
      <c r="D846" s="2" t="str">
        <f>INDEX('5 tm 12 bkr Data'!X:X,MATCH('5 tm 12 bkr WJV'!A846,'5 tm 12 bkr Data'!V:V,0))</f>
        <v>a</v>
      </c>
      <c r="E846" s="3"/>
      <c r="F846" s="3"/>
      <c r="G846" s="3"/>
      <c r="H846" s="4"/>
      <c r="I846" s="80"/>
      <c r="J846" s="80"/>
      <c r="K846" s="80"/>
      <c r="L846" s="80"/>
      <c r="M846" s="80"/>
      <c r="N846" s="80"/>
      <c r="O846" s="80"/>
      <c r="P846" s="80"/>
      <c r="Q846" s="80"/>
      <c r="R846" s="80"/>
      <c r="S846" s="80"/>
      <c r="T846" s="80"/>
      <c r="U846" s="1"/>
    </row>
    <row r="847" spans="1:21" ht="15.75" customHeight="1" x14ac:dyDescent="0.2">
      <c r="A847" t="str">
        <f>CONCATENATE(B838,B847)</f>
        <v>28b</v>
      </c>
      <c r="B847" t="s">
        <v>27</v>
      </c>
      <c r="C847" s="1"/>
      <c r="D847" s="2" t="str">
        <f>INDEX('5 tm 12 bkr Data'!X:X,MATCH('5 tm 12 bkr WJV'!A847,'5 tm 12 bkr Data'!V:V,0))</f>
        <v>b</v>
      </c>
      <c r="E847" s="3"/>
      <c r="F847" s="3"/>
      <c r="G847" s="3"/>
      <c r="H847" s="4"/>
      <c r="I847" s="80"/>
      <c r="J847" s="80"/>
      <c r="K847" s="80"/>
      <c r="L847" s="80"/>
      <c r="M847" s="80"/>
      <c r="N847" s="80"/>
      <c r="O847" s="80"/>
      <c r="P847" s="80"/>
      <c r="Q847" s="80"/>
      <c r="R847" s="80"/>
      <c r="S847" s="80"/>
      <c r="T847" s="80"/>
      <c r="U847" s="1"/>
    </row>
    <row r="848" spans="1:21" ht="15.75" customHeight="1" x14ac:dyDescent="0.2">
      <c r="A848" t="str">
        <f>CONCATENATE(B838,B848)</f>
        <v>28c</v>
      </c>
      <c r="B848" t="s">
        <v>28</v>
      </c>
      <c r="C848" s="1"/>
      <c r="D848" s="2" t="str">
        <f>INDEX('5 tm 12 bkr Data'!X:X,MATCH('5 tm 12 bkr WJV'!A848,'5 tm 12 bkr Data'!V:V,0))</f>
        <v>c</v>
      </c>
      <c r="E848" s="3"/>
      <c r="F848" s="3"/>
      <c r="G848" s="3"/>
      <c r="H848" s="4"/>
      <c r="I848" s="80"/>
      <c r="J848" s="80"/>
      <c r="K848" s="80"/>
      <c r="L848" s="80"/>
      <c r="M848" s="80"/>
      <c r="N848" s="80"/>
      <c r="O848" s="80"/>
      <c r="P848" s="80"/>
      <c r="Q848" s="80"/>
      <c r="R848" s="80"/>
      <c r="S848" s="80"/>
      <c r="T848" s="80"/>
      <c r="U848" s="1"/>
    </row>
    <row r="849" spans="1:21" ht="15.75" customHeight="1" x14ac:dyDescent="0.2">
      <c r="A849" t="str">
        <f>CONCATENATE(B838,B849)</f>
        <v>28d</v>
      </c>
      <c r="B849" t="s">
        <v>29</v>
      </c>
      <c r="C849" s="1"/>
      <c r="D849" s="2" t="str">
        <f>INDEX('5 tm 12 bkr Data'!X:X,MATCH('5 tm 12 bkr WJV'!A849,'5 tm 12 bkr Data'!V:V,0))</f>
        <v>d</v>
      </c>
      <c r="E849" s="3"/>
      <c r="F849" s="3"/>
      <c r="G849" s="3"/>
      <c r="H849" s="4"/>
      <c r="I849" s="80"/>
      <c r="J849" s="80"/>
      <c r="K849" s="80"/>
      <c r="L849" s="80"/>
      <c r="M849" s="80"/>
      <c r="N849" s="80"/>
      <c r="O849" s="80"/>
      <c r="P849" s="80"/>
      <c r="Q849" s="80"/>
      <c r="R849" s="80"/>
      <c r="S849" s="80"/>
      <c r="T849" s="80"/>
      <c r="U849" s="1"/>
    </row>
    <row r="850" spans="1:21" ht="15.75" customHeight="1" x14ac:dyDescent="0.2">
      <c r="A850" t="str">
        <f>CONCATENATE(B838,B850)</f>
        <v>28e</v>
      </c>
      <c r="B850" t="s">
        <v>30</v>
      </c>
      <c r="C850" s="1"/>
      <c r="D850" s="2" t="str">
        <f>INDEX('5 tm 12 bkr Data'!X:X,MATCH('5 tm 12 bkr WJV'!A850,'5 tm 12 bkr Data'!V:V,0))</f>
        <v>e</v>
      </c>
      <c r="E850" s="3"/>
      <c r="F850" s="3"/>
      <c r="G850" s="3"/>
      <c r="H850" s="4"/>
      <c r="I850" s="80"/>
      <c r="J850" s="80"/>
      <c r="K850" s="80"/>
      <c r="L850" s="80"/>
      <c r="M850" s="80"/>
      <c r="N850" s="80"/>
      <c r="O850" s="80"/>
      <c r="P850" s="80"/>
      <c r="Q850" s="80"/>
      <c r="R850" s="80"/>
      <c r="S850" s="80"/>
      <c r="T850" s="80"/>
      <c r="U850" s="1"/>
    </row>
    <row r="851" spans="1:21" ht="15.75" customHeight="1" x14ac:dyDescent="0.2">
      <c r="A851" t="str">
        <f>CONCATENATE(B838,B851)</f>
        <v>28f</v>
      </c>
      <c r="B851" t="s">
        <v>31</v>
      </c>
      <c r="C851" s="1"/>
      <c r="D851" s="2" t="str">
        <f>INDEX('5 tm 12 bkr Data'!X:X,MATCH('5 tm 12 bkr WJV'!A851,'5 tm 12 bkr Data'!V:V,0))</f>
        <v>f</v>
      </c>
      <c r="E851" s="3"/>
      <c r="F851" s="3"/>
      <c r="G851" s="3"/>
      <c r="H851" s="4"/>
      <c r="I851" s="80"/>
      <c r="J851" s="80"/>
      <c r="K851" s="80"/>
      <c r="L851" s="80"/>
      <c r="M851" s="80"/>
      <c r="N851" s="80"/>
      <c r="O851" s="80"/>
      <c r="P851" s="80"/>
      <c r="Q851" s="80"/>
      <c r="R851" s="80"/>
      <c r="S851" s="80"/>
      <c r="T851" s="80"/>
      <c r="U851" s="1"/>
    </row>
    <row r="852" spans="1:21" ht="15.75" customHeight="1" x14ac:dyDescent="0.2">
      <c r="A852" t="str">
        <f>CONCATENATE(B838,B852)</f>
        <v>28g</v>
      </c>
      <c r="B852" t="s">
        <v>32</v>
      </c>
      <c r="C852" s="1"/>
      <c r="D852" s="2" t="str">
        <f>INDEX('5 tm 12 bkr Data'!X:X,MATCH('5 tm 12 bkr WJV'!A852,'5 tm 12 bkr Data'!V:V,0))</f>
        <v>g</v>
      </c>
      <c r="E852" s="3"/>
      <c r="F852" s="3"/>
      <c r="G852" s="3"/>
      <c r="H852" s="4"/>
      <c r="I852" s="80"/>
      <c r="J852" s="80"/>
      <c r="K852" s="80"/>
      <c r="L852" s="80"/>
      <c r="M852" s="80"/>
      <c r="N852" s="80"/>
      <c r="O852" s="80"/>
      <c r="P852" s="80"/>
      <c r="Q852" s="80"/>
      <c r="R852" s="80"/>
      <c r="S852" s="80"/>
      <c r="T852" s="80"/>
      <c r="U852" s="1"/>
    </row>
    <row r="853" spans="1:21" ht="15.75" customHeight="1" thickBot="1" x14ac:dyDescent="0.25">
      <c r="A853" t="str">
        <f>CONCATENATE(B838,B853)</f>
        <v>28h</v>
      </c>
      <c r="B853" t="s">
        <v>33</v>
      </c>
      <c r="C853" s="1"/>
      <c r="D853" s="2" t="str">
        <f>INDEX('5 tm 12 bkr Data'!X:X,MATCH('5 tm 12 bkr WJV'!A853,'5 tm 12 bkr Data'!V:V,0))</f>
        <v>h</v>
      </c>
      <c r="E853" s="3"/>
      <c r="F853" s="3"/>
      <c r="G853" s="3"/>
      <c r="H853" s="36"/>
      <c r="I853" s="79"/>
      <c r="J853" s="79"/>
      <c r="K853" s="79"/>
      <c r="L853" s="79"/>
      <c r="M853" s="79"/>
      <c r="N853" s="79"/>
      <c r="O853" s="79"/>
      <c r="P853" s="79"/>
      <c r="Q853" s="79"/>
      <c r="R853" s="79"/>
      <c r="S853" s="79"/>
      <c r="T853" s="79"/>
      <c r="U853" s="1"/>
    </row>
    <row r="854" spans="1:21" ht="15.75" customHeight="1" thickTop="1" x14ac:dyDescent="0.2">
      <c r="C854" s="1"/>
      <c r="D854" s="1"/>
      <c r="E854" s="1"/>
      <c r="F854" s="1"/>
      <c r="G854" s="1"/>
      <c r="H854" s="37" t="s">
        <v>6</v>
      </c>
      <c r="I854" s="77"/>
      <c r="J854" s="78"/>
      <c r="K854" s="77"/>
      <c r="L854" s="78"/>
      <c r="M854" s="77"/>
      <c r="N854" s="78"/>
      <c r="O854" s="77"/>
      <c r="P854" s="78"/>
      <c r="Q854" s="77"/>
      <c r="R854" s="78"/>
      <c r="S854" s="77"/>
      <c r="T854" s="78"/>
      <c r="U854" s="1"/>
    </row>
    <row r="855" spans="1:21" ht="5.25" customHeight="1" x14ac:dyDescent="0.2">
      <c r="C855" s="1"/>
      <c r="D855" s="1"/>
      <c r="E855" s="1"/>
      <c r="F855" s="1"/>
      <c r="G855" s="1"/>
      <c r="H855" s="38"/>
      <c r="I855" s="39"/>
      <c r="J855" s="39"/>
      <c r="K855" s="39"/>
      <c r="L855" s="39"/>
      <c r="M855" s="39"/>
      <c r="N855" s="39"/>
      <c r="O855" s="39"/>
      <c r="P855" s="39"/>
      <c r="Q855" s="39"/>
      <c r="R855" s="39"/>
      <c r="S855" s="39"/>
      <c r="T855" s="40"/>
      <c r="U855" s="1"/>
    </row>
    <row r="856" spans="1:21" ht="15.75" customHeight="1" x14ac:dyDescent="0.2">
      <c r="C856" s="1"/>
      <c r="D856" s="1"/>
      <c r="E856" s="74" t="s">
        <v>0</v>
      </c>
      <c r="F856" s="75"/>
      <c r="G856" s="76"/>
      <c r="H856" s="19" t="s">
        <v>1</v>
      </c>
      <c r="I856" s="19" t="s">
        <v>2</v>
      </c>
      <c r="J856" s="19" t="s">
        <v>3</v>
      </c>
      <c r="K856" s="15" t="s">
        <v>4</v>
      </c>
      <c r="L856" s="16" t="s">
        <v>5</v>
      </c>
      <c r="M856" s="19" t="s">
        <v>7</v>
      </c>
      <c r="N856" s="19" t="s">
        <v>8</v>
      </c>
      <c r="O856" s="15" t="s">
        <v>9</v>
      </c>
      <c r="P856" s="16" t="s">
        <v>10</v>
      </c>
      <c r="Q856" s="19" t="s">
        <v>11</v>
      </c>
      <c r="R856" s="19" t="s">
        <v>12</v>
      </c>
      <c r="S856" s="15" t="s">
        <v>13</v>
      </c>
      <c r="T856" s="1"/>
      <c r="U856" s="1"/>
    </row>
    <row r="857" spans="1:21" ht="15.75" customHeight="1" x14ac:dyDescent="0.2">
      <c r="C857" s="1"/>
      <c r="D857" s="1"/>
      <c r="E857" s="64" t="str">
        <f t="shared" si="12"/>
        <v>a</v>
      </c>
      <c r="F857" s="65"/>
      <c r="G857" s="66"/>
      <c r="H857" s="5"/>
      <c r="I857" s="5"/>
      <c r="J857" s="5"/>
      <c r="K857" s="13"/>
      <c r="L857" s="10"/>
      <c r="M857" s="5"/>
      <c r="N857" s="5"/>
      <c r="O857" s="13"/>
      <c r="P857" s="10"/>
      <c r="Q857" s="5"/>
      <c r="R857" s="5"/>
      <c r="S857" s="13"/>
      <c r="T857" s="1"/>
      <c r="U857" s="1"/>
    </row>
    <row r="858" spans="1:21" ht="15.75" customHeight="1" x14ac:dyDescent="0.2">
      <c r="C858" s="1"/>
      <c r="D858" s="1"/>
      <c r="E858" s="64" t="str">
        <f t="shared" si="12"/>
        <v>b</v>
      </c>
      <c r="F858" s="65"/>
      <c r="G858" s="66"/>
      <c r="H858" s="5"/>
      <c r="I858" s="5"/>
      <c r="J858" s="5"/>
      <c r="K858" s="13"/>
      <c r="L858" s="10"/>
      <c r="M858" s="5"/>
      <c r="N858" s="5"/>
      <c r="O858" s="13"/>
      <c r="P858" s="10"/>
      <c r="Q858" s="5"/>
      <c r="R858" s="5"/>
      <c r="S858" s="13"/>
      <c r="T858" s="1"/>
      <c r="U858" s="1"/>
    </row>
    <row r="859" spans="1:21" ht="15.75" customHeight="1" x14ac:dyDescent="0.2">
      <c r="C859" s="1"/>
      <c r="D859" s="1"/>
      <c r="E859" s="64" t="str">
        <f t="shared" si="12"/>
        <v>c</v>
      </c>
      <c r="F859" s="65"/>
      <c r="G859" s="66"/>
      <c r="H859" s="5"/>
      <c r="I859" s="5"/>
      <c r="J859" s="5"/>
      <c r="K859" s="13"/>
      <c r="L859" s="10"/>
      <c r="M859" s="5"/>
      <c r="N859" s="5"/>
      <c r="O859" s="13"/>
      <c r="P859" s="10"/>
      <c r="Q859" s="5"/>
      <c r="R859" s="5"/>
      <c r="S859" s="13"/>
      <c r="T859" s="1"/>
      <c r="U859" s="1"/>
    </row>
    <row r="860" spans="1:21" ht="15.75" customHeight="1" x14ac:dyDescent="0.2">
      <c r="C860" s="1"/>
      <c r="D860" s="1"/>
      <c r="E860" s="64" t="str">
        <f t="shared" si="12"/>
        <v>d</v>
      </c>
      <c r="F860" s="65"/>
      <c r="G860" s="66"/>
      <c r="H860" s="5"/>
      <c r="I860" s="5"/>
      <c r="J860" s="5"/>
      <c r="K860" s="13"/>
      <c r="L860" s="10"/>
      <c r="M860" s="5"/>
      <c r="N860" s="5"/>
      <c r="O860" s="13"/>
      <c r="P860" s="10"/>
      <c r="Q860" s="5"/>
      <c r="R860" s="5"/>
      <c r="S860" s="13"/>
      <c r="T860" s="1"/>
      <c r="U860" s="1"/>
    </row>
    <row r="861" spans="1:21" ht="15.75" customHeight="1" x14ac:dyDescent="0.2">
      <c r="C861" s="1"/>
      <c r="D861" s="1"/>
      <c r="E861" s="64" t="str">
        <f t="shared" si="12"/>
        <v>e</v>
      </c>
      <c r="F861" s="65"/>
      <c r="G861" s="66"/>
      <c r="H861" s="5"/>
      <c r="I861" s="5"/>
      <c r="J861" s="5"/>
      <c r="K861" s="13"/>
      <c r="L861" s="10"/>
      <c r="M861" s="5"/>
      <c r="N861" s="5"/>
      <c r="O861" s="13"/>
      <c r="P861" s="10"/>
      <c r="Q861" s="5"/>
      <c r="R861" s="5"/>
      <c r="S861" s="13"/>
      <c r="T861" s="1"/>
      <c r="U861" s="1"/>
    </row>
    <row r="862" spans="1:21" ht="15.75" customHeight="1" x14ac:dyDescent="0.2">
      <c r="C862" s="1"/>
      <c r="D862" s="1"/>
      <c r="E862" s="64" t="str">
        <f t="shared" si="12"/>
        <v>f</v>
      </c>
      <c r="F862" s="65"/>
      <c r="G862" s="66"/>
      <c r="H862" s="5"/>
      <c r="I862" s="5"/>
      <c r="J862" s="5"/>
      <c r="K862" s="13"/>
      <c r="L862" s="10"/>
      <c r="M862" s="5"/>
      <c r="N862" s="5"/>
      <c r="O862" s="13"/>
      <c r="P862" s="10"/>
      <c r="Q862" s="5"/>
      <c r="R862" s="5"/>
      <c r="S862" s="13"/>
      <c r="T862" s="1"/>
      <c r="U862" s="1"/>
    </row>
    <row r="863" spans="1:21" ht="15.75" customHeight="1" x14ac:dyDescent="0.2">
      <c r="C863" s="1"/>
      <c r="D863" s="1"/>
      <c r="E863" s="64" t="str">
        <f t="shared" si="12"/>
        <v>g</v>
      </c>
      <c r="F863" s="65"/>
      <c r="G863" s="66"/>
      <c r="H863" s="5"/>
      <c r="I863" s="5"/>
      <c r="J863" s="5"/>
      <c r="K863" s="13"/>
      <c r="L863" s="10"/>
      <c r="M863" s="5"/>
      <c r="N863" s="5"/>
      <c r="O863" s="13"/>
      <c r="P863" s="10"/>
      <c r="Q863" s="5"/>
      <c r="R863" s="5"/>
      <c r="S863" s="13"/>
      <c r="T863" s="1"/>
      <c r="U863" s="1"/>
    </row>
    <row r="864" spans="1:21" ht="15.75" customHeight="1" thickBot="1" x14ac:dyDescent="0.25">
      <c r="C864" s="1"/>
      <c r="D864" s="1"/>
      <c r="E864" s="64" t="str">
        <f t="shared" si="12"/>
        <v>h</v>
      </c>
      <c r="F864" s="65"/>
      <c r="G864" s="66"/>
      <c r="H864" s="6"/>
      <c r="I864" s="6"/>
      <c r="J864" s="6"/>
      <c r="K864" s="14"/>
      <c r="L864" s="11"/>
      <c r="M864" s="6"/>
      <c r="N864" s="6"/>
      <c r="O864" s="14"/>
      <c r="P864" s="11"/>
      <c r="Q864" s="6"/>
      <c r="R864" s="6"/>
      <c r="S864" s="14"/>
      <c r="T864" s="1"/>
      <c r="U864" s="1"/>
    </row>
    <row r="865" spans="1:21" ht="15.75" customHeight="1" thickTop="1" thickBot="1" x14ac:dyDescent="0.25">
      <c r="C865" s="1"/>
      <c r="D865" s="1"/>
      <c r="E865" s="67" t="s">
        <v>14</v>
      </c>
      <c r="F865" s="68"/>
      <c r="G865" s="69"/>
      <c r="H865" s="7"/>
      <c r="I865" s="7"/>
      <c r="J865" s="7"/>
      <c r="K865" s="8"/>
      <c r="L865" s="12"/>
      <c r="M865" s="7"/>
      <c r="N865" s="7"/>
      <c r="O865" s="8"/>
      <c r="P865" s="12"/>
      <c r="Q865" s="7"/>
      <c r="R865" s="7"/>
      <c r="S865" s="8"/>
      <c r="T865" s="1"/>
      <c r="U865" s="1"/>
    </row>
    <row r="866" spans="1:21" ht="15.75" customHeight="1" thickTop="1" thickBot="1" x14ac:dyDescent="0.25">
      <c r="C866" s="1"/>
      <c r="D866" s="1"/>
      <c r="E866" s="70" t="s">
        <v>15</v>
      </c>
      <c r="F866" s="71"/>
      <c r="G866" s="72"/>
      <c r="H866" s="1"/>
      <c r="I866" s="1"/>
      <c r="J866" s="1"/>
      <c r="K866" s="9"/>
      <c r="L866" s="1"/>
      <c r="M866" s="1"/>
      <c r="N866" s="1"/>
      <c r="O866" s="9"/>
      <c r="P866" s="1"/>
      <c r="Q866" s="1"/>
      <c r="R866" s="1"/>
      <c r="S866" s="9"/>
      <c r="T866" s="1"/>
      <c r="U866" s="1"/>
    </row>
    <row r="867" spans="1:21" ht="11.25" customHeight="1" x14ac:dyDescent="0.2">
      <c r="C867" s="1"/>
      <c r="D867" s="1"/>
      <c r="E867" s="1"/>
      <c r="F867" s="1"/>
      <c r="G867" s="1"/>
      <c r="H867" s="73" t="s">
        <v>34</v>
      </c>
      <c r="I867" s="73"/>
      <c r="J867" s="73"/>
      <c r="K867" s="73"/>
      <c r="L867" s="73"/>
      <c r="M867" s="73"/>
      <c r="N867" s="73"/>
      <c r="O867" s="73"/>
      <c r="P867" s="73"/>
      <c r="Q867" s="73"/>
      <c r="R867" s="73"/>
      <c r="S867" s="1"/>
      <c r="T867" s="1"/>
      <c r="U867" s="1"/>
    </row>
    <row r="868" spans="1:21" ht="11.25" customHeight="1" x14ac:dyDescent="0.2">
      <c r="C868" s="1"/>
      <c r="D868" s="1"/>
      <c r="E868" s="1"/>
      <c r="F868" s="1"/>
      <c r="G868" s="1"/>
      <c r="H868" s="73"/>
      <c r="I868" s="73"/>
      <c r="J868" s="73"/>
      <c r="K868" s="73"/>
      <c r="L868" s="73"/>
      <c r="M868" s="73"/>
      <c r="N868" s="73"/>
      <c r="O868" s="73"/>
      <c r="P868" s="73"/>
      <c r="Q868" s="73"/>
      <c r="R868" s="73"/>
      <c r="S868" s="1"/>
      <c r="T868" s="1"/>
      <c r="U868" s="1"/>
    </row>
    <row r="869" spans="1:21" ht="10.5" customHeight="1" x14ac:dyDescent="0.15">
      <c r="A869" t="s">
        <v>35</v>
      </c>
      <c r="B869">
        <v>29</v>
      </c>
      <c r="C869" s="81" t="str">
        <f>'5 tm 12 bkr Data'!$A$2</f>
        <v>Jayhawk Collegiate Challenge</v>
      </c>
      <c r="D869" s="81"/>
      <c r="E869" s="81"/>
      <c r="F869" s="81"/>
      <c r="G869" s="81"/>
      <c r="H869" s="81"/>
      <c r="I869" s="81"/>
      <c r="J869" s="81"/>
      <c r="K869" s="81"/>
      <c r="L869" s="81"/>
      <c r="M869" s="81"/>
      <c r="N869" s="81"/>
      <c r="O869" s="81"/>
      <c r="P869" s="81"/>
      <c r="Q869" s="81"/>
      <c r="R869" s="81"/>
      <c r="S869" s="81"/>
      <c r="T869" s="81"/>
      <c r="U869" s="81"/>
    </row>
    <row r="870" spans="1:21" ht="10.5" customHeight="1" x14ac:dyDescent="0.15">
      <c r="C870" s="81"/>
      <c r="D870" s="81"/>
      <c r="E870" s="81"/>
      <c r="F870" s="81"/>
      <c r="G870" s="81"/>
      <c r="H870" s="81"/>
      <c r="I870" s="81"/>
      <c r="J870" s="81"/>
      <c r="K870" s="81"/>
      <c r="L870" s="81"/>
      <c r="M870" s="81"/>
      <c r="N870" s="81"/>
      <c r="O870" s="81"/>
      <c r="P870" s="81"/>
      <c r="Q870" s="81"/>
      <c r="R870" s="81"/>
      <c r="S870" s="81"/>
      <c r="T870" s="81"/>
      <c r="U870" s="81"/>
    </row>
    <row r="871" spans="1:21" ht="10.5" customHeight="1" x14ac:dyDescent="0.15">
      <c r="C871" s="81"/>
      <c r="D871" s="81"/>
      <c r="E871" s="81"/>
      <c r="F871" s="81"/>
      <c r="G871" s="81"/>
      <c r="H871" s="81"/>
      <c r="I871" s="81"/>
      <c r="J871" s="81"/>
      <c r="K871" s="81"/>
      <c r="L871" s="81"/>
      <c r="M871" s="81"/>
      <c r="N871" s="81"/>
      <c r="O871" s="81"/>
      <c r="P871" s="81"/>
      <c r="Q871" s="81"/>
      <c r="R871" s="81"/>
      <c r="S871" s="81"/>
      <c r="T871" s="81"/>
      <c r="U871" s="81"/>
    </row>
    <row r="872" spans="1:21" ht="8.25" customHeight="1" x14ac:dyDescent="0.2"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</row>
    <row r="873" spans="1:21" ht="11.25" customHeight="1" x14ac:dyDescent="0.2">
      <c r="C873" s="1"/>
      <c r="D873" s="1"/>
      <c r="E873" s="1"/>
      <c r="F873" s="82">
        <f>INDEX('5 tm 12 bkr Data'!I:I,MATCH('5 tm 12 bkr WJV'!B869,'5 tm 12 bkr Data'!H:H,0))</f>
        <v>30</v>
      </c>
      <c r="G873" s="82"/>
      <c r="H873" s="82"/>
      <c r="I873" s="82"/>
      <c r="J873" s="82"/>
      <c r="K873" s="82"/>
      <c r="L873" s="82"/>
      <c r="M873" s="82"/>
      <c r="N873" s="82"/>
      <c r="O873" s="82"/>
      <c r="P873" s="82"/>
      <c r="Q873" s="82"/>
      <c r="R873" s="82"/>
      <c r="S873" s="1"/>
      <c r="T873" s="1"/>
      <c r="U873" s="1"/>
    </row>
    <row r="874" spans="1:21" ht="11.25" customHeight="1" x14ac:dyDescent="0.2">
      <c r="C874" s="1"/>
      <c r="D874" s="1"/>
      <c r="E874" s="1"/>
      <c r="F874" s="82"/>
      <c r="G874" s="82"/>
      <c r="H874" s="82"/>
      <c r="I874" s="82"/>
      <c r="J874" s="82"/>
      <c r="K874" s="82"/>
      <c r="L874" s="82"/>
      <c r="M874" s="82"/>
      <c r="N874" s="82"/>
      <c r="O874" s="82"/>
      <c r="P874" s="82"/>
      <c r="Q874" s="82"/>
      <c r="R874" s="82"/>
      <c r="S874" s="1"/>
      <c r="T874" s="1"/>
      <c r="U874" s="1"/>
    </row>
    <row r="875" spans="1:21" ht="8.25" customHeight="1" x14ac:dyDescent="0.2"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</row>
    <row r="876" spans="1:21" ht="15.75" customHeight="1" x14ac:dyDescent="0.2">
      <c r="C876" s="1"/>
      <c r="D876" s="80" t="s">
        <v>0</v>
      </c>
      <c r="E876" s="80"/>
      <c r="F876" s="80"/>
      <c r="G876" s="80"/>
      <c r="H876" s="80"/>
      <c r="I876" s="80" t="s">
        <v>1</v>
      </c>
      <c r="J876" s="80"/>
      <c r="K876" s="80" t="s">
        <v>2</v>
      </c>
      <c r="L876" s="80"/>
      <c r="M876" s="80" t="s">
        <v>3</v>
      </c>
      <c r="N876" s="80"/>
      <c r="O876" s="80" t="s">
        <v>4</v>
      </c>
      <c r="P876" s="80"/>
      <c r="Q876" s="80" t="s">
        <v>5</v>
      </c>
      <c r="R876" s="80"/>
      <c r="S876" s="80" t="s">
        <v>6</v>
      </c>
      <c r="T876" s="80"/>
      <c r="U876" s="1"/>
    </row>
    <row r="877" spans="1:21" ht="15.75" customHeight="1" x14ac:dyDescent="0.2">
      <c r="A877" t="str">
        <f>CONCATENATE(B869,B877)</f>
        <v>29a</v>
      </c>
      <c r="B877" t="s">
        <v>26</v>
      </c>
      <c r="C877" s="1"/>
      <c r="D877" s="2" t="str">
        <f>INDEX('5 tm 12 bkr Data'!X:X,MATCH('5 tm 12 bkr WJV'!A877,'5 tm 12 bkr Data'!V:V,0))</f>
        <v>a</v>
      </c>
      <c r="E877" s="3"/>
      <c r="F877" s="3"/>
      <c r="G877" s="3"/>
      <c r="H877" s="4"/>
      <c r="I877" s="80"/>
      <c r="J877" s="80"/>
      <c r="K877" s="80"/>
      <c r="L877" s="80"/>
      <c r="M877" s="80"/>
      <c r="N877" s="80"/>
      <c r="O877" s="80"/>
      <c r="P877" s="80"/>
      <c r="Q877" s="80"/>
      <c r="R877" s="80"/>
      <c r="S877" s="80"/>
      <c r="T877" s="80"/>
      <c r="U877" s="1"/>
    </row>
    <row r="878" spans="1:21" ht="15.75" customHeight="1" x14ac:dyDescent="0.2">
      <c r="A878" t="str">
        <f>CONCATENATE(B869,B878)</f>
        <v>29b</v>
      </c>
      <c r="B878" t="s">
        <v>27</v>
      </c>
      <c r="C878" s="1"/>
      <c r="D878" s="2" t="str">
        <f>INDEX('5 tm 12 bkr Data'!X:X,MATCH('5 tm 12 bkr WJV'!A878,'5 tm 12 bkr Data'!V:V,0))</f>
        <v>b</v>
      </c>
      <c r="E878" s="3"/>
      <c r="F878" s="3"/>
      <c r="G878" s="3"/>
      <c r="H878" s="4"/>
      <c r="I878" s="80"/>
      <c r="J878" s="80"/>
      <c r="K878" s="80"/>
      <c r="L878" s="80"/>
      <c r="M878" s="80"/>
      <c r="N878" s="80"/>
      <c r="O878" s="80"/>
      <c r="P878" s="80"/>
      <c r="Q878" s="80"/>
      <c r="R878" s="80"/>
      <c r="S878" s="80"/>
      <c r="T878" s="80"/>
      <c r="U878" s="1"/>
    </row>
    <row r="879" spans="1:21" ht="15.75" customHeight="1" x14ac:dyDescent="0.2">
      <c r="A879" t="str">
        <f>CONCATENATE(B869,B879)</f>
        <v>29c</v>
      </c>
      <c r="B879" t="s">
        <v>28</v>
      </c>
      <c r="C879" s="1"/>
      <c r="D879" s="2" t="str">
        <f>INDEX('5 tm 12 bkr Data'!X:X,MATCH('5 tm 12 bkr WJV'!A879,'5 tm 12 bkr Data'!V:V,0))</f>
        <v>c</v>
      </c>
      <c r="E879" s="3"/>
      <c r="F879" s="3"/>
      <c r="G879" s="3"/>
      <c r="H879" s="4"/>
      <c r="I879" s="80"/>
      <c r="J879" s="80"/>
      <c r="K879" s="80"/>
      <c r="L879" s="80"/>
      <c r="M879" s="80"/>
      <c r="N879" s="80"/>
      <c r="O879" s="80"/>
      <c r="P879" s="80"/>
      <c r="Q879" s="80"/>
      <c r="R879" s="80"/>
      <c r="S879" s="80"/>
      <c r="T879" s="80"/>
      <c r="U879" s="1"/>
    </row>
    <row r="880" spans="1:21" ht="15.75" customHeight="1" x14ac:dyDescent="0.2">
      <c r="A880" t="str">
        <f>CONCATENATE(B869,B880)</f>
        <v>29d</v>
      </c>
      <c r="B880" t="s">
        <v>29</v>
      </c>
      <c r="C880" s="1"/>
      <c r="D880" s="2" t="str">
        <f>INDEX('5 tm 12 bkr Data'!X:X,MATCH('5 tm 12 bkr WJV'!A880,'5 tm 12 bkr Data'!V:V,0))</f>
        <v>d</v>
      </c>
      <c r="E880" s="3"/>
      <c r="F880" s="3"/>
      <c r="G880" s="3"/>
      <c r="H880" s="4"/>
      <c r="I880" s="80"/>
      <c r="J880" s="80"/>
      <c r="K880" s="80"/>
      <c r="L880" s="80"/>
      <c r="M880" s="80"/>
      <c r="N880" s="80"/>
      <c r="O880" s="80"/>
      <c r="P880" s="80"/>
      <c r="Q880" s="80"/>
      <c r="R880" s="80"/>
      <c r="S880" s="80"/>
      <c r="T880" s="80"/>
      <c r="U880" s="1"/>
    </row>
    <row r="881" spans="1:21" ht="15.75" customHeight="1" x14ac:dyDescent="0.2">
      <c r="A881" t="str">
        <f>CONCATENATE(B869,B881)</f>
        <v>29e</v>
      </c>
      <c r="B881" t="s">
        <v>30</v>
      </c>
      <c r="C881" s="1"/>
      <c r="D881" s="2" t="str">
        <f>INDEX('5 tm 12 bkr Data'!X:X,MATCH('5 tm 12 bkr WJV'!A881,'5 tm 12 bkr Data'!V:V,0))</f>
        <v>e</v>
      </c>
      <c r="E881" s="3"/>
      <c r="F881" s="3"/>
      <c r="G881" s="3"/>
      <c r="H881" s="4"/>
      <c r="I881" s="80"/>
      <c r="J881" s="80"/>
      <c r="K881" s="80"/>
      <c r="L881" s="80"/>
      <c r="M881" s="80"/>
      <c r="N881" s="80"/>
      <c r="O881" s="80"/>
      <c r="P881" s="80"/>
      <c r="Q881" s="80"/>
      <c r="R881" s="80"/>
      <c r="S881" s="80"/>
      <c r="T881" s="80"/>
      <c r="U881" s="1"/>
    </row>
    <row r="882" spans="1:21" ht="15.75" customHeight="1" x14ac:dyDescent="0.2">
      <c r="A882" t="str">
        <f>CONCATENATE(B869,B882)</f>
        <v>29f</v>
      </c>
      <c r="B882" t="s">
        <v>31</v>
      </c>
      <c r="C882" s="1"/>
      <c r="D882" s="2" t="str">
        <f>INDEX('5 tm 12 bkr Data'!X:X,MATCH('5 tm 12 bkr WJV'!A882,'5 tm 12 bkr Data'!V:V,0))</f>
        <v>f</v>
      </c>
      <c r="E882" s="3"/>
      <c r="F882" s="3"/>
      <c r="G882" s="3"/>
      <c r="H882" s="4"/>
      <c r="I882" s="80"/>
      <c r="J882" s="80"/>
      <c r="K882" s="80"/>
      <c r="L882" s="80"/>
      <c r="M882" s="80"/>
      <c r="N882" s="80"/>
      <c r="O882" s="80"/>
      <c r="P882" s="80"/>
      <c r="Q882" s="80"/>
      <c r="R882" s="80"/>
      <c r="S882" s="80"/>
      <c r="T882" s="80"/>
      <c r="U882" s="1"/>
    </row>
    <row r="883" spans="1:21" ht="15.75" customHeight="1" x14ac:dyDescent="0.2">
      <c r="A883" t="str">
        <f>CONCATENATE(B869,B883)</f>
        <v>29g</v>
      </c>
      <c r="B883" t="s">
        <v>32</v>
      </c>
      <c r="C883" s="1"/>
      <c r="D883" s="2" t="str">
        <f>INDEX('5 tm 12 bkr Data'!X:X,MATCH('5 tm 12 bkr WJV'!A883,'5 tm 12 bkr Data'!V:V,0))</f>
        <v>g</v>
      </c>
      <c r="E883" s="3"/>
      <c r="F883" s="3"/>
      <c r="G883" s="3"/>
      <c r="H883" s="4"/>
      <c r="I883" s="80"/>
      <c r="J883" s="80"/>
      <c r="K883" s="80"/>
      <c r="L883" s="80"/>
      <c r="M883" s="80"/>
      <c r="N883" s="80"/>
      <c r="O883" s="80"/>
      <c r="P883" s="80"/>
      <c r="Q883" s="80"/>
      <c r="R883" s="80"/>
      <c r="S883" s="80"/>
      <c r="T883" s="80"/>
      <c r="U883" s="1"/>
    </row>
    <row r="884" spans="1:21" ht="15.75" customHeight="1" thickBot="1" x14ac:dyDescent="0.25">
      <c r="A884" t="str">
        <f>CONCATENATE(B869,B884)</f>
        <v>29h</v>
      </c>
      <c r="B884" t="s">
        <v>33</v>
      </c>
      <c r="C884" s="1"/>
      <c r="D884" s="2" t="str">
        <f>INDEX('5 tm 12 bkr Data'!X:X,MATCH('5 tm 12 bkr WJV'!A884,'5 tm 12 bkr Data'!V:V,0))</f>
        <v>h</v>
      </c>
      <c r="E884" s="3"/>
      <c r="F884" s="3"/>
      <c r="G884" s="3"/>
      <c r="H884" s="36"/>
      <c r="I884" s="79"/>
      <c r="J884" s="79"/>
      <c r="K884" s="79"/>
      <c r="L884" s="79"/>
      <c r="M884" s="79"/>
      <c r="N884" s="79"/>
      <c r="O884" s="79"/>
      <c r="P884" s="79"/>
      <c r="Q884" s="79"/>
      <c r="R884" s="79"/>
      <c r="S884" s="79"/>
      <c r="T884" s="79"/>
      <c r="U884" s="1"/>
    </row>
    <row r="885" spans="1:21" ht="15.75" customHeight="1" thickTop="1" x14ac:dyDescent="0.2">
      <c r="C885" s="1"/>
      <c r="D885" s="1"/>
      <c r="E885" s="1"/>
      <c r="F885" s="1"/>
      <c r="G885" s="1"/>
      <c r="H885" s="37" t="s">
        <v>6</v>
      </c>
      <c r="I885" s="77"/>
      <c r="J885" s="78"/>
      <c r="K885" s="77"/>
      <c r="L885" s="78"/>
      <c r="M885" s="77"/>
      <c r="N885" s="78"/>
      <c r="O885" s="77"/>
      <c r="P885" s="78"/>
      <c r="Q885" s="77"/>
      <c r="R885" s="78"/>
      <c r="S885" s="77"/>
      <c r="T885" s="78"/>
      <c r="U885" s="1"/>
    </row>
    <row r="886" spans="1:21" ht="5.25" customHeight="1" x14ac:dyDescent="0.2">
      <c r="C886" s="1"/>
      <c r="D886" s="1"/>
      <c r="E886" s="1"/>
      <c r="F886" s="1"/>
      <c r="G886" s="1"/>
      <c r="H886" s="38"/>
      <c r="I886" s="39"/>
      <c r="J886" s="39"/>
      <c r="K886" s="39"/>
      <c r="L886" s="39"/>
      <c r="M886" s="39"/>
      <c r="N886" s="39"/>
      <c r="O886" s="39"/>
      <c r="P886" s="39"/>
      <c r="Q886" s="39"/>
      <c r="R886" s="39"/>
      <c r="S886" s="39"/>
      <c r="T886" s="40"/>
      <c r="U886" s="1"/>
    </row>
    <row r="887" spans="1:21" ht="15.75" customHeight="1" x14ac:dyDescent="0.2">
      <c r="C887" s="1"/>
      <c r="D887" s="1"/>
      <c r="E887" s="74" t="s">
        <v>0</v>
      </c>
      <c r="F887" s="75"/>
      <c r="G887" s="76"/>
      <c r="H887" s="19" t="s">
        <v>1</v>
      </c>
      <c r="I887" s="19" t="s">
        <v>2</v>
      </c>
      <c r="J887" s="19" t="s">
        <v>3</v>
      </c>
      <c r="K887" s="15" t="s">
        <v>4</v>
      </c>
      <c r="L887" s="16" t="s">
        <v>5</v>
      </c>
      <c r="M887" s="19" t="s">
        <v>7</v>
      </c>
      <c r="N887" s="19" t="s">
        <v>8</v>
      </c>
      <c r="O887" s="15" t="s">
        <v>9</v>
      </c>
      <c r="P887" s="16" t="s">
        <v>10</v>
      </c>
      <c r="Q887" s="19" t="s">
        <v>11</v>
      </c>
      <c r="R887" s="19" t="s">
        <v>12</v>
      </c>
      <c r="S887" s="15" t="s">
        <v>13</v>
      </c>
      <c r="T887" s="1"/>
      <c r="U887" s="1"/>
    </row>
    <row r="888" spans="1:21" ht="15.75" customHeight="1" x14ac:dyDescent="0.2">
      <c r="C888" s="1"/>
      <c r="D888" s="1"/>
      <c r="E888" s="64" t="str">
        <f t="shared" ref="E888:E951" si="13">IF(D877&gt;0,D877,"")</f>
        <v>a</v>
      </c>
      <c r="F888" s="65"/>
      <c r="G888" s="66"/>
      <c r="H888" s="5"/>
      <c r="I888" s="5"/>
      <c r="J888" s="5"/>
      <c r="K888" s="13"/>
      <c r="L888" s="10"/>
      <c r="M888" s="5"/>
      <c r="N888" s="5"/>
      <c r="O888" s="13"/>
      <c r="P888" s="10"/>
      <c r="Q888" s="5"/>
      <c r="R888" s="5"/>
      <c r="S888" s="13"/>
      <c r="T888" s="1"/>
      <c r="U888" s="1"/>
    </row>
    <row r="889" spans="1:21" ht="15.75" customHeight="1" x14ac:dyDescent="0.2">
      <c r="C889" s="1"/>
      <c r="D889" s="1"/>
      <c r="E889" s="64" t="str">
        <f t="shared" si="13"/>
        <v>b</v>
      </c>
      <c r="F889" s="65"/>
      <c r="G889" s="66"/>
      <c r="H889" s="5"/>
      <c r="I889" s="5"/>
      <c r="J889" s="5"/>
      <c r="K889" s="13"/>
      <c r="L889" s="10"/>
      <c r="M889" s="5"/>
      <c r="N889" s="5"/>
      <c r="O889" s="13"/>
      <c r="P889" s="10"/>
      <c r="Q889" s="5"/>
      <c r="R889" s="5"/>
      <c r="S889" s="13"/>
      <c r="T889" s="1"/>
      <c r="U889" s="1"/>
    </row>
    <row r="890" spans="1:21" ht="15.75" customHeight="1" x14ac:dyDescent="0.2">
      <c r="C890" s="1"/>
      <c r="D890" s="1"/>
      <c r="E890" s="64" t="str">
        <f t="shared" si="13"/>
        <v>c</v>
      </c>
      <c r="F890" s="65"/>
      <c r="G890" s="66"/>
      <c r="H890" s="5"/>
      <c r="I890" s="5"/>
      <c r="J890" s="5"/>
      <c r="K890" s="13"/>
      <c r="L890" s="10"/>
      <c r="M890" s="5"/>
      <c r="N890" s="5"/>
      <c r="O890" s="13"/>
      <c r="P890" s="10"/>
      <c r="Q890" s="5"/>
      <c r="R890" s="5"/>
      <c r="S890" s="13"/>
      <c r="T890" s="1"/>
      <c r="U890" s="1"/>
    </row>
    <row r="891" spans="1:21" ht="15.75" customHeight="1" x14ac:dyDescent="0.2">
      <c r="C891" s="1"/>
      <c r="D891" s="1"/>
      <c r="E891" s="64" t="str">
        <f t="shared" si="13"/>
        <v>d</v>
      </c>
      <c r="F891" s="65"/>
      <c r="G891" s="66"/>
      <c r="H891" s="5"/>
      <c r="I891" s="5"/>
      <c r="J891" s="5"/>
      <c r="K891" s="13"/>
      <c r="L891" s="10"/>
      <c r="M891" s="5"/>
      <c r="N891" s="5"/>
      <c r="O891" s="13"/>
      <c r="P891" s="10"/>
      <c r="Q891" s="5"/>
      <c r="R891" s="5"/>
      <c r="S891" s="13"/>
      <c r="T891" s="1"/>
      <c r="U891" s="1"/>
    </row>
    <row r="892" spans="1:21" ht="15.75" customHeight="1" x14ac:dyDescent="0.2">
      <c r="C892" s="1"/>
      <c r="D892" s="1"/>
      <c r="E892" s="64" t="str">
        <f t="shared" si="13"/>
        <v>e</v>
      </c>
      <c r="F892" s="65"/>
      <c r="G892" s="66"/>
      <c r="H892" s="5"/>
      <c r="I892" s="5"/>
      <c r="J892" s="5"/>
      <c r="K892" s="13"/>
      <c r="L892" s="10"/>
      <c r="M892" s="5"/>
      <c r="N892" s="5"/>
      <c r="O892" s="13"/>
      <c r="P892" s="10"/>
      <c r="Q892" s="5"/>
      <c r="R892" s="5"/>
      <c r="S892" s="13"/>
      <c r="T892" s="1"/>
      <c r="U892" s="1"/>
    </row>
    <row r="893" spans="1:21" ht="15.75" customHeight="1" x14ac:dyDescent="0.2">
      <c r="C893" s="1"/>
      <c r="D893" s="1"/>
      <c r="E893" s="64" t="str">
        <f t="shared" si="13"/>
        <v>f</v>
      </c>
      <c r="F893" s="65"/>
      <c r="G893" s="66"/>
      <c r="H893" s="5"/>
      <c r="I893" s="5"/>
      <c r="J893" s="5"/>
      <c r="K893" s="13"/>
      <c r="L893" s="10"/>
      <c r="M893" s="5"/>
      <c r="N893" s="5"/>
      <c r="O893" s="13"/>
      <c r="P893" s="10"/>
      <c r="Q893" s="5"/>
      <c r="R893" s="5"/>
      <c r="S893" s="13"/>
      <c r="T893" s="1"/>
      <c r="U893" s="1"/>
    </row>
    <row r="894" spans="1:21" ht="15.75" customHeight="1" x14ac:dyDescent="0.2">
      <c r="C894" s="1"/>
      <c r="D894" s="1"/>
      <c r="E894" s="64" t="str">
        <f t="shared" si="13"/>
        <v>g</v>
      </c>
      <c r="F894" s="65"/>
      <c r="G894" s="66"/>
      <c r="H894" s="5"/>
      <c r="I894" s="5"/>
      <c r="J894" s="5"/>
      <c r="K894" s="13"/>
      <c r="L894" s="10"/>
      <c r="M894" s="5"/>
      <c r="N894" s="5"/>
      <c r="O894" s="13"/>
      <c r="P894" s="10"/>
      <c r="Q894" s="5"/>
      <c r="R894" s="5"/>
      <c r="S894" s="13"/>
      <c r="T894" s="1"/>
      <c r="U894" s="1"/>
    </row>
    <row r="895" spans="1:21" ht="15.75" customHeight="1" thickBot="1" x14ac:dyDescent="0.25">
      <c r="C895" s="1"/>
      <c r="D895" s="1"/>
      <c r="E895" s="64" t="str">
        <f t="shared" si="13"/>
        <v>h</v>
      </c>
      <c r="F895" s="65"/>
      <c r="G895" s="66"/>
      <c r="H895" s="6"/>
      <c r="I895" s="6"/>
      <c r="J895" s="6"/>
      <c r="K895" s="14"/>
      <c r="L895" s="11"/>
      <c r="M895" s="6"/>
      <c r="N895" s="6"/>
      <c r="O895" s="14"/>
      <c r="P895" s="11"/>
      <c r="Q895" s="6"/>
      <c r="R895" s="6"/>
      <c r="S895" s="14"/>
      <c r="T895" s="1"/>
      <c r="U895" s="1"/>
    </row>
    <row r="896" spans="1:21" ht="15.75" customHeight="1" thickTop="1" thickBot="1" x14ac:dyDescent="0.25">
      <c r="C896" s="1"/>
      <c r="D896" s="1"/>
      <c r="E896" s="67" t="s">
        <v>14</v>
      </c>
      <c r="F896" s="68"/>
      <c r="G896" s="69"/>
      <c r="H896" s="7"/>
      <c r="I896" s="7"/>
      <c r="J896" s="7"/>
      <c r="K896" s="8"/>
      <c r="L896" s="12"/>
      <c r="M896" s="7"/>
      <c r="N896" s="7"/>
      <c r="O896" s="8"/>
      <c r="P896" s="12"/>
      <c r="Q896" s="7"/>
      <c r="R896" s="7"/>
      <c r="S896" s="8"/>
      <c r="T896" s="1"/>
      <c r="U896" s="1"/>
    </row>
    <row r="897" spans="1:21" ht="15.75" customHeight="1" thickTop="1" thickBot="1" x14ac:dyDescent="0.25">
      <c r="C897" s="1"/>
      <c r="D897" s="1"/>
      <c r="E897" s="70" t="s">
        <v>15</v>
      </c>
      <c r="F897" s="71"/>
      <c r="G897" s="72"/>
      <c r="H897" s="1"/>
      <c r="I897" s="1"/>
      <c r="J897" s="1"/>
      <c r="K897" s="9"/>
      <c r="L897" s="1"/>
      <c r="M897" s="1"/>
      <c r="N897" s="1"/>
      <c r="O897" s="9"/>
      <c r="P897" s="1"/>
      <c r="Q897" s="1"/>
      <c r="R897" s="1"/>
      <c r="S897" s="9"/>
      <c r="T897" s="1"/>
      <c r="U897" s="1"/>
    </row>
    <row r="898" spans="1:21" ht="11.25" customHeight="1" x14ac:dyDescent="0.2">
      <c r="C898" s="1"/>
      <c r="D898" s="1"/>
      <c r="E898" s="1"/>
      <c r="F898" s="1"/>
      <c r="G898" s="1"/>
      <c r="H898" s="73" t="s">
        <v>34</v>
      </c>
      <c r="I898" s="73"/>
      <c r="J898" s="73"/>
      <c r="K898" s="73"/>
      <c r="L898" s="73"/>
      <c r="M898" s="73"/>
      <c r="N898" s="73"/>
      <c r="O898" s="73"/>
      <c r="P898" s="73"/>
      <c r="Q898" s="73"/>
      <c r="R898" s="73"/>
      <c r="S898" s="1"/>
      <c r="T898" s="1"/>
      <c r="U898" s="1"/>
    </row>
    <row r="899" spans="1:21" ht="11.25" customHeight="1" x14ac:dyDescent="0.2">
      <c r="C899" s="1"/>
      <c r="D899" s="1"/>
      <c r="E899" s="1"/>
      <c r="F899" s="1"/>
      <c r="G899" s="1"/>
      <c r="H899" s="73"/>
      <c r="I899" s="73"/>
      <c r="J899" s="73"/>
      <c r="K899" s="73"/>
      <c r="L899" s="73"/>
      <c r="M899" s="73"/>
      <c r="N899" s="73"/>
      <c r="O899" s="73"/>
      <c r="P899" s="73"/>
      <c r="Q899" s="73"/>
      <c r="R899" s="73"/>
      <c r="S899" s="1"/>
      <c r="T899" s="1"/>
      <c r="U899" s="1"/>
    </row>
    <row r="900" spans="1:21" ht="10.5" customHeight="1" x14ac:dyDescent="0.15">
      <c r="A900" t="s">
        <v>35</v>
      </c>
      <c r="B900">
        <v>30</v>
      </c>
      <c r="C900" s="81" t="str">
        <f>'5 tm 12 bkr Data'!$A$2</f>
        <v>Jayhawk Collegiate Challenge</v>
      </c>
      <c r="D900" s="81"/>
      <c r="E900" s="81"/>
      <c r="F900" s="81"/>
      <c r="G900" s="81"/>
      <c r="H900" s="81"/>
      <c r="I900" s="81"/>
      <c r="J900" s="81"/>
      <c r="K900" s="81"/>
      <c r="L900" s="81"/>
      <c r="M900" s="81"/>
      <c r="N900" s="81"/>
      <c r="O900" s="81"/>
      <c r="P900" s="81"/>
      <c r="Q900" s="81"/>
      <c r="R900" s="81"/>
      <c r="S900" s="81"/>
      <c r="T900" s="81"/>
      <c r="U900" s="81"/>
    </row>
    <row r="901" spans="1:21" ht="10.5" customHeight="1" x14ac:dyDescent="0.15">
      <c r="C901" s="81"/>
      <c r="D901" s="81"/>
      <c r="E901" s="81"/>
      <c r="F901" s="81"/>
      <c r="G901" s="81"/>
      <c r="H901" s="81"/>
      <c r="I901" s="81"/>
      <c r="J901" s="81"/>
      <c r="K901" s="81"/>
      <c r="L901" s="81"/>
      <c r="M901" s="81"/>
      <c r="N901" s="81"/>
      <c r="O901" s="81"/>
      <c r="P901" s="81"/>
      <c r="Q901" s="81"/>
      <c r="R901" s="81"/>
      <c r="S901" s="81"/>
      <c r="T901" s="81"/>
      <c r="U901" s="81"/>
    </row>
    <row r="902" spans="1:21" ht="10.5" customHeight="1" x14ac:dyDescent="0.15">
      <c r="C902" s="81"/>
      <c r="D902" s="81"/>
      <c r="E902" s="81"/>
      <c r="F902" s="81"/>
      <c r="G902" s="81"/>
      <c r="H902" s="81"/>
      <c r="I902" s="81"/>
      <c r="J902" s="81"/>
      <c r="K902" s="81"/>
      <c r="L902" s="81"/>
      <c r="M902" s="81"/>
      <c r="N902" s="81"/>
      <c r="O902" s="81"/>
      <c r="P902" s="81"/>
      <c r="Q902" s="81"/>
      <c r="R902" s="81"/>
      <c r="S902" s="81"/>
      <c r="T902" s="81"/>
      <c r="U902" s="81"/>
    </row>
    <row r="903" spans="1:21" ht="8.25" customHeight="1" x14ac:dyDescent="0.2"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</row>
    <row r="904" spans="1:21" ht="11.25" customHeight="1" x14ac:dyDescent="0.2">
      <c r="C904" s="1"/>
      <c r="D904" s="1"/>
      <c r="E904" s="1"/>
      <c r="F904" s="82">
        <f>INDEX('5 tm 12 bkr Data'!I:I,MATCH('5 tm 12 bkr WJV'!B900,'5 tm 12 bkr Data'!H:H,0))</f>
        <v>31</v>
      </c>
      <c r="G904" s="82"/>
      <c r="H904" s="82"/>
      <c r="I904" s="82"/>
      <c r="J904" s="82"/>
      <c r="K904" s="82"/>
      <c r="L904" s="82"/>
      <c r="M904" s="82"/>
      <c r="N904" s="82"/>
      <c r="O904" s="82"/>
      <c r="P904" s="82"/>
      <c r="Q904" s="82"/>
      <c r="R904" s="82"/>
      <c r="S904" s="1"/>
      <c r="T904" s="1"/>
      <c r="U904" s="1"/>
    </row>
    <row r="905" spans="1:21" ht="11.25" customHeight="1" x14ac:dyDescent="0.2">
      <c r="C905" s="1"/>
      <c r="D905" s="1"/>
      <c r="E905" s="1"/>
      <c r="F905" s="82"/>
      <c r="G905" s="82"/>
      <c r="H905" s="82"/>
      <c r="I905" s="82"/>
      <c r="J905" s="82"/>
      <c r="K905" s="82"/>
      <c r="L905" s="82"/>
      <c r="M905" s="82"/>
      <c r="N905" s="82"/>
      <c r="O905" s="82"/>
      <c r="P905" s="82"/>
      <c r="Q905" s="82"/>
      <c r="R905" s="82"/>
      <c r="S905" s="1"/>
      <c r="T905" s="1"/>
      <c r="U905" s="1"/>
    </row>
    <row r="906" spans="1:21" ht="8.25" customHeight="1" x14ac:dyDescent="0.2"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</row>
    <row r="907" spans="1:21" ht="15.75" customHeight="1" x14ac:dyDescent="0.2">
      <c r="C907" s="1"/>
      <c r="D907" s="80" t="s">
        <v>0</v>
      </c>
      <c r="E907" s="80"/>
      <c r="F907" s="80"/>
      <c r="G907" s="80"/>
      <c r="H907" s="80"/>
      <c r="I907" s="80" t="s">
        <v>1</v>
      </c>
      <c r="J907" s="80"/>
      <c r="K907" s="80" t="s">
        <v>2</v>
      </c>
      <c r="L907" s="80"/>
      <c r="M907" s="80" t="s">
        <v>3</v>
      </c>
      <c r="N907" s="80"/>
      <c r="O907" s="80" t="s">
        <v>4</v>
      </c>
      <c r="P907" s="80"/>
      <c r="Q907" s="80" t="s">
        <v>5</v>
      </c>
      <c r="R907" s="80"/>
      <c r="S907" s="80" t="s">
        <v>6</v>
      </c>
      <c r="T907" s="80"/>
      <c r="U907" s="1"/>
    </row>
    <row r="908" spans="1:21" ht="15.75" customHeight="1" x14ac:dyDescent="0.2">
      <c r="A908" t="str">
        <f>CONCATENATE(B900,B908)</f>
        <v>30a</v>
      </c>
      <c r="B908" t="s">
        <v>26</v>
      </c>
      <c r="C908" s="1"/>
      <c r="D908" s="2" t="str">
        <f>INDEX('5 tm 12 bkr Data'!X:X,MATCH('5 tm 12 bkr WJV'!A908,'5 tm 12 bkr Data'!V:V,0))</f>
        <v>a</v>
      </c>
      <c r="E908" s="3"/>
      <c r="F908" s="3"/>
      <c r="G908" s="3"/>
      <c r="H908" s="4"/>
      <c r="I908" s="80"/>
      <c r="J908" s="80"/>
      <c r="K908" s="80"/>
      <c r="L908" s="80"/>
      <c r="M908" s="80"/>
      <c r="N908" s="80"/>
      <c r="O908" s="80"/>
      <c r="P908" s="80"/>
      <c r="Q908" s="80"/>
      <c r="R908" s="80"/>
      <c r="S908" s="80"/>
      <c r="T908" s="80"/>
      <c r="U908" s="1"/>
    </row>
    <row r="909" spans="1:21" ht="15.75" customHeight="1" x14ac:dyDescent="0.2">
      <c r="A909" t="str">
        <f>CONCATENATE(B900,B909)</f>
        <v>30b</v>
      </c>
      <c r="B909" t="s">
        <v>27</v>
      </c>
      <c r="C909" s="1"/>
      <c r="D909" s="2" t="str">
        <f>INDEX('5 tm 12 bkr Data'!X:X,MATCH('5 tm 12 bkr WJV'!A909,'5 tm 12 bkr Data'!V:V,0))</f>
        <v>b</v>
      </c>
      <c r="E909" s="3"/>
      <c r="F909" s="3"/>
      <c r="G909" s="3"/>
      <c r="H909" s="4"/>
      <c r="I909" s="80"/>
      <c r="J909" s="80"/>
      <c r="K909" s="80"/>
      <c r="L909" s="80"/>
      <c r="M909" s="80"/>
      <c r="N909" s="80"/>
      <c r="O909" s="80"/>
      <c r="P909" s="80"/>
      <c r="Q909" s="80"/>
      <c r="R909" s="80"/>
      <c r="S909" s="80"/>
      <c r="T909" s="80"/>
      <c r="U909" s="1"/>
    </row>
    <row r="910" spans="1:21" ht="15.75" customHeight="1" x14ac:dyDescent="0.2">
      <c r="A910" t="str">
        <f>CONCATENATE(B900,B910)</f>
        <v>30c</v>
      </c>
      <c r="B910" t="s">
        <v>28</v>
      </c>
      <c r="C910" s="1"/>
      <c r="D910" s="2" t="str">
        <f>INDEX('5 tm 12 bkr Data'!X:X,MATCH('5 tm 12 bkr WJV'!A910,'5 tm 12 bkr Data'!V:V,0))</f>
        <v>c</v>
      </c>
      <c r="E910" s="3"/>
      <c r="F910" s="3"/>
      <c r="G910" s="3"/>
      <c r="H910" s="4"/>
      <c r="I910" s="80"/>
      <c r="J910" s="80"/>
      <c r="K910" s="80"/>
      <c r="L910" s="80"/>
      <c r="M910" s="80"/>
      <c r="N910" s="80"/>
      <c r="O910" s="80"/>
      <c r="P910" s="80"/>
      <c r="Q910" s="80"/>
      <c r="R910" s="80"/>
      <c r="S910" s="80"/>
      <c r="T910" s="80"/>
      <c r="U910" s="1"/>
    </row>
    <row r="911" spans="1:21" ht="15.75" customHeight="1" x14ac:dyDescent="0.2">
      <c r="A911" t="str">
        <f>CONCATENATE(B900,B911)</f>
        <v>30d</v>
      </c>
      <c r="B911" t="s">
        <v>29</v>
      </c>
      <c r="C911" s="1"/>
      <c r="D911" s="2" t="str">
        <f>INDEX('5 tm 12 bkr Data'!X:X,MATCH('5 tm 12 bkr WJV'!A911,'5 tm 12 bkr Data'!V:V,0))</f>
        <v>d</v>
      </c>
      <c r="E911" s="3"/>
      <c r="F911" s="3"/>
      <c r="G911" s="3"/>
      <c r="H911" s="4"/>
      <c r="I911" s="80"/>
      <c r="J911" s="80"/>
      <c r="K911" s="80"/>
      <c r="L911" s="80"/>
      <c r="M911" s="80"/>
      <c r="N911" s="80"/>
      <c r="O911" s="80"/>
      <c r="P911" s="80"/>
      <c r="Q911" s="80"/>
      <c r="R911" s="80"/>
      <c r="S911" s="80"/>
      <c r="T911" s="80"/>
      <c r="U911" s="1"/>
    </row>
    <row r="912" spans="1:21" ht="15.75" customHeight="1" x14ac:dyDescent="0.2">
      <c r="A912" t="str">
        <f>CONCATENATE(B900,B912)</f>
        <v>30e</v>
      </c>
      <c r="B912" t="s">
        <v>30</v>
      </c>
      <c r="C912" s="1"/>
      <c r="D912" s="2" t="str">
        <f>INDEX('5 tm 12 bkr Data'!X:X,MATCH('5 tm 12 bkr WJV'!A912,'5 tm 12 bkr Data'!V:V,0))</f>
        <v>e</v>
      </c>
      <c r="E912" s="3"/>
      <c r="F912" s="3"/>
      <c r="G912" s="3"/>
      <c r="H912" s="4"/>
      <c r="I912" s="80"/>
      <c r="J912" s="80"/>
      <c r="K912" s="80"/>
      <c r="L912" s="80"/>
      <c r="M912" s="80"/>
      <c r="N912" s="80"/>
      <c r="O912" s="80"/>
      <c r="P912" s="80"/>
      <c r="Q912" s="80"/>
      <c r="R912" s="80"/>
      <c r="S912" s="80"/>
      <c r="T912" s="80"/>
      <c r="U912" s="1"/>
    </row>
    <row r="913" spans="1:21" ht="15.75" customHeight="1" x14ac:dyDescent="0.2">
      <c r="A913" t="str">
        <f>CONCATENATE(B900,B913)</f>
        <v>30f</v>
      </c>
      <c r="B913" t="s">
        <v>31</v>
      </c>
      <c r="C913" s="1"/>
      <c r="D913" s="2" t="str">
        <f>INDEX('5 tm 12 bkr Data'!X:X,MATCH('5 tm 12 bkr WJV'!A913,'5 tm 12 bkr Data'!V:V,0))</f>
        <v>f</v>
      </c>
      <c r="E913" s="3"/>
      <c r="F913" s="3"/>
      <c r="G913" s="3"/>
      <c r="H913" s="4"/>
      <c r="I913" s="80"/>
      <c r="J913" s="80"/>
      <c r="K913" s="80"/>
      <c r="L913" s="80"/>
      <c r="M913" s="80"/>
      <c r="N913" s="80"/>
      <c r="O913" s="80"/>
      <c r="P913" s="80"/>
      <c r="Q913" s="80"/>
      <c r="R913" s="80"/>
      <c r="S913" s="80"/>
      <c r="T913" s="80"/>
      <c r="U913" s="1"/>
    </row>
    <row r="914" spans="1:21" ht="15.75" customHeight="1" x14ac:dyDescent="0.2">
      <c r="A914" t="str">
        <f>CONCATENATE(B900,B914)</f>
        <v>30g</v>
      </c>
      <c r="B914" t="s">
        <v>32</v>
      </c>
      <c r="C914" s="1"/>
      <c r="D914" s="2" t="str">
        <f>INDEX('5 tm 12 bkr Data'!X:X,MATCH('5 tm 12 bkr WJV'!A914,'5 tm 12 bkr Data'!V:V,0))</f>
        <v>g</v>
      </c>
      <c r="E914" s="3"/>
      <c r="F914" s="3"/>
      <c r="G914" s="3"/>
      <c r="H914" s="4"/>
      <c r="I914" s="80"/>
      <c r="J914" s="80"/>
      <c r="K914" s="80"/>
      <c r="L914" s="80"/>
      <c r="M914" s="80"/>
      <c r="N914" s="80"/>
      <c r="O914" s="80"/>
      <c r="P914" s="80"/>
      <c r="Q914" s="80"/>
      <c r="R914" s="80"/>
      <c r="S914" s="80"/>
      <c r="T914" s="80"/>
      <c r="U914" s="1"/>
    </row>
    <row r="915" spans="1:21" ht="15.75" customHeight="1" thickBot="1" x14ac:dyDescent="0.25">
      <c r="A915" t="str">
        <f>CONCATENATE(B900,B915)</f>
        <v>30h</v>
      </c>
      <c r="B915" t="s">
        <v>33</v>
      </c>
      <c r="C915" s="1"/>
      <c r="D915" s="2" t="str">
        <f>INDEX('5 tm 12 bkr Data'!X:X,MATCH('5 tm 12 bkr WJV'!A915,'5 tm 12 bkr Data'!V:V,0))</f>
        <v>h</v>
      </c>
      <c r="E915" s="3"/>
      <c r="F915" s="3"/>
      <c r="G915" s="3"/>
      <c r="H915" s="36"/>
      <c r="I915" s="79"/>
      <c r="J915" s="79"/>
      <c r="K915" s="79"/>
      <c r="L915" s="79"/>
      <c r="M915" s="79"/>
      <c r="N915" s="79"/>
      <c r="O915" s="79"/>
      <c r="P915" s="79"/>
      <c r="Q915" s="79"/>
      <c r="R915" s="79"/>
      <c r="S915" s="79"/>
      <c r="T915" s="79"/>
      <c r="U915" s="1"/>
    </row>
    <row r="916" spans="1:21" ht="15.75" customHeight="1" thickTop="1" x14ac:dyDescent="0.2">
      <c r="C916" s="1"/>
      <c r="D916" s="1"/>
      <c r="E916" s="1"/>
      <c r="F916" s="1"/>
      <c r="G916" s="1"/>
      <c r="H916" s="37" t="s">
        <v>6</v>
      </c>
      <c r="I916" s="77"/>
      <c r="J916" s="78"/>
      <c r="K916" s="77"/>
      <c r="L916" s="78"/>
      <c r="M916" s="77"/>
      <c r="N916" s="78"/>
      <c r="O916" s="77"/>
      <c r="P916" s="78"/>
      <c r="Q916" s="77"/>
      <c r="R916" s="78"/>
      <c r="S916" s="77"/>
      <c r="T916" s="78"/>
      <c r="U916" s="1"/>
    </row>
    <row r="917" spans="1:21" ht="5.25" customHeight="1" x14ac:dyDescent="0.2">
      <c r="C917" s="1"/>
      <c r="D917" s="1"/>
      <c r="E917" s="1"/>
      <c r="F917" s="1"/>
      <c r="G917" s="1"/>
      <c r="H917" s="38"/>
      <c r="I917" s="39"/>
      <c r="J917" s="39"/>
      <c r="K917" s="39"/>
      <c r="L917" s="39"/>
      <c r="M917" s="39"/>
      <c r="N917" s="39"/>
      <c r="O917" s="39"/>
      <c r="P917" s="39"/>
      <c r="Q917" s="39"/>
      <c r="R917" s="39"/>
      <c r="S917" s="39"/>
      <c r="T917" s="40"/>
      <c r="U917" s="1"/>
    </row>
    <row r="918" spans="1:21" ht="15.75" customHeight="1" x14ac:dyDescent="0.2">
      <c r="C918" s="1"/>
      <c r="D918" s="1"/>
      <c r="E918" s="74" t="s">
        <v>0</v>
      </c>
      <c r="F918" s="75"/>
      <c r="G918" s="76"/>
      <c r="H918" s="19" t="s">
        <v>1</v>
      </c>
      <c r="I918" s="19" t="s">
        <v>2</v>
      </c>
      <c r="J918" s="19" t="s">
        <v>3</v>
      </c>
      <c r="K918" s="15" t="s">
        <v>4</v>
      </c>
      <c r="L918" s="16" t="s">
        <v>5</v>
      </c>
      <c r="M918" s="19" t="s">
        <v>7</v>
      </c>
      <c r="N918" s="19" t="s">
        <v>8</v>
      </c>
      <c r="O918" s="15" t="s">
        <v>9</v>
      </c>
      <c r="P918" s="16" t="s">
        <v>10</v>
      </c>
      <c r="Q918" s="19" t="s">
        <v>11</v>
      </c>
      <c r="R918" s="19" t="s">
        <v>12</v>
      </c>
      <c r="S918" s="15" t="s">
        <v>13</v>
      </c>
      <c r="T918" s="1"/>
      <c r="U918" s="1"/>
    </row>
    <row r="919" spans="1:21" ht="15.75" customHeight="1" x14ac:dyDescent="0.2">
      <c r="C919" s="1"/>
      <c r="D919" s="1"/>
      <c r="E919" s="64" t="str">
        <f t="shared" si="13"/>
        <v>a</v>
      </c>
      <c r="F919" s="65"/>
      <c r="G919" s="66"/>
      <c r="H919" s="5"/>
      <c r="I919" s="5"/>
      <c r="J919" s="5"/>
      <c r="K919" s="13"/>
      <c r="L919" s="10"/>
      <c r="M919" s="5"/>
      <c r="N919" s="5"/>
      <c r="O919" s="13"/>
      <c r="P919" s="10"/>
      <c r="Q919" s="5"/>
      <c r="R919" s="5"/>
      <c r="S919" s="13"/>
      <c r="T919" s="1"/>
      <c r="U919" s="1"/>
    </row>
    <row r="920" spans="1:21" ht="15.75" customHeight="1" x14ac:dyDescent="0.2">
      <c r="C920" s="1"/>
      <c r="D920" s="1"/>
      <c r="E920" s="64" t="str">
        <f t="shared" si="13"/>
        <v>b</v>
      </c>
      <c r="F920" s="65"/>
      <c r="G920" s="66"/>
      <c r="H920" s="5"/>
      <c r="I920" s="5"/>
      <c r="J920" s="5"/>
      <c r="K920" s="13"/>
      <c r="L920" s="10"/>
      <c r="M920" s="5"/>
      <c r="N920" s="5"/>
      <c r="O920" s="13"/>
      <c r="P920" s="10"/>
      <c r="Q920" s="5"/>
      <c r="R920" s="5"/>
      <c r="S920" s="13"/>
      <c r="T920" s="1"/>
      <c r="U920" s="1"/>
    </row>
    <row r="921" spans="1:21" ht="15.75" customHeight="1" x14ac:dyDescent="0.2">
      <c r="C921" s="1"/>
      <c r="D921" s="1"/>
      <c r="E921" s="64" t="str">
        <f t="shared" si="13"/>
        <v>c</v>
      </c>
      <c r="F921" s="65"/>
      <c r="G921" s="66"/>
      <c r="H921" s="5"/>
      <c r="I921" s="5"/>
      <c r="J921" s="5"/>
      <c r="K921" s="13"/>
      <c r="L921" s="10"/>
      <c r="M921" s="5"/>
      <c r="N921" s="5"/>
      <c r="O921" s="13"/>
      <c r="P921" s="10"/>
      <c r="Q921" s="5"/>
      <c r="R921" s="5"/>
      <c r="S921" s="13"/>
      <c r="T921" s="1"/>
      <c r="U921" s="1"/>
    </row>
    <row r="922" spans="1:21" ht="15.75" customHeight="1" x14ac:dyDescent="0.2">
      <c r="C922" s="1"/>
      <c r="D922" s="1"/>
      <c r="E922" s="64" t="str">
        <f t="shared" si="13"/>
        <v>d</v>
      </c>
      <c r="F922" s="65"/>
      <c r="G922" s="66"/>
      <c r="H922" s="5"/>
      <c r="I922" s="5"/>
      <c r="J922" s="5"/>
      <c r="K922" s="13"/>
      <c r="L922" s="10"/>
      <c r="M922" s="5"/>
      <c r="N922" s="5"/>
      <c r="O922" s="13"/>
      <c r="P922" s="10"/>
      <c r="Q922" s="5"/>
      <c r="R922" s="5"/>
      <c r="S922" s="13"/>
      <c r="T922" s="1"/>
      <c r="U922" s="1"/>
    </row>
    <row r="923" spans="1:21" ht="15.75" customHeight="1" x14ac:dyDescent="0.2">
      <c r="C923" s="1"/>
      <c r="D923" s="1"/>
      <c r="E923" s="64" t="str">
        <f t="shared" si="13"/>
        <v>e</v>
      </c>
      <c r="F923" s="65"/>
      <c r="G923" s="66"/>
      <c r="H923" s="5"/>
      <c r="I923" s="5"/>
      <c r="J923" s="5"/>
      <c r="K923" s="13"/>
      <c r="L923" s="10"/>
      <c r="M923" s="5"/>
      <c r="N923" s="5"/>
      <c r="O923" s="13"/>
      <c r="P923" s="10"/>
      <c r="Q923" s="5"/>
      <c r="R923" s="5"/>
      <c r="S923" s="13"/>
      <c r="T923" s="1"/>
      <c r="U923" s="1"/>
    </row>
    <row r="924" spans="1:21" ht="15.75" customHeight="1" x14ac:dyDescent="0.2">
      <c r="C924" s="1"/>
      <c r="D924" s="1"/>
      <c r="E924" s="64" t="str">
        <f t="shared" si="13"/>
        <v>f</v>
      </c>
      <c r="F924" s="65"/>
      <c r="G924" s="66"/>
      <c r="H924" s="5"/>
      <c r="I924" s="5"/>
      <c r="J924" s="5"/>
      <c r="K924" s="13"/>
      <c r="L924" s="10"/>
      <c r="M924" s="5"/>
      <c r="N924" s="5"/>
      <c r="O924" s="13"/>
      <c r="P924" s="10"/>
      <c r="Q924" s="5"/>
      <c r="R924" s="5"/>
      <c r="S924" s="13"/>
      <c r="T924" s="1"/>
      <c r="U924" s="1"/>
    </row>
    <row r="925" spans="1:21" ht="15.75" customHeight="1" x14ac:dyDescent="0.2">
      <c r="C925" s="1"/>
      <c r="D925" s="1"/>
      <c r="E925" s="64" t="str">
        <f t="shared" si="13"/>
        <v>g</v>
      </c>
      <c r="F925" s="65"/>
      <c r="G925" s="66"/>
      <c r="H925" s="5"/>
      <c r="I925" s="5"/>
      <c r="J925" s="5"/>
      <c r="K925" s="13"/>
      <c r="L925" s="10"/>
      <c r="M925" s="5"/>
      <c r="N925" s="5"/>
      <c r="O925" s="13"/>
      <c r="P925" s="10"/>
      <c r="Q925" s="5"/>
      <c r="R925" s="5"/>
      <c r="S925" s="13"/>
      <c r="T925" s="1"/>
      <c r="U925" s="1"/>
    </row>
    <row r="926" spans="1:21" ht="15.75" customHeight="1" thickBot="1" x14ac:dyDescent="0.25">
      <c r="C926" s="1"/>
      <c r="D926" s="1"/>
      <c r="E926" s="64" t="str">
        <f t="shared" si="13"/>
        <v>h</v>
      </c>
      <c r="F926" s="65"/>
      <c r="G926" s="66"/>
      <c r="H926" s="6"/>
      <c r="I926" s="6"/>
      <c r="J926" s="6"/>
      <c r="K926" s="14"/>
      <c r="L926" s="11"/>
      <c r="M926" s="6"/>
      <c r="N926" s="6"/>
      <c r="O926" s="14"/>
      <c r="P926" s="11"/>
      <c r="Q926" s="6"/>
      <c r="R926" s="6"/>
      <c r="S926" s="14"/>
      <c r="T926" s="1"/>
      <c r="U926" s="1"/>
    </row>
    <row r="927" spans="1:21" ht="15.75" customHeight="1" thickTop="1" thickBot="1" x14ac:dyDescent="0.25">
      <c r="C927" s="1"/>
      <c r="D927" s="1"/>
      <c r="E927" s="67" t="s">
        <v>14</v>
      </c>
      <c r="F927" s="68"/>
      <c r="G927" s="69"/>
      <c r="H927" s="7"/>
      <c r="I927" s="7"/>
      <c r="J927" s="7"/>
      <c r="K927" s="8"/>
      <c r="L927" s="12"/>
      <c r="M927" s="7"/>
      <c r="N927" s="7"/>
      <c r="O927" s="8"/>
      <c r="P927" s="12"/>
      <c r="Q927" s="7"/>
      <c r="R927" s="7"/>
      <c r="S927" s="8"/>
      <c r="T927" s="1"/>
      <c r="U927" s="1"/>
    </row>
    <row r="928" spans="1:21" ht="15.75" customHeight="1" thickTop="1" thickBot="1" x14ac:dyDescent="0.25">
      <c r="C928" s="1"/>
      <c r="D928" s="1"/>
      <c r="E928" s="70" t="s">
        <v>15</v>
      </c>
      <c r="F928" s="71"/>
      <c r="G928" s="72"/>
      <c r="H928" s="1"/>
      <c r="I928" s="1"/>
      <c r="J928" s="1"/>
      <c r="K928" s="9"/>
      <c r="L928" s="1"/>
      <c r="M928" s="1"/>
      <c r="N928" s="1"/>
      <c r="O928" s="9"/>
      <c r="P928" s="1"/>
      <c r="Q928" s="1"/>
      <c r="R928" s="1"/>
      <c r="S928" s="9"/>
      <c r="T928" s="1"/>
      <c r="U928" s="1"/>
    </row>
    <row r="929" spans="1:21" ht="11.25" customHeight="1" x14ac:dyDescent="0.2">
      <c r="C929" s="1"/>
      <c r="D929" s="1"/>
      <c r="E929" s="1"/>
      <c r="F929" s="1"/>
      <c r="G929" s="1"/>
      <c r="H929" s="73" t="s">
        <v>34</v>
      </c>
      <c r="I929" s="73"/>
      <c r="J929" s="73"/>
      <c r="K929" s="73"/>
      <c r="L929" s="73"/>
      <c r="M929" s="73"/>
      <c r="N929" s="73"/>
      <c r="O929" s="73"/>
      <c r="P929" s="73"/>
      <c r="Q929" s="73"/>
      <c r="R929" s="73"/>
      <c r="S929" s="1"/>
      <c r="T929" s="1"/>
      <c r="U929" s="1"/>
    </row>
    <row r="930" spans="1:21" ht="11.25" customHeight="1" x14ac:dyDescent="0.2">
      <c r="C930" s="1"/>
      <c r="D930" s="1"/>
      <c r="E930" s="1"/>
      <c r="F930" s="1"/>
      <c r="G930" s="1"/>
      <c r="H930" s="73"/>
      <c r="I930" s="73"/>
      <c r="J930" s="73"/>
      <c r="K930" s="73"/>
      <c r="L930" s="73"/>
      <c r="M930" s="73"/>
      <c r="N930" s="73"/>
      <c r="O930" s="73"/>
      <c r="P930" s="73"/>
      <c r="Q930" s="73"/>
      <c r="R930" s="73"/>
      <c r="S930" s="1"/>
      <c r="T930" s="1"/>
      <c r="U930" s="1"/>
    </row>
    <row r="931" spans="1:21" ht="10.5" customHeight="1" x14ac:dyDescent="0.15">
      <c r="A931" t="s">
        <v>35</v>
      </c>
      <c r="B931">
        <v>31</v>
      </c>
      <c r="C931" s="81" t="str">
        <f>'5 tm 12 bkr Data'!$A$2</f>
        <v>Jayhawk Collegiate Challenge</v>
      </c>
      <c r="D931" s="81"/>
      <c r="E931" s="81"/>
      <c r="F931" s="81"/>
      <c r="G931" s="81"/>
      <c r="H931" s="81"/>
      <c r="I931" s="81"/>
      <c r="J931" s="81"/>
      <c r="K931" s="81"/>
      <c r="L931" s="81"/>
      <c r="M931" s="81"/>
      <c r="N931" s="81"/>
      <c r="O931" s="81"/>
      <c r="P931" s="81"/>
      <c r="Q931" s="81"/>
      <c r="R931" s="81"/>
      <c r="S931" s="81"/>
      <c r="T931" s="81"/>
      <c r="U931" s="81"/>
    </row>
    <row r="932" spans="1:21" ht="10.5" customHeight="1" x14ac:dyDescent="0.15">
      <c r="C932" s="81"/>
      <c r="D932" s="81"/>
      <c r="E932" s="81"/>
      <c r="F932" s="81"/>
      <c r="G932" s="81"/>
      <c r="H932" s="81"/>
      <c r="I932" s="81"/>
      <c r="J932" s="81"/>
      <c r="K932" s="81"/>
      <c r="L932" s="81"/>
      <c r="M932" s="81"/>
      <c r="N932" s="81"/>
      <c r="O932" s="81"/>
      <c r="P932" s="81"/>
      <c r="Q932" s="81"/>
      <c r="R932" s="81"/>
      <c r="S932" s="81"/>
      <c r="T932" s="81"/>
      <c r="U932" s="81"/>
    </row>
    <row r="933" spans="1:21" ht="10.5" customHeight="1" x14ac:dyDescent="0.15">
      <c r="C933" s="81"/>
      <c r="D933" s="81"/>
      <c r="E933" s="81"/>
      <c r="F933" s="81"/>
      <c r="G933" s="81"/>
      <c r="H933" s="81"/>
      <c r="I933" s="81"/>
      <c r="J933" s="81"/>
      <c r="K933" s="81"/>
      <c r="L933" s="81"/>
      <c r="M933" s="81"/>
      <c r="N933" s="81"/>
      <c r="O933" s="81"/>
      <c r="P933" s="81"/>
      <c r="Q933" s="81"/>
      <c r="R933" s="81"/>
      <c r="S933" s="81"/>
      <c r="T933" s="81"/>
      <c r="U933" s="81"/>
    </row>
    <row r="934" spans="1:21" ht="8.25" customHeight="1" x14ac:dyDescent="0.2"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</row>
    <row r="935" spans="1:21" ht="11.25" customHeight="1" x14ac:dyDescent="0.2">
      <c r="C935" s="1"/>
      <c r="D935" s="1"/>
      <c r="E935" s="1"/>
      <c r="F935" s="82">
        <f>INDEX('5 tm 12 bkr Data'!I:I,MATCH('5 tm 12 bkr WJV'!B931,'5 tm 12 bkr Data'!H:H,0))</f>
        <v>32</v>
      </c>
      <c r="G935" s="82"/>
      <c r="H935" s="82"/>
      <c r="I935" s="82"/>
      <c r="J935" s="82"/>
      <c r="K935" s="82"/>
      <c r="L935" s="82"/>
      <c r="M935" s="82"/>
      <c r="N935" s="82"/>
      <c r="O935" s="82"/>
      <c r="P935" s="82"/>
      <c r="Q935" s="82"/>
      <c r="R935" s="82"/>
      <c r="S935" s="1"/>
      <c r="T935" s="1"/>
      <c r="U935" s="1"/>
    </row>
    <row r="936" spans="1:21" ht="11.25" customHeight="1" x14ac:dyDescent="0.2">
      <c r="C936" s="1"/>
      <c r="D936" s="1"/>
      <c r="E936" s="1"/>
      <c r="F936" s="82"/>
      <c r="G936" s="82"/>
      <c r="H936" s="82"/>
      <c r="I936" s="82"/>
      <c r="J936" s="82"/>
      <c r="K936" s="82"/>
      <c r="L936" s="82"/>
      <c r="M936" s="82"/>
      <c r="N936" s="82"/>
      <c r="O936" s="82"/>
      <c r="P936" s="82"/>
      <c r="Q936" s="82"/>
      <c r="R936" s="82"/>
      <c r="S936" s="1"/>
      <c r="T936" s="1"/>
      <c r="U936" s="1"/>
    </row>
    <row r="937" spans="1:21" ht="8.25" customHeight="1" x14ac:dyDescent="0.2"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</row>
    <row r="938" spans="1:21" ht="15.75" customHeight="1" x14ac:dyDescent="0.2">
      <c r="C938" s="1"/>
      <c r="D938" s="80" t="s">
        <v>0</v>
      </c>
      <c r="E938" s="80"/>
      <c r="F938" s="80"/>
      <c r="G938" s="80"/>
      <c r="H938" s="80"/>
      <c r="I938" s="80" t="s">
        <v>1</v>
      </c>
      <c r="J938" s="80"/>
      <c r="K938" s="80" t="s">
        <v>2</v>
      </c>
      <c r="L938" s="80"/>
      <c r="M938" s="80" t="s">
        <v>3</v>
      </c>
      <c r="N938" s="80"/>
      <c r="O938" s="80" t="s">
        <v>4</v>
      </c>
      <c r="P938" s="80"/>
      <c r="Q938" s="80" t="s">
        <v>5</v>
      </c>
      <c r="R938" s="80"/>
      <c r="S938" s="80" t="s">
        <v>6</v>
      </c>
      <c r="T938" s="80"/>
      <c r="U938" s="1"/>
    </row>
    <row r="939" spans="1:21" ht="15.75" customHeight="1" x14ac:dyDescent="0.2">
      <c r="A939" t="str">
        <f>CONCATENATE(B931,B939)</f>
        <v>31a</v>
      </c>
      <c r="B939" t="s">
        <v>26</v>
      </c>
      <c r="C939" s="1"/>
      <c r="D939" s="2" t="str">
        <f>INDEX('5 tm 12 bkr Data'!X:X,MATCH('5 tm 12 bkr WJV'!A939,'5 tm 12 bkr Data'!V:V,0))</f>
        <v>a</v>
      </c>
      <c r="E939" s="3"/>
      <c r="F939" s="3"/>
      <c r="G939" s="3"/>
      <c r="H939" s="4"/>
      <c r="I939" s="80"/>
      <c r="J939" s="80"/>
      <c r="K939" s="80"/>
      <c r="L939" s="80"/>
      <c r="M939" s="80"/>
      <c r="N939" s="80"/>
      <c r="O939" s="80"/>
      <c r="P939" s="80"/>
      <c r="Q939" s="80"/>
      <c r="R939" s="80"/>
      <c r="S939" s="80"/>
      <c r="T939" s="80"/>
      <c r="U939" s="1"/>
    </row>
    <row r="940" spans="1:21" ht="15.75" customHeight="1" x14ac:dyDescent="0.2">
      <c r="A940" t="str">
        <f>CONCATENATE(B931,B940)</f>
        <v>31b</v>
      </c>
      <c r="B940" t="s">
        <v>27</v>
      </c>
      <c r="C940" s="1"/>
      <c r="D940" s="2" t="str">
        <f>INDEX('5 tm 12 bkr Data'!X:X,MATCH('5 tm 12 bkr WJV'!A940,'5 tm 12 bkr Data'!V:V,0))</f>
        <v>b</v>
      </c>
      <c r="E940" s="3"/>
      <c r="F940" s="3"/>
      <c r="G940" s="3"/>
      <c r="H940" s="4"/>
      <c r="I940" s="80"/>
      <c r="J940" s="80"/>
      <c r="K940" s="80"/>
      <c r="L940" s="80"/>
      <c r="M940" s="80"/>
      <c r="N940" s="80"/>
      <c r="O940" s="80"/>
      <c r="P940" s="80"/>
      <c r="Q940" s="80"/>
      <c r="R940" s="80"/>
      <c r="S940" s="80"/>
      <c r="T940" s="80"/>
      <c r="U940" s="1"/>
    </row>
    <row r="941" spans="1:21" ht="15.75" customHeight="1" x14ac:dyDescent="0.2">
      <c r="A941" t="str">
        <f>CONCATENATE(B931,B941)</f>
        <v>31c</v>
      </c>
      <c r="B941" t="s">
        <v>28</v>
      </c>
      <c r="C941" s="1"/>
      <c r="D941" s="2" t="str">
        <f>INDEX('5 tm 12 bkr Data'!X:X,MATCH('5 tm 12 bkr WJV'!A941,'5 tm 12 bkr Data'!V:V,0))</f>
        <v>c</v>
      </c>
      <c r="E941" s="3"/>
      <c r="F941" s="3"/>
      <c r="G941" s="3"/>
      <c r="H941" s="4"/>
      <c r="I941" s="80"/>
      <c r="J941" s="80"/>
      <c r="K941" s="80"/>
      <c r="L941" s="80"/>
      <c r="M941" s="80"/>
      <c r="N941" s="80"/>
      <c r="O941" s="80"/>
      <c r="P941" s="80"/>
      <c r="Q941" s="80"/>
      <c r="R941" s="80"/>
      <c r="S941" s="80"/>
      <c r="T941" s="80"/>
      <c r="U941" s="1"/>
    </row>
    <row r="942" spans="1:21" ht="15.75" customHeight="1" x14ac:dyDescent="0.2">
      <c r="A942" t="str">
        <f>CONCATENATE(B931,B942)</f>
        <v>31d</v>
      </c>
      <c r="B942" t="s">
        <v>29</v>
      </c>
      <c r="C942" s="1"/>
      <c r="D942" s="2" t="str">
        <f>INDEX('5 tm 12 bkr Data'!X:X,MATCH('5 tm 12 bkr WJV'!A942,'5 tm 12 bkr Data'!V:V,0))</f>
        <v>d</v>
      </c>
      <c r="E942" s="3"/>
      <c r="F942" s="3"/>
      <c r="G942" s="3"/>
      <c r="H942" s="4"/>
      <c r="I942" s="80"/>
      <c r="J942" s="80"/>
      <c r="K942" s="80"/>
      <c r="L942" s="80"/>
      <c r="M942" s="80"/>
      <c r="N942" s="80"/>
      <c r="O942" s="80"/>
      <c r="P942" s="80"/>
      <c r="Q942" s="80"/>
      <c r="R942" s="80"/>
      <c r="S942" s="80"/>
      <c r="T942" s="80"/>
      <c r="U942" s="1"/>
    </row>
    <row r="943" spans="1:21" ht="15.75" customHeight="1" x14ac:dyDescent="0.2">
      <c r="A943" t="str">
        <f>CONCATENATE(B931,B943)</f>
        <v>31e</v>
      </c>
      <c r="B943" t="s">
        <v>30</v>
      </c>
      <c r="C943" s="1"/>
      <c r="D943" s="2" t="str">
        <f>INDEX('5 tm 12 bkr Data'!X:X,MATCH('5 tm 12 bkr WJV'!A943,'5 tm 12 bkr Data'!V:V,0))</f>
        <v>e</v>
      </c>
      <c r="E943" s="3"/>
      <c r="F943" s="3"/>
      <c r="G943" s="3"/>
      <c r="H943" s="4"/>
      <c r="I943" s="80"/>
      <c r="J943" s="80"/>
      <c r="K943" s="80"/>
      <c r="L943" s="80"/>
      <c r="M943" s="80"/>
      <c r="N943" s="80"/>
      <c r="O943" s="80"/>
      <c r="P943" s="80"/>
      <c r="Q943" s="80"/>
      <c r="R943" s="80"/>
      <c r="S943" s="80"/>
      <c r="T943" s="80"/>
      <c r="U943" s="1"/>
    </row>
    <row r="944" spans="1:21" ht="15.75" customHeight="1" x14ac:dyDescent="0.2">
      <c r="A944" t="str">
        <f>CONCATENATE(B931,B944)</f>
        <v>31f</v>
      </c>
      <c r="B944" t="s">
        <v>31</v>
      </c>
      <c r="C944" s="1"/>
      <c r="D944" s="2" t="str">
        <f>INDEX('5 tm 12 bkr Data'!X:X,MATCH('5 tm 12 bkr WJV'!A944,'5 tm 12 bkr Data'!V:V,0))</f>
        <v>f</v>
      </c>
      <c r="E944" s="3"/>
      <c r="F944" s="3"/>
      <c r="G944" s="3"/>
      <c r="H944" s="4"/>
      <c r="I944" s="80"/>
      <c r="J944" s="80"/>
      <c r="K944" s="80"/>
      <c r="L944" s="80"/>
      <c r="M944" s="80"/>
      <c r="N944" s="80"/>
      <c r="O944" s="80"/>
      <c r="P944" s="80"/>
      <c r="Q944" s="80"/>
      <c r="R944" s="80"/>
      <c r="S944" s="80"/>
      <c r="T944" s="80"/>
      <c r="U944" s="1"/>
    </row>
    <row r="945" spans="1:21" ht="15.75" customHeight="1" x14ac:dyDescent="0.2">
      <c r="A945" t="str">
        <f>CONCATENATE(B931,B945)</f>
        <v>31g</v>
      </c>
      <c r="B945" t="s">
        <v>32</v>
      </c>
      <c r="C945" s="1"/>
      <c r="D945" s="2" t="str">
        <f>INDEX('5 tm 12 bkr Data'!X:X,MATCH('5 tm 12 bkr WJV'!A945,'5 tm 12 bkr Data'!V:V,0))</f>
        <v>g</v>
      </c>
      <c r="E945" s="3"/>
      <c r="F945" s="3"/>
      <c r="G945" s="3"/>
      <c r="H945" s="4"/>
      <c r="I945" s="80"/>
      <c r="J945" s="80"/>
      <c r="K945" s="80"/>
      <c r="L945" s="80"/>
      <c r="M945" s="80"/>
      <c r="N945" s="80"/>
      <c r="O945" s="80"/>
      <c r="P945" s="80"/>
      <c r="Q945" s="80"/>
      <c r="R945" s="80"/>
      <c r="S945" s="80"/>
      <c r="T945" s="80"/>
      <c r="U945" s="1"/>
    </row>
    <row r="946" spans="1:21" ht="15.75" customHeight="1" thickBot="1" x14ac:dyDescent="0.25">
      <c r="A946" t="str">
        <f>CONCATENATE(B931,B946)</f>
        <v>31h</v>
      </c>
      <c r="B946" t="s">
        <v>33</v>
      </c>
      <c r="C946" s="1"/>
      <c r="D946" s="2" t="str">
        <f>INDEX('5 tm 12 bkr Data'!X:X,MATCH('5 tm 12 bkr WJV'!A946,'5 tm 12 bkr Data'!V:V,0))</f>
        <v>h</v>
      </c>
      <c r="E946" s="3"/>
      <c r="F946" s="3"/>
      <c r="G946" s="3"/>
      <c r="H946" s="36"/>
      <c r="I946" s="79"/>
      <c r="J946" s="79"/>
      <c r="K946" s="79"/>
      <c r="L946" s="79"/>
      <c r="M946" s="79"/>
      <c r="N946" s="79"/>
      <c r="O946" s="79"/>
      <c r="P946" s="79"/>
      <c r="Q946" s="79"/>
      <c r="R946" s="79"/>
      <c r="S946" s="79"/>
      <c r="T946" s="79"/>
      <c r="U946" s="1"/>
    </row>
    <row r="947" spans="1:21" ht="15.75" customHeight="1" thickTop="1" x14ac:dyDescent="0.2">
      <c r="C947" s="1"/>
      <c r="D947" s="1"/>
      <c r="E947" s="1"/>
      <c r="F947" s="1"/>
      <c r="G947" s="1"/>
      <c r="H947" s="37" t="s">
        <v>6</v>
      </c>
      <c r="I947" s="77"/>
      <c r="J947" s="78"/>
      <c r="K947" s="77"/>
      <c r="L947" s="78"/>
      <c r="M947" s="77"/>
      <c r="N947" s="78"/>
      <c r="O947" s="77"/>
      <c r="P947" s="78"/>
      <c r="Q947" s="77"/>
      <c r="R947" s="78"/>
      <c r="S947" s="77"/>
      <c r="T947" s="78"/>
      <c r="U947" s="1"/>
    </row>
    <row r="948" spans="1:21" ht="5.25" customHeight="1" x14ac:dyDescent="0.2">
      <c r="C948" s="1"/>
      <c r="D948" s="1"/>
      <c r="E948" s="1"/>
      <c r="F948" s="1"/>
      <c r="G948" s="1"/>
      <c r="H948" s="38"/>
      <c r="I948" s="39"/>
      <c r="J948" s="39"/>
      <c r="K948" s="39"/>
      <c r="L948" s="39"/>
      <c r="M948" s="39"/>
      <c r="N948" s="39"/>
      <c r="O948" s="39"/>
      <c r="P948" s="39"/>
      <c r="Q948" s="39"/>
      <c r="R948" s="39"/>
      <c r="S948" s="39"/>
      <c r="T948" s="40"/>
      <c r="U948" s="1"/>
    </row>
    <row r="949" spans="1:21" ht="15.75" customHeight="1" x14ac:dyDescent="0.2">
      <c r="C949" s="1"/>
      <c r="D949" s="1"/>
      <c r="E949" s="74" t="s">
        <v>0</v>
      </c>
      <c r="F949" s="75"/>
      <c r="G949" s="76"/>
      <c r="H949" s="19" t="s">
        <v>1</v>
      </c>
      <c r="I949" s="19" t="s">
        <v>2</v>
      </c>
      <c r="J949" s="19" t="s">
        <v>3</v>
      </c>
      <c r="K949" s="15" t="s">
        <v>4</v>
      </c>
      <c r="L949" s="16" t="s">
        <v>5</v>
      </c>
      <c r="M949" s="19" t="s">
        <v>7</v>
      </c>
      <c r="N949" s="19" t="s">
        <v>8</v>
      </c>
      <c r="O949" s="15" t="s">
        <v>9</v>
      </c>
      <c r="P949" s="16" t="s">
        <v>10</v>
      </c>
      <c r="Q949" s="19" t="s">
        <v>11</v>
      </c>
      <c r="R949" s="19" t="s">
        <v>12</v>
      </c>
      <c r="S949" s="15" t="s">
        <v>13</v>
      </c>
      <c r="T949" s="1"/>
      <c r="U949" s="1"/>
    </row>
    <row r="950" spans="1:21" ht="15.75" customHeight="1" x14ac:dyDescent="0.2">
      <c r="C950" s="1"/>
      <c r="D950" s="1"/>
      <c r="E950" s="64" t="str">
        <f t="shared" si="13"/>
        <v>a</v>
      </c>
      <c r="F950" s="65"/>
      <c r="G950" s="66"/>
      <c r="H950" s="5"/>
      <c r="I950" s="5"/>
      <c r="J950" s="5"/>
      <c r="K950" s="13"/>
      <c r="L950" s="10"/>
      <c r="M950" s="5"/>
      <c r="N950" s="5"/>
      <c r="O950" s="13"/>
      <c r="P950" s="10"/>
      <c r="Q950" s="5"/>
      <c r="R950" s="5"/>
      <c r="S950" s="13"/>
      <c r="T950" s="1"/>
      <c r="U950" s="1"/>
    </row>
    <row r="951" spans="1:21" ht="15.75" customHeight="1" x14ac:dyDescent="0.2">
      <c r="C951" s="1"/>
      <c r="D951" s="1"/>
      <c r="E951" s="64" t="str">
        <f t="shared" si="13"/>
        <v>b</v>
      </c>
      <c r="F951" s="65"/>
      <c r="G951" s="66"/>
      <c r="H951" s="5"/>
      <c r="I951" s="5"/>
      <c r="J951" s="5"/>
      <c r="K951" s="13"/>
      <c r="L951" s="10"/>
      <c r="M951" s="5"/>
      <c r="N951" s="5"/>
      <c r="O951" s="13"/>
      <c r="P951" s="10"/>
      <c r="Q951" s="5"/>
      <c r="R951" s="5"/>
      <c r="S951" s="13"/>
      <c r="T951" s="1"/>
      <c r="U951" s="1"/>
    </row>
    <row r="952" spans="1:21" ht="15.75" customHeight="1" x14ac:dyDescent="0.2">
      <c r="C952" s="1"/>
      <c r="D952" s="1"/>
      <c r="E952" s="64" t="str">
        <f t="shared" ref="E952:E1015" si="14">IF(D941&gt;0,D941,"")</f>
        <v>c</v>
      </c>
      <c r="F952" s="65"/>
      <c r="G952" s="66"/>
      <c r="H952" s="5"/>
      <c r="I952" s="5"/>
      <c r="J952" s="5"/>
      <c r="K952" s="13"/>
      <c r="L952" s="10"/>
      <c r="M952" s="5"/>
      <c r="N952" s="5"/>
      <c r="O952" s="13"/>
      <c r="P952" s="10"/>
      <c r="Q952" s="5"/>
      <c r="R952" s="5"/>
      <c r="S952" s="13"/>
      <c r="T952" s="1"/>
      <c r="U952" s="1"/>
    </row>
    <row r="953" spans="1:21" ht="15.75" customHeight="1" x14ac:dyDescent="0.2">
      <c r="C953" s="1"/>
      <c r="D953" s="1"/>
      <c r="E953" s="64" t="str">
        <f t="shared" si="14"/>
        <v>d</v>
      </c>
      <c r="F953" s="65"/>
      <c r="G953" s="66"/>
      <c r="H953" s="5"/>
      <c r="I953" s="5"/>
      <c r="J953" s="5"/>
      <c r="K953" s="13"/>
      <c r="L953" s="10"/>
      <c r="M953" s="5"/>
      <c r="N953" s="5"/>
      <c r="O953" s="13"/>
      <c r="P953" s="10"/>
      <c r="Q953" s="5"/>
      <c r="R953" s="5"/>
      <c r="S953" s="13"/>
      <c r="T953" s="1"/>
      <c r="U953" s="1"/>
    </row>
    <row r="954" spans="1:21" ht="15.75" customHeight="1" x14ac:dyDescent="0.2">
      <c r="C954" s="1"/>
      <c r="D954" s="1"/>
      <c r="E954" s="64" t="str">
        <f t="shared" si="14"/>
        <v>e</v>
      </c>
      <c r="F954" s="65"/>
      <c r="G954" s="66"/>
      <c r="H954" s="5"/>
      <c r="I954" s="5"/>
      <c r="J954" s="5"/>
      <c r="K954" s="13"/>
      <c r="L954" s="10"/>
      <c r="M954" s="5"/>
      <c r="N954" s="5"/>
      <c r="O954" s="13"/>
      <c r="P954" s="10"/>
      <c r="Q954" s="5"/>
      <c r="R954" s="5"/>
      <c r="S954" s="13"/>
      <c r="T954" s="1"/>
      <c r="U954" s="1"/>
    </row>
    <row r="955" spans="1:21" ht="15.75" customHeight="1" x14ac:dyDescent="0.2">
      <c r="C955" s="1"/>
      <c r="D955" s="1"/>
      <c r="E955" s="64" t="str">
        <f t="shared" si="14"/>
        <v>f</v>
      </c>
      <c r="F955" s="65"/>
      <c r="G955" s="66"/>
      <c r="H955" s="5"/>
      <c r="I955" s="5"/>
      <c r="J955" s="5"/>
      <c r="K955" s="13"/>
      <c r="L955" s="10"/>
      <c r="M955" s="5"/>
      <c r="N955" s="5"/>
      <c r="O955" s="13"/>
      <c r="P955" s="10"/>
      <c r="Q955" s="5"/>
      <c r="R955" s="5"/>
      <c r="S955" s="13"/>
      <c r="T955" s="1"/>
      <c r="U955" s="1"/>
    </row>
    <row r="956" spans="1:21" ht="15.75" customHeight="1" x14ac:dyDescent="0.2">
      <c r="C956" s="1"/>
      <c r="D956" s="1"/>
      <c r="E956" s="64" t="str">
        <f t="shared" si="14"/>
        <v>g</v>
      </c>
      <c r="F956" s="65"/>
      <c r="G956" s="66"/>
      <c r="H956" s="5"/>
      <c r="I956" s="5"/>
      <c r="J956" s="5"/>
      <c r="K956" s="13"/>
      <c r="L956" s="10"/>
      <c r="M956" s="5"/>
      <c r="N956" s="5"/>
      <c r="O956" s="13"/>
      <c r="P956" s="10"/>
      <c r="Q956" s="5"/>
      <c r="R956" s="5"/>
      <c r="S956" s="13"/>
      <c r="T956" s="1"/>
      <c r="U956" s="1"/>
    </row>
    <row r="957" spans="1:21" ht="15.75" customHeight="1" thickBot="1" x14ac:dyDescent="0.25">
      <c r="C957" s="1"/>
      <c r="D957" s="1"/>
      <c r="E957" s="64" t="str">
        <f t="shared" si="14"/>
        <v>h</v>
      </c>
      <c r="F957" s="65"/>
      <c r="G957" s="66"/>
      <c r="H957" s="6"/>
      <c r="I957" s="6"/>
      <c r="J957" s="6"/>
      <c r="K957" s="14"/>
      <c r="L957" s="11"/>
      <c r="M957" s="6"/>
      <c r="N957" s="6"/>
      <c r="O957" s="14"/>
      <c r="P957" s="11"/>
      <c r="Q957" s="6"/>
      <c r="R957" s="6"/>
      <c r="S957" s="14"/>
      <c r="T957" s="1"/>
      <c r="U957" s="1"/>
    </row>
    <row r="958" spans="1:21" ht="15.75" customHeight="1" thickTop="1" thickBot="1" x14ac:dyDescent="0.25">
      <c r="C958" s="1"/>
      <c r="D958" s="1"/>
      <c r="E958" s="67" t="s">
        <v>14</v>
      </c>
      <c r="F958" s="68"/>
      <c r="G958" s="69"/>
      <c r="H958" s="7"/>
      <c r="I958" s="7"/>
      <c r="J958" s="7"/>
      <c r="K958" s="8"/>
      <c r="L958" s="12"/>
      <c r="M958" s="7"/>
      <c r="N958" s="7"/>
      <c r="O958" s="8"/>
      <c r="P958" s="12"/>
      <c r="Q958" s="7"/>
      <c r="R958" s="7"/>
      <c r="S958" s="8"/>
      <c r="T958" s="1"/>
      <c r="U958" s="1"/>
    </row>
    <row r="959" spans="1:21" ht="15.75" customHeight="1" thickTop="1" thickBot="1" x14ac:dyDescent="0.25">
      <c r="C959" s="1"/>
      <c r="D959" s="1"/>
      <c r="E959" s="70" t="s">
        <v>15</v>
      </c>
      <c r="F959" s="71"/>
      <c r="G959" s="72"/>
      <c r="H959" s="1"/>
      <c r="I959" s="1"/>
      <c r="J959" s="1"/>
      <c r="K959" s="9"/>
      <c r="L959" s="1"/>
      <c r="M959" s="1"/>
      <c r="N959" s="1"/>
      <c r="O959" s="9"/>
      <c r="P959" s="1"/>
      <c r="Q959" s="1"/>
      <c r="R959" s="1"/>
      <c r="S959" s="9"/>
      <c r="T959" s="1"/>
      <c r="U959" s="1"/>
    </row>
    <row r="960" spans="1:21" ht="11.25" customHeight="1" x14ac:dyDescent="0.2">
      <c r="C960" s="1"/>
      <c r="D960" s="1"/>
      <c r="E960" s="1"/>
      <c r="F960" s="1"/>
      <c r="G960" s="1"/>
      <c r="H960" s="73" t="s">
        <v>34</v>
      </c>
      <c r="I960" s="73"/>
      <c r="J960" s="73"/>
      <c r="K960" s="73"/>
      <c r="L960" s="73"/>
      <c r="M960" s="73"/>
      <c r="N960" s="73"/>
      <c r="O960" s="73"/>
      <c r="P960" s="73"/>
      <c r="Q960" s="73"/>
      <c r="R960" s="73"/>
      <c r="S960" s="1"/>
      <c r="T960" s="1"/>
      <c r="U960" s="1"/>
    </row>
    <row r="961" spans="1:21" ht="11.25" customHeight="1" x14ac:dyDescent="0.2">
      <c r="C961" s="1"/>
      <c r="D961" s="1"/>
      <c r="E961" s="1"/>
      <c r="F961" s="1"/>
      <c r="G961" s="1"/>
      <c r="H961" s="73"/>
      <c r="I961" s="73"/>
      <c r="J961" s="73"/>
      <c r="K961" s="73"/>
      <c r="L961" s="73"/>
      <c r="M961" s="73"/>
      <c r="N961" s="73"/>
      <c r="O961" s="73"/>
      <c r="P961" s="73"/>
      <c r="Q961" s="73"/>
      <c r="R961" s="73"/>
      <c r="S961" s="1"/>
      <c r="T961" s="1"/>
      <c r="U961" s="1"/>
    </row>
    <row r="962" spans="1:21" ht="10.5" customHeight="1" x14ac:dyDescent="0.15">
      <c r="A962" t="s">
        <v>35</v>
      </c>
      <c r="B962">
        <v>32</v>
      </c>
      <c r="C962" s="81" t="str">
        <f>'5 tm 12 bkr Data'!$A$2</f>
        <v>Jayhawk Collegiate Challenge</v>
      </c>
      <c r="D962" s="81"/>
      <c r="E962" s="81"/>
      <c r="F962" s="81"/>
      <c r="G962" s="81"/>
      <c r="H962" s="81"/>
      <c r="I962" s="81"/>
      <c r="J962" s="81"/>
      <c r="K962" s="81"/>
      <c r="L962" s="81"/>
      <c r="M962" s="81"/>
      <c r="N962" s="81"/>
      <c r="O962" s="81"/>
      <c r="P962" s="81"/>
      <c r="Q962" s="81"/>
      <c r="R962" s="81"/>
      <c r="S962" s="81"/>
      <c r="T962" s="81"/>
      <c r="U962" s="81"/>
    </row>
    <row r="963" spans="1:21" ht="10.5" customHeight="1" x14ac:dyDescent="0.15">
      <c r="C963" s="81"/>
      <c r="D963" s="81"/>
      <c r="E963" s="81"/>
      <c r="F963" s="81"/>
      <c r="G963" s="81"/>
      <c r="H963" s="81"/>
      <c r="I963" s="81"/>
      <c r="J963" s="81"/>
      <c r="K963" s="81"/>
      <c r="L963" s="81"/>
      <c r="M963" s="81"/>
      <c r="N963" s="81"/>
      <c r="O963" s="81"/>
      <c r="P963" s="81"/>
      <c r="Q963" s="81"/>
      <c r="R963" s="81"/>
      <c r="S963" s="81"/>
      <c r="T963" s="81"/>
      <c r="U963" s="81"/>
    </row>
    <row r="964" spans="1:21" ht="10.5" customHeight="1" x14ac:dyDescent="0.15">
      <c r="C964" s="81"/>
      <c r="D964" s="81"/>
      <c r="E964" s="81"/>
      <c r="F964" s="81"/>
      <c r="G964" s="81"/>
      <c r="H964" s="81"/>
      <c r="I964" s="81"/>
      <c r="J964" s="81"/>
      <c r="K964" s="81"/>
      <c r="L964" s="81"/>
      <c r="M964" s="81"/>
      <c r="N964" s="81"/>
      <c r="O964" s="81"/>
      <c r="P964" s="81"/>
      <c r="Q964" s="81"/>
      <c r="R964" s="81"/>
      <c r="S964" s="81"/>
      <c r="T964" s="81"/>
      <c r="U964" s="81"/>
    </row>
    <row r="965" spans="1:21" ht="8.25" customHeight="1" x14ac:dyDescent="0.2"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</row>
    <row r="966" spans="1:21" ht="11.25" customHeight="1" x14ac:dyDescent="0.2">
      <c r="C966" s="1"/>
      <c r="D966" s="1"/>
      <c r="E966" s="1"/>
      <c r="F966" s="82">
        <f>INDEX('5 tm 12 bkr Data'!I:I,MATCH('5 tm 12 bkr WJV'!B962,'5 tm 12 bkr Data'!H:H,0))</f>
        <v>33</v>
      </c>
      <c r="G966" s="82"/>
      <c r="H966" s="82"/>
      <c r="I966" s="82"/>
      <c r="J966" s="82"/>
      <c r="K966" s="82"/>
      <c r="L966" s="82"/>
      <c r="M966" s="82"/>
      <c r="N966" s="82"/>
      <c r="O966" s="82"/>
      <c r="P966" s="82"/>
      <c r="Q966" s="82"/>
      <c r="R966" s="82"/>
      <c r="S966" s="1"/>
      <c r="T966" s="1"/>
      <c r="U966" s="1"/>
    </row>
    <row r="967" spans="1:21" ht="11.25" customHeight="1" x14ac:dyDescent="0.2">
      <c r="C967" s="1"/>
      <c r="D967" s="1"/>
      <c r="E967" s="1"/>
      <c r="F967" s="82"/>
      <c r="G967" s="82"/>
      <c r="H967" s="82"/>
      <c r="I967" s="82"/>
      <c r="J967" s="82"/>
      <c r="K967" s="82"/>
      <c r="L967" s="82"/>
      <c r="M967" s="82"/>
      <c r="N967" s="82"/>
      <c r="O967" s="82"/>
      <c r="P967" s="82"/>
      <c r="Q967" s="82"/>
      <c r="R967" s="82"/>
      <c r="S967" s="1"/>
      <c r="T967" s="1"/>
      <c r="U967" s="1"/>
    </row>
    <row r="968" spans="1:21" ht="8.25" customHeight="1" x14ac:dyDescent="0.2"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</row>
    <row r="969" spans="1:21" ht="15.75" customHeight="1" x14ac:dyDescent="0.2">
      <c r="C969" s="1"/>
      <c r="D969" s="80" t="s">
        <v>0</v>
      </c>
      <c r="E969" s="80"/>
      <c r="F969" s="80"/>
      <c r="G969" s="80"/>
      <c r="H969" s="80"/>
      <c r="I969" s="80" t="s">
        <v>1</v>
      </c>
      <c r="J969" s="80"/>
      <c r="K969" s="80" t="s">
        <v>2</v>
      </c>
      <c r="L969" s="80"/>
      <c r="M969" s="80" t="s">
        <v>3</v>
      </c>
      <c r="N969" s="80"/>
      <c r="O969" s="80" t="s">
        <v>4</v>
      </c>
      <c r="P969" s="80"/>
      <c r="Q969" s="80" t="s">
        <v>5</v>
      </c>
      <c r="R969" s="80"/>
      <c r="S969" s="80" t="s">
        <v>6</v>
      </c>
      <c r="T969" s="80"/>
      <c r="U969" s="1"/>
    </row>
    <row r="970" spans="1:21" ht="15.75" customHeight="1" x14ac:dyDescent="0.2">
      <c r="A970" t="str">
        <f>CONCATENATE(B962,B970)</f>
        <v>32a</v>
      </c>
      <c r="B970" t="s">
        <v>26</v>
      </c>
      <c r="C970" s="1"/>
      <c r="D970" s="2" t="str">
        <f>INDEX('5 tm 12 bkr Data'!X:X,MATCH('5 tm 12 bkr WJV'!A970,'5 tm 12 bkr Data'!V:V,0))</f>
        <v>a</v>
      </c>
      <c r="E970" s="3"/>
      <c r="F970" s="3"/>
      <c r="G970" s="3"/>
      <c r="H970" s="4"/>
      <c r="I970" s="80"/>
      <c r="J970" s="80"/>
      <c r="K970" s="80"/>
      <c r="L970" s="80"/>
      <c r="M970" s="80"/>
      <c r="N970" s="80"/>
      <c r="O970" s="80"/>
      <c r="P970" s="80"/>
      <c r="Q970" s="80"/>
      <c r="R970" s="80"/>
      <c r="S970" s="80"/>
      <c r="T970" s="80"/>
      <c r="U970" s="1"/>
    </row>
    <row r="971" spans="1:21" ht="15.75" customHeight="1" x14ac:dyDescent="0.2">
      <c r="A971" t="str">
        <f>CONCATENATE(B962,B971)</f>
        <v>32b</v>
      </c>
      <c r="B971" t="s">
        <v>27</v>
      </c>
      <c r="C971" s="1"/>
      <c r="D971" s="2" t="str">
        <f>INDEX('5 tm 12 bkr Data'!X:X,MATCH('5 tm 12 bkr WJV'!A971,'5 tm 12 bkr Data'!V:V,0))</f>
        <v>b</v>
      </c>
      <c r="E971" s="3"/>
      <c r="F971" s="3"/>
      <c r="G971" s="3"/>
      <c r="H971" s="4"/>
      <c r="I971" s="80"/>
      <c r="J971" s="80"/>
      <c r="K971" s="80"/>
      <c r="L971" s="80"/>
      <c r="M971" s="80"/>
      <c r="N971" s="80"/>
      <c r="O971" s="80"/>
      <c r="P971" s="80"/>
      <c r="Q971" s="80"/>
      <c r="R971" s="80"/>
      <c r="S971" s="80"/>
      <c r="T971" s="80"/>
      <c r="U971" s="1"/>
    </row>
    <row r="972" spans="1:21" ht="15.75" customHeight="1" x14ac:dyDescent="0.2">
      <c r="A972" t="str">
        <f>CONCATENATE(B962,B972)</f>
        <v>32c</v>
      </c>
      <c r="B972" t="s">
        <v>28</v>
      </c>
      <c r="C972" s="1"/>
      <c r="D972" s="2" t="str">
        <f>INDEX('5 tm 12 bkr Data'!X:X,MATCH('5 tm 12 bkr WJV'!A972,'5 tm 12 bkr Data'!V:V,0))</f>
        <v>c</v>
      </c>
      <c r="E972" s="3"/>
      <c r="F972" s="3"/>
      <c r="G972" s="3"/>
      <c r="H972" s="4"/>
      <c r="I972" s="80"/>
      <c r="J972" s="80"/>
      <c r="K972" s="80"/>
      <c r="L972" s="80"/>
      <c r="M972" s="80"/>
      <c r="N972" s="80"/>
      <c r="O972" s="80"/>
      <c r="P972" s="80"/>
      <c r="Q972" s="80"/>
      <c r="R972" s="80"/>
      <c r="S972" s="80"/>
      <c r="T972" s="80"/>
      <c r="U972" s="1"/>
    </row>
    <row r="973" spans="1:21" ht="15.75" customHeight="1" x14ac:dyDescent="0.2">
      <c r="A973" t="str">
        <f>CONCATENATE(B962,B973)</f>
        <v>32d</v>
      </c>
      <c r="B973" t="s">
        <v>29</v>
      </c>
      <c r="C973" s="1"/>
      <c r="D973" s="2" t="str">
        <f>INDEX('5 tm 12 bkr Data'!X:X,MATCH('5 tm 12 bkr WJV'!A973,'5 tm 12 bkr Data'!V:V,0))</f>
        <v>d</v>
      </c>
      <c r="E973" s="3"/>
      <c r="F973" s="3"/>
      <c r="G973" s="3"/>
      <c r="H973" s="4"/>
      <c r="I973" s="80"/>
      <c r="J973" s="80"/>
      <c r="K973" s="80"/>
      <c r="L973" s="80"/>
      <c r="M973" s="80"/>
      <c r="N973" s="80"/>
      <c r="O973" s="80"/>
      <c r="P973" s="80"/>
      <c r="Q973" s="80"/>
      <c r="R973" s="80"/>
      <c r="S973" s="80"/>
      <c r="T973" s="80"/>
      <c r="U973" s="1"/>
    </row>
    <row r="974" spans="1:21" ht="15.75" customHeight="1" x14ac:dyDescent="0.2">
      <c r="A974" t="str">
        <f>CONCATENATE(B962,B974)</f>
        <v>32e</v>
      </c>
      <c r="B974" t="s">
        <v>30</v>
      </c>
      <c r="C974" s="1"/>
      <c r="D974" s="2" t="str">
        <f>INDEX('5 tm 12 bkr Data'!X:X,MATCH('5 tm 12 bkr WJV'!A974,'5 tm 12 bkr Data'!V:V,0))</f>
        <v>e</v>
      </c>
      <c r="E974" s="3"/>
      <c r="F974" s="3"/>
      <c r="G974" s="3"/>
      <c r="H974" s="4"/>
      <c r="I974" s="80"/>
      <c r="J974" s="80"/>
      <c r="K974" s="80"/>
      <c r="L974" s="80"/>
      <c r="M974" s="80"/>
      <c r="N974" s="80"/>
      <c r="O974" s="80"/>
      <c r="P974" s="80"/>
      <c r="Q974" s="80"/>
      <c r="R974" s="80"/>
      <c r="S974" s="80"/>
      <c r="T974" s="80"/>
      <c r="U974" s="1"/>
    </row>
    <row r="975" spans="1:21" ht="15.75" customHeight="1" x14ac:dyDescent="0.2">
      <c r="A975" t="str">
        <f>CONCATENATE(B962,B975)</f>
        <v>32f</v>
      </c>
      <c r="B975" t="s">
        <v>31</v>
      </c>
      <c r="C975" s="1"/>
      <c r="D975" s="2" t="str">
        <f>INDEX('5 tm 12 bkr Data'!X:X,MATCH('5 tm 12 bkr WJV'!A975,'5 tm 12 bkr Data'!V:V,0))</f>
        <v>f</v>
      </c>
      <c r="E975" s="3"/>
      <c r="F975" s="3"/>
      <c r="G975" s="3"/>
      <c r="H975" s="4"/>
      <c r="I975" s="80"/>
      <c r="J975" s="80"/>
      <c r="K975" s="80"/>
      <c r="L975" s="80"/>
      <c r="M975" s="80"/>
      <c r="N975" s="80"/>
      <c r="O975" s="80"/>
      <c r="P975" s="80"/>
      <c r="Q975" s="80"/>
      <c r="R975" s="80"/>
      <c r="S975" s="80"/>
      <c r="T975" s="80"/>
      <c r="U975" s="1"/>
    </row>
    <row r="976" spans="1:21" ht="15.75" customHeight="1" x14ac:dyDescent="0.2">
      <c r="A976" t="str">
        <f>CONCATENATE(B962,B976)</f>
        <v>32g</v>
      </c>
      <c r="B976" t="s">
        <v>32</v>
      </c>
      <c r="C976" s="1"/>
      <c r="D976" s="2" t="str">
        <f>INDEX('5 tm 12 bkr Data'!X:X,MATCH('5 tm 12 bkr WJV'!A976,'5 tm 12 bkr Data'!V:V,0))</f>
        <v>g</v>
      </c>
      <c r="E976" s="3"/>
      <c r="F976" s="3"/>
      <c r="G976" s="3"/>
      <c r="H976" s="4"/>
      <c r="I976" s="80"/>
      <c r="J976" s="80"/>
      <c r="K976" s="80"/>
      <c r="L976" s="80"/>
      <c r="M976" s="80"/>
      <c r="N976" s="80"/>
      <c r="O976" s="80"/>
      <c r="P976" s="80"/>
      <c r="Q976" s="80"/>
      <c r="R976" s="80"/>
      <c r="S976" s="80"/>
      <c r="T976" s="80"/>
      <c r="U976" s="1"/>
    </row>
    <row r="977" spans="1:21" ht="15.75" customHeight="1" thickBot="1" x14ac:dyDescent="0.25">
      <c r="A977" t="str">
        <f>CONCATENATE(B962,B977)</f>
        <v>32h</v>
      </c>
      <c r="B977" t="s">
        <v>33</v>
      </c>
      <c r="C977" s="1"/>
      <c r="D977" s="2" t="str">
        <f>INDEX('5 tm 12 bkr Data'!X:X,MATCH('5 tm 12 bkr WJV'!A977,'5 tm 12 bkr Data'!V:V,0))</f>
        <v>h</v>
      </c>
      <c r="E977" s="3"/>
      <c r="F977" s="3"/>
      <c r="G977" s="3"/>
      <c r="H977" s="36"/>
      <c r="I977" s="79"/>
      <c r="J977" s="79"/>
      <c r="K977" s="79"/>
      <c r="L977" s="79"/>
      <c r="M977" s="79"/>
      <c r="N977" s="79"/>
      <c r="O977" s="79"/>
      <c r="P977" s="79"/>
      <c r="Q977" s="79"/>
      <c r="R977" s="79"/>
      <c r="S977" s="79"/>
      <c r="T977" s="79"/>
      <c r="U977" s="1"/>
    </row>
    <row r="978" spans="1:21" ht="15.75" customHeight="1" thickTop="1" x14ac:dyDescent="0.2">
      <c r="C978" s="1"/>
      <c r="D978" s="1"/>
      <c r="E978" s="1"/>
      <c r="F978" s="1"/>
      <c r="G978" s="1"/>
      <c r="H978" s="37" t="s">
        <v>6</v>
      </c>
      <c r="I978" s="77"/>
      <c r="J978" s="78"/>
      <c r="K978" s="77"/>
      <c r="L978" s="78"/>
      <c r="M978" s="77"/>
      <c r="N978" s="78"/>
      <c r="O978" s="77"/>
      <c r="P978" s="78"/>
      <c r="Q978" s="77"/>
      <c r="R978" s="78"/>
      <c r="S978" s="77"/>
      <c r="T978" s="78"/>
      <c r="U978" s="1"/>
    </row>
    <row r="979" spans="1:21" ht="5.25" customHeight="1" x14ac:dyDescent="0.2">
      <c r="C979" s="1"/>
      <c r="D979" s="1"/>
      <c r="E979" s="1"/>
      <c r="F979" s="1"/>
      <c r="G979" s="1"/>
      <c r="H979" s="38"/>
      <c r="I979" s="39"/>
      <c r="J979" s="39"/>
      <c r="K979" s="39"/>
      <c r="L979" s="39"/>
      <c r="M979" s="39"/>
      <c r="N979" s="39"/>
      <c r="O979" s="39"/>
      <c r="P979" s="39"/>
      <c r="Q979" s="39"/>
      <c r="R979" s="39"/>
      <c r="S979" s="39"/>
      <c r="T979" s="40"/>
      <c r="U979" s="1"/>
    </row>
    <row r="980" spans="1:21" ht="15.75" customHeight="1" x14ac:dyDescent="0.2">
      <c r="C980" s="1"/>
      <c r="D980" s="1"/>
      <c r="E980" s="74" t="s">
        <v>0</v>
      </c>
      <c r="F980" s="75"/>
      <c r="G980" s="76"/>
      <c r="H980" s="19" t="s">
        <v>1</v>
      </c>
      <c r="I980" s="19" t="s">
        <v>2</v>
      </c>
      <c r="J980" s="19" t="s">
        <v>3</v>
      </c>
      <c r="K980" s="15" t="s">
        <v>4</v>
      </c>
      <c r="L980" s="16" t="s">
        <v>5</v>
      </c>
      <c r="M980" s="19" t="s">
        <v>7</v>
      </c>
      <c r="N980" s="19" t="s">
        <v>8</v>
      </c>
      <c r="O980" s="15" t="s">
        <v>9</v>
      </c>
      <c r="P980" s="16" t="s">
        <v>10</v>
      </c>
      <c r="Q980" s="19" t="s">
        <v>11</v>
      </c>
      <c r="R980" s="19" t="s">
        <v>12</v>
      </c>
      <c r="S980" s="15" t="s">
        <v>13</v>
      </c>
      <c r="T980" s="1"/>
      <c r="U980" s="1"/>
    </row>
    <row r="981" spans="1:21" ht="15.75" customHeight="1" x14ac:dyDescent="0.2">
      <c r="C981" s="1"/>
      <c r="D981" s="1"/>
      <c r="E981" s="64" t="str">
        <f t="shared" si="14"/>
        <v>a</v>
      </c>
      <c r="F981" s="65"/>
      <c r="G981" s="66"/>
      <c r="H981" s="5"/>
      <c r="I981" s="5"/>
      <c r="J981" s="5"/>
      <c r="K981" s="13"/>
      <c r="L981" s="10"/>
      <c r="M981" s="5"/>
      <c r="N981" s="5"/>
      <c r="O981" s="13"/>
      <c r="P981" s="10"/>
      <c r="Q981" s="5"/>
      <c r="R981" s="5"/>
      <c r="S981" s="13"/>
      <c r="T981" s="1"/>
      <c r="U981" s="1"/>
    </row>
    <row r="982" spans="1:21" ht="15.75" customHeight="1" x14ac:dyDescent="0.2">
      <c r="C982" s="1"/>
      <c r="D982" s="1"/>
      <c r="E982" s="64" t="str">
        <f t="shared" si="14"/>
        <v>b</v>
      </c>
      <c r="F982" s="65"/>
      <c r="G982" s="66"/>
      <c r="H982" s="5"/>
      <c r="I982" s="5"/>
      <c r="J982" s="5"/>
      <c r="K982" s="13"/>
      <c r="L982" s="10"/>
      <c r="M982" s="5"/>
      <c r="N982" s="5"/>
      <c r="O982" s="13"/>
      <c r="P982" s="10"/>
      <c r="Q982" s="5"/>
      <c r="R982" s="5"/>
      <c r="S982" s="13"/>
      <c r="T982" s="1"/>
      <c r="U982" s="1"/>
    </row>
    <row r="983" spans="1:21" ht="15.75" customHeight="1" x14ac:dyDescent="0.2">
      <c r="C983" s="1"/>
      <c r="D983" s="1"/>
      <c r="E983" s="64" t="str">
        <f t="shared" si="14"/>
        <v>c</v>
      </c>
      <c r="F983" s="65"/>
      <c r="G983" s="66"/>
      <c r="H983" s="5"/>
      <c r="I983" s="5"/>
      <c r="J983" s="5"/>
      <c r="K983" s="13"/>
      <c r="L983" s="10"/>
      <c r="M983" s="5"/>
      <c r="N983" s="5"/>
      <c r="O983" s="13"/>
      <c r="P983" s="10"/>
      <c r="Q983" s="5"/>
      <c r="R983" s="5"/>
      <c r="S983" s="13"/>
      <c r="T983" s="1"/>
      <c r="U983" s="1"/>
    </row>
    <row r="984" spans="1:21" ht="15.75" customHeight="1" x14ac:dyDescent="0.2">
      <c r="C984" s="1"/>
      <c r="D984" s="1"/>
      <c r="E984" s="64" t="str">
        <f t="shared" si="14"/>
        <v>d</v>
      </c>
      <c r="F984" s="65"/>
      <c r="G984" s="66"/>
      <c r="H984" s="5"/>
      <c r="I984" s="5"/>
      <c r="J984" s="5"/>
      <c r="K984" s="13"/>
      <c r="L984" s="10"/>
      <c r="M984" s="5"/>
      <c r="N984" s="5"/>
      <c r="O984" s="13"/>
      <c r="P984" s="10"/>
      <c r="Q984" s="5"/>
      <c r="R984" s="5"/>
      <c r="S984" s="13"/>
      <c r="T984" s="1"/>
      <c r="U984" s="1"/>
    </row>
    <row r="985" spans="1:21" ht="15.75" customHeight="1" x14ac:dyDescent="0.2">
      <c r="C985" s="1"/>
      <c r="D985" s="1"/>
      <c r="E985" s="64" t="str">
        <f t="shared" si="14"/>
        <v>e</v>
      </c>
      <c r="F985" s="65"/>
      <c r="G985" s="66"/>
      <c r="H985" s="5"/>
      <c r="I985" s="5"/>
      <c r="J985" s="5"/>
      <c r="K985" s="13"/>
      <c r="L985" s="10"/>
      <c r="M985" s="5"/>
      <c r="N985" s="5"/>
      <c r="O985" s="13"/>
      <c r="P985" s="10"/>
      <c r="Q985" s="5"/>
      <c r="R985" s="5"/>
      <c r="S985" s="13"/>
      <c r="T985" s="1"/>
      <c r="U985" s="1"/>
    </row>
    <row r="986" spans="1:21" ht="15.75" customHeight="1" x14ac:dyDescent="0.2">
      <c r="C986" s="1"/>
      <c r="D986" s="1"/>
      <c r="E986" s="64" t="str">
        <f t="shared" si="14"/>
        <v>f</v>
      </c>
      <c r="F986" s="65"/>
      <c r="G986" s="66"/>
      <c r="H986" s="5"/>
      <c r="I986" s="5"/>
      <c r="J986" s="5"/>
      <c r="K986" s="13"/>
      <c r="L986" s="10"/>
      <c r="M986" s="5"/>
      <c r="N986" s="5"/>
      <c r="O986" s="13"/>
      <c r="P986" s="10"/>
      <c r="Q986" s="5"/>
      <c r="R986" s="5"/>
      <c r="S986" s="13"/>
      <c r="T986" s="1"/>
      <c r="U986" s="1"/>
    </row>
    <row r="987" spans="1:21" ht="15.75" customHeight="1" x14ac:dyDescent="0.2">
      <c r="C987" s="1"/>
      <c r="D987" s="1"/>
      <c r="E987" s="64" t="str">
        <f t="shared" si="14"/>
        <v>g</v>
      </c>
      <c r="F987" s="65"/>
      <c r="G987" s="66"/>
      <c r="H987" s="5"/>
      <c r="I987" s="5"/>
      <c r="J987" s="5"/>
      <c r="K987" s="13"/>
      <c r="L987" s="10"/>
      <c r="M987" s="5"/>
      <c r="N987" s="5"/>
      <c r="O987" s="13"/>
      <c r="P987" s="10"/>
      <c r="Q987" s="5"/>
      <c r="R987" s="5"/>
      <c r="S987" s="13"/>
      <c r="T987" s="1"/>
      <c r="U987" s="1"/>
    </row>
    <row r="988" spans="1:21" ht="15.75" customHeight="1" thickBot="1" x14ac:dyDescent="0.25">
      <c r="C988" s="1"/>
      <c r="D988" s="1"/>
      <c r="E988" s="64" t="str">
        <f t="shared" si="14"/>
        <v>h</v>
      </c>
      <c r="F988" s="65"/>
      <c r="G988" s="66"/>
      <c r="H988" s="6"/>
      <c r="I988" s="6"/>
      <c r="J988" s="6"/>
      <c r="K988" s="14"/>
      <c r="L988" s="11"/>
      <c r="M988" s="6"/>
      <c r="N988" s="6"/>
      <c r="O988" s="14"/>
      <c r="P988" s="11"/>
      <c r="Q988" s="6"/>
      <c r="R988" s="6"/>
      <c r="S988" s="14"/>
      <c r="T988" s="1"/>
      <c r="U988" s="1"/>
    </row>
    <row r="989" spans="1:21" ht="15.75" customHeight="1" thickTop="1" thickBot="1" x14ac:dyDescent="0.25">
      <c r="C989" s="1"/>
      <c r="D989" s="1"/>
      <c r="E989" s="67" t="s">
        <v>14</v>
      </c>
      <c r="F989" s="68"/>
      <c r="G989" s="69"/>
      <c r="H989" s="7"/>
      <c r="I989" s="7"/>
      <c r="J989" s="7"/>
      <c r="K989" s="8"/>
      <c r="L989" s="12"/>
      <c r="M989" s="7"/>
      <c r="N989" s="7"/>
      <c r="O989" s="8"/>
      <c r="P989" s="12"/>
      <c r="Q989" s="7"/>
      <c r="R989" s="7"/>
      <c r="S989" s="8"/>
      <c r="T989" s="1"/>
      <c r="U989" s="1"/>
    </row>
    <row r="990" spans="1:21" ht="15.75" customHeight="1" thickTop="1" thickBot="1" x14ac:dyDescent="0.25">
      <c r="C990" s="1"/>
      <c r="D990" s="1"/>
      <c r="E990" s="70" t="s">
        <v>15</v>
      </c>
      <c r="F990" s="71"/>
      <c r="G990" s="72"/>
      <c r="H990" s="1"/>
      <c r="I990" s="1"/>
      <c r="J990" s="1"/>
      <c r="K990" s="9"/>
      <c r="L990" s="1"/>
      <c r="M990" s="1"/>
      <c r="N990" s="1"/>
      <c r="O990" s="9"/>
      <c r="P990" s="1"/>
      <c r="Q990" s="1"/>
      <c r="R990" s="1"/>
      <c r="S990" s="9"/>
      <c r="T990" s="1"/>
      <c r="U990" s="1"/>
    </row>
    <row r="991" spans="1:21" ht="11.25" customHeight="1" x14ac:dyDescent="0.2">
      <c r="C991" s="1"/>
      <c r="D991" s="1"/>
      <c r="E991" s="1"/>
      <c r="F991" s="1"/>
      <c r="G991" s="1"/>
      <c r="H991" s="73" t="s">
        <v>34</v>
      </c>
      <c r="I991" s="73"/>
      <c r="J991" s="73"/>
      <c r="K991" s="73"/>
      <c r="L991" s="73"/>
      <c r="M991" s="73"/>
      <c r="N991" s="73"/>
      <c r="O991" s="73"/>
      <c r="P991" s="73"/>
      <c r="Q991" s="73"/>
      <c r="R991" s="73"/>
      <c r="S991" s="1"/>
      <c r="T991" s="1"/>
      <c r="U991" s="1"/>
    </row>
    <row r="992" spans="1:21" ht="11.25" customHeight="1" x14ac:dyDescent="0.2">
      <c r="C992" s="1"/>
      <c r="D992" s="1"/>
      <c r="E992" s="1"/>
      <c r="F992" s="1"/>
      <c r="G992" s="1"/>
      <c r="H992" s="73"/>
      <c r="I992" s="73"/>
      <c r="J992" s="73"/>
      <c r="K992" s="73"/>
      <c r="L992" s="73"/>
      <c r="M992" s="73"/>
      <c r="N992" s="73"/>
      <c r="O992" s="73"/>
      <c r="P992" s="73"/>
      <c r="Q992" s="73"/>
      <c r="R992" s="73"/>
      <c r="S992" s="1"/>
      <c r="T992" s="1"/>
      <c r="U992" s="1"/>
    </row>
    <row r="993" spans="1:21" ht="10.5" customHeight="1" x14ac:dyDescent="0.15">
      <c r="A993" t="s">
        <v>35</v>
      </c>
      <c r="B993">
        <v>33</v>
      </c>
      <c r="C993" s="81" t="str">
        <f>'5 tm 12 bkr Data'!$A$2</f>
        <v>Jayhawk Collegiate Challenge</v>
      </c>
      <c r="D993" s="81"/>
      <c r="E993" s="81"/>
      <c r="F993" s="81"/>
      <c r="G993" s="81"/>
      <c r="H993" s="81"/>
      <c r="I993" s="81"/>
      <c r="J993" s="81"/>
      <c r="K993" s="81"/>
      <c r="L993" s="81"/>
      <c r="M993" s="81"/>
      <c r="N993" s="81"/>
      <c r="O993" s="81"/>
      <c r="P993" s="81"/>
      <c r="Q993" s="81"/>
      <c r="R993" s="81"/>
      <c r="S993" s="81"/>
      <c r="T993" s="81"/>
      <c r="U993" s="81"/>
    </row>
    <row r="994" spans="1:21" ht="10.5" customHeight="1" x14ac:dyDescent="0.15">
      <c r="C994" s="81"/>
      <c r="D994" s="81"/>
      <c r="E994" s="81"/>
      <c r="F994" s="81"/>
      <c r="G994" s="81"/>
      <c r="H994" s="81"/>
      <c r="I994" s="81"/>
      <c r="J994" s="81"/>
      <c r="K994" s="81"/>
      <c r="L994" s="81"/>
      <c r="M994" s="81"/>
      <c r="N994" s="81"/>
      <c r="O994" s="81"/>
      <c r="P994" s="81"/>
      <c r="Q994" s="81"/>
      <c r="R994" s="81"/>
      <c r="S994" s="81"/>
      <c r="T994" s="81"/>
      <c r="U994" s="81"/>
    </row>
    <row r="995" spans="1:21" ht="10.5" customHeight="1" x14ac:dyDescent="0.15">
      <c r="C995" s="81"/>
      <c r="D995" s="81"/>
      <c r="E995" s="81"/>
      <c r="F995" s="81"/>
      <c r="G995" s="81"/>
      <c r="H995" s="81"/>
      <c r="I995" s="81"/>
      <c r="J995" s="81"/>
      <c r="K995" s="81"/>
      <c r="L995" s="81"/>
      <c r="M995" s="81"/>
      <c r="N995" s="81"/>
      <c r="O995" s="81"/>
      <c r="P995" s="81"/>
      <c r="Q995" s="81"/>
      <c r="R995" s="81"/>
      <c r="S995" s="81"/>
      <c r="T995" s="81"/>
      <c r="U995" s="81"/>
    </row>
    <row r="996" spans="1:21" ht="8.25" customHeight="1" x14ac:dyDescent="0.2"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</row>
    <row r="997" spans="1:21" ht="11.25" customHeight="1" x14ac:dyDescent="0.2">
      <c r="C997" s="1"/>
      <c r="D997" s="1"/>
      <c r="E997" s="1"/>
      <c r="F997" s="82">
        <f>INDEX('5 tm 12 bkr Data'!I:I,MATCH('5 tm 12 bkr WJV'!B993,'5 tm 12 bkr Data'!H:H,0))</f>
        <v>34</v>
      </c>
      <c r="G997" s="82"/>
      <c r="H997" s="82"/>
      <c r="I997" s="82"/>
      <c r="J997" s="82"/>
      <c r="K997" s="82"/>
      <c r="L997" s="82"/>
      <c r="M997" s="82"/>
      <c r="N997" s="82"/>
      <c r="O997" s="82"/>
      <c r="P997" s="82"/>
      <c r="Q997" s="82"/>
      <c r="R997" s="82"/>
      <c r="S997" s="1"/>
      <c r="T997" s="1"/>
      <c r="U997" s="1"/>
    </row>
    <row r="998" spans="1:21" ht="11.25" customHeight="1" x14ac:dyDescent="0.2">
      <c r="C998" s="1"/>
      <c r="D998" s="1"/>
      <c r="E998" s="1"/>
      <c r="F998" s="82"/>
      <c r="G998" s="82"/>
      <c r="H998" s="82"/>
      <c r="I998" s="82"/>
      <c r="J998" s="82"/>
      <c r="K998" s="82"/>
      <c r="L998" s="82"/>
      <c r="M998" s="82"/>
      <c r="N998" s="82"/>
      <c r="O998" s="82"/>
      <c r="P998" s="82"/>
      <c r="Q998" s="82"/>
      <c r="R998" s="82"/>
      <c r="S998" s="1"/>
      <c r="T998" s="1"/>
      <c r="U998" s="1"/>
    </row>
    <row r="999" spans="1:21" ht="8.25" customHeight="1" x14ac:dyDescent="0.2"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</row>
    <row r="1000" spans="1:21" ht="15.75" customHeight="1" x14ac:dyDescent="0.2">
      <c r="C1000" s="1"/>
      <c r="D1000" s="80" t="s">
        <v>0</v>
      </c>
      <c r="E1000" s="80"/>
      <c r="F1000" s="80"/>
      <c r="G1000" s="80"/>
      <c r="H1000" s="80"/>
      <c r="I1000" s="80" t="s">
        <v>1</v>
      </c>
      <c r="J1000" s="80"/>
      <c r="K1000" s="80" t="s">
        <v>2</v>
      </c>
      <c r="L1000" s="80"/>
      <c r="M1000" s="80" t="s">
        <v>3</v>
      </c>
      <c r="N1000" s="80"/>
      <c r="O1000" s="80" t="s">
        <v>4</v>
      </c>
      <c r="P1000" s="80"/>
      <c r="Q1000" s="80" t="s">
        <v>5</v>
      </c>
      <c r="R1000" s="80"/>
      <c r="S1000" s="80" t="s">
        <v>6</v>
      </c>
      <c r="T1000" s="80"/>
      <c r="U1000" s="1"/>
    </row>
    <row r="1001" spans="1:21" ht="15.75" customHeight="1" x14ac:dyDescent="0.2">
      <c r="A1001" t="str">
        <f>CONCATENATE(B993,B1001)</f>
        <v>33a</v>
      </c>
      <c r="B1001" t="s">
        <v>26</v>
      </c>
      <c r="C1001" s="1"/>
      <c r="D1001" s="2" t="str">
        <f>INDEX('5 tm 12 bkr Data'!X:X,MATCH('5 tm 12 bkr WJV'!A1001,'5 tm 12 bkr Data'!V:V,0))</f>
        <v>a</v>
      </c>
      <c r="E1001" s="3"/>
      <c r="F1001" s="3"/>
      <c r="G1001" s="3"/>
      <c r="H1001" s="4"/>
      <c r="I1001" s="80"/>
      <c r="J1001" s="80"/>
      <c r="K1001" s="80"/>
      <c r="L1001" s="80"/>
      <c r="M1001" s="80"/>
      <c r="N1001" s="80"/>
      <c r="O1001" s="80"/>
      <c r="P1001" s="80"/>
      <c r="Q1001" s="80"/>
      <c r="R1001" s="80"/>
      <c r="S1001" s="80"/>
      <c r="T1001" s="80"/>
      <c r="U1001" s="1"/>
    </row>
    <row r="1002" spans="1:21" ht="15.75" customHeight="1" x14ac:dyDescent="0.2">
      <c r="A1002" t="str">
        <f>CONCATENATE(B993,B1002)</f>
        <v>33b</v>
      </c>
      <c r="B1002" t="s">
        <v>27</v>
      </c>
      <c r="C1002" s="1"/>
      <c r="D1002" s="2" t="str">
        <f>INDEX('5 tm 12 bkr Data'!X:X,MATCH('5 tm 12 bkr WJV'!A1002,'5 tm 12 bkr Data'!V:V,0))</f>
        <v>b</v>
      </c>
      <c r="E1002" s="3"/>
      <c r="F1002" s="3"/>
      <c r="G1002" s="3"/>
      <c r="H1002" s="4"/>
      <c r="I1002" s="80"/>
      <c r="J1002" s="80"/>
      <c r="K1002" s="80"/>
      <c r="L1002" s="80"/>
      <c r="M1002" s="80"/>
      <c r="N1002" s="80"/>
      <c r="O1002" s="80"/>
      <c r="P1002" s="80"/>
      <c r="Q1002" s="80"/>
      <c r="R1002" s="80"/>
      <c r="S1002" s="80"/>
      <c r="T1002" s="80"/>
      <c r="U1002" s="1"/>
    </row>
    <row r="1003" spans="1:21" ht="15.75" customHeight="1" x14ac:dyDescent="0.2">
      <c r="A1003" t="str">
        <f>CONCATENATE(B993,B1003)</f>
        <v>33c</v>
      </c>
      <c r="B1003" t="s">
        <v>28</v>
      </c>
      <c r="C1003" s="1"/>
      <c r="D1003" s="2" t="str">
        <f>INDEX('5 tm 12 bkr Data'!X:X,MATCH('5 tm 12 bkr WJV'!A1003,'5 tm 12 bkr Data'!V:V,0))</f>
        <v>c</v>
      </c>
      <c r="E1003" s="3"/>
      <c r="F1003" s="3"/>
      <c r="G1003" s="3"/>
      <c r="H1003" s="4"/>
      <c r="I1003" s="80"/>
      <c r="J1003" s="80"/>
      <c r="K1003" s="80"/>
      <c r="L1003" s="80"/>
      <c r="M1003" s="80"/>
      <c r="N1003" s="80"/>
      <c r="O1003" s="80"/>
      <c r="P1003" s="80"/>
      <c r="Q1003" s="80"/>
      <c r="R1003" s="80"/>
      <c r="S1003" s="80"/>
      <c r="T1003" s="80"/>
      <c r="U1003" s="1"/>
    </row>
    <row r="1004" spans="1:21" ht="15.75" customHeight="1" x14ac:dyDescent="0.2">
      <c r="A1004" t="str">
        <f>CONCATENATE(B993,B1004)</f>
        <v>33d</v>
      </c>
      <c r="B1004" t="s">
        <v>29</v>
      </c>
      <c r="C1004" s="1"/>
      <c r="D1004" s="2" t="str">
        <f>INDEX('5 tm 12 bkr Data'!X:X,MATCH('5 tm 12 bkr WJV'!A1004,'5 tm 12 bkr Data'!V:V,0))</f>
        <v>d</v>
      </c>
      <c r="E1004" s="3"/>
      <c r="F1004" s="3"/>
      <c r="G1004" s="3"/>
      <c r="H1004" s="4"/>
      <c r="I1004" s="80"/>
      <c r="J1004" s="80"/>
      <c r="K1004" s="80"/>
      <c r="L1004" s="80"/>
      <c r="M1004" s="80"/>
      <c r="N1004" s="80"/>
      <c r="O1004" s="80"/>
      <c r="P1004" s="80"/>
      <c r="Q1004" s="80"/>
      <c r="R1004" s="80"/>
      <c r="S1004" s="80"/>
      <c r="T1004" s="80"/>
      <c r="U1004" s="1"/>
    </row>
    <row r="1005" spans="1:21" ht="15.75" customHeight="1" x14ac:dyDescent="0.2">
      <c r="A1005" t="str">
        <f>CONCATENATE(B993,B1005)</f>
        <v>33e</v>
      </c>
      <c r="B1005" t="s">
        <v>30</v>
      </c>
      <c r="C1005" s="1"/>
      <c r="D1005" s="2" t="str">
        <f>INDEX('5 tm 12 bkr Data'!X:X,MATCH('5 tm 12 bkr WJV'!A1005,'5 tm 12 bkr Data'!V:V,0))</f>
        <v>e</v>
      </c>
      <c r="E1005" s="3"/>
      <c r="F1005" s="3"/>
      <c r="G1005" s="3"/>
      <c r="H1005" s="4"/>
      <c r="I1005" s="80"/>
      <c r="J1005" s="80"/>
      <c r="K1005" s="80"/>
      <c r="L1005" s="80"/>
      <c r="M1005" s="80"/>
      <c r="N1005" s="80"/>
      <c r="O1005" s="80"/>
      <c r="P1005" s="80"/>
      <c r="Q1005" s="80"/>
      <c r="R1005" s="80"/>
      <c r="S1005" s="80"/>
      <c r="T1005" s="80"/>
      <c r="U1005" s="1"/>
    </row>
    <row r="1006" spans="1:21" ht="15.75" customHeight="1" x14ac:dyDescent="0.2">
      <c r="A1006" t="str">
        <f>CONCATENATE(B993,B1006)</f>
        <v>33f</v>
      </c>
      <c r="B1006" t="s">
        <v>31</v>
      </c>
      <c r="C1006" s="1"/>
      <c r="D1006" s="2" t="str">
        <f>INDEX('5 tm 12 bkr Data'!X:X,MATCH('5 tm 12 bkr WJV'!A1006,'5 tm 12 bkr Data'!V:V,0))</f>
        <v>f</v>
      </c>
      <c r="E1006" s="3"/>
      <c r="F1006" s="3"/>
      <c r="G1006" s="3"/>
      <c r="H1006" s="4"/>
      <c r="I1006" s="80"/>
      <c r="J1006" s="80"/>
      <c r="K1006" s="80"/>
      <c r="L1006" s="80"/>
      <c r="M1006" s="80"/>
      <c r="N1006" s="80"/>
      <c r="O1006" s="80"/>
      <c r="P1006" s="80"/>
      <c r="Q1006" s="80"/>
      <c r="R1006" s="80"/>
      <c r="S1006" s="80"/>
      <c r="T1006" s="80"/>
      <c r="U1006" s="1"/>
    </row>
    <row r="1007" spans="1:21" ht="15.75" customHeight="1" x14ac:dyDescent="0.2">
      <c r="A1007" t="str">
        <f>CONCATENATE(B993,B1007)</f>
        <v>33g</v>
      </c>
      <c r="B1007" t="s">
        <v>32</v>
      </c>
      <c r="C1007" s="1"/>
      <c r="D1007" s="2" t="str">
        <f>INDEX('5 tm 12 bkr Data'!X:X,MATCH('5 tm 12 bkr WJV'!A1007,'5 tm 12 bkr Data'!V:V,0))</f>
        <v>g</v>
      </c>
      <c r="E1007" s="3"/>
      <c r="F1007" s="3"/>
      <c r="G1007" s="3"/>
      <c r="H1007" s="4"/>
      <c r="I1007" s="80"/>
      <c r="J1007" s="80"/>
      <c r="K1007" s="80"/>
      <c r="L1007" s="80"/>
      <c r="M1007" s="80"/>
      <c r="N1007" s="80"/>
      <c r="O1007" s="80"/>
      <c r="P1007" s="80"/>
      <c r="Q1007" s="80"/>
      <c r="R1007" s="80"/>
      <c r="S1007" s="80"/>
      <c r="T1007" s="80"/>
      <c r="U1007" s="1"/>
    </row>
    <row r="1008" spans="1:21" ht="15.75" customHeight="1" thickBot="1" x14ac:dyDescent="0.25">
      <c r="A1008" t="str">
        <f>CONCATENATE(B993,B1008)</f>
        <v>33h</v>
      </c>
      <c r="B1008" t="s">
        <v>33</v>
      </c>
      <c r="C1008" s="1"/>
      <c r="D1008" s="2" t="str">
        <f>INDEX('5 tm 12 bkr Data'!X:X,MATCH('5 tm 12 bkr WJV'!A1008,'5 tm 12 bkr Data'!V:V,0))</f>
        <v>h</v>
      </c>
      <c r="E1008" s="3"/>
      <c r="F1008" s="3"/>
      <c r="G1008" s="3"/>
      <c r="H1008" s="36"/>
      <c r="I1008" s="79"/>
      <c r="J1008" s="79"/>
      <c r="K1008" s="79"/>
      <c r="L1008" s="79"/>
      <c r="M1008" s="79"/>
      <c r="N1008" s="79"/>
      <c r="O1008" s="79"/>
      <c r="P1008" s="79"/>
      <c r="Q1008" s="79"/>
      <c r="R1008" s="79"/>
      <c r="S1008" s="79"/>
      <c r="T1008" s="79"/>
      <c r="U1008" s="1"/>
    </row>
    <row r="1009" spans="1:21" ht="15.75" customHeight="1" thickTop="1" x14ac:dyDescent="0.2">
      <c r="C1009" s="1"/>
      <c r="D1009" s="1"/>
      <c r="E1009" s="1"/>
      <c r="F1009" s="1"/>
      <c r="G1009" s="1"/>
      <c r="H1009" s="37" t="s">
        <v>6</v>
      </c>
      <c r="I1009" s="77"/>
      <c r="J1009" s="78"/>
      <c r="K1009" s="77"/>
      <c r="L1009" s="78"/>
      <c r="M1009" s="77"/>
      <c r="N1009" s="78"/>
      <c r="O1009" s="77"/>
      <c r="P1009" s="78"/>
      <c r="Q1009" s="77"/>
      <c r="R1009" s="78"/>
      <c r="S1009" s="77"/>
      <c r="T1009" s="78"/>
      <c r="U1009" s="1"/>
    </row>
    <row r="1010" spans="1:21" ht="5.25" customHeight="1" x14ac:dyDescent="0.2">
      <c r="C1010" s="1"/>
      <c r="D1010" s="1"/>
      <c r="E1010" s="1"/>
      <c r="F1010" s="1"/>
      <c r="G1010" s="1"/>
      <c r="H1010" s="38"/>
      <c r="I1010" s="39"/>
      <c r="J1010" s="39"/>
      <c r="K1010" s="39"/>
      <c r="L1010" s="39"/>
      <c r="M1010" s="39"/>
      <c r="N1010" s="39"/>
      <c r="O1010" s="39"/>
      <c r="P1010" s="39"/>
      <c r="Q1010" s="39"/>
      <c r="R1010" s="39"/>
      <c r="S1010" s="39"/>
      <c r="T1010" s="40"/>
      <c r="U1010" s="1"/>
    </row>
    <row r="1011" spans="1:21" ht="15.75" customHeight="1" x14ac:dyDescent="0.2">
      <c r="C1011" s="1"/>
      <c r="D1011" s="1"/>
      <c r="E1011" s="74" t="s">
        <v>0</v>
      </c>
      <c r="F1011" s="75"/>
      <c r="G1011" s="76"/>
      <c r="H1011" s="19" t="s">
        <v>1</v>
      </c>
      <c r="I1011" s="19" t="s">
        <v>2</v>
      </c>
      <c r="J1011" s="19" t="s">
        <v>3</v>
      </c>
      <c r="K1011" s="15" t="s">
        <v>4</v>
      </c>
      <c r="L1011" s="16" t="s">
        <v>5</v>
      </c>
      <c r="M1011" s="19" t="s">
        <v>7</v>
      </c>
      <c r="N1011" s="19" t="s">
        <v>8</v>
      </c>
      <c r="O1011" s="15" t="s">
        <v>9</v>
      </c>
      <c r="P1011" s="16" t="s">
        <v>10</v>
      </c>
      <c r="Q1011" s="19" t="s">
        <v>11</v>
      </c>
      <c r="R1011" s="19" t="s">
        <v>12</v>
      </c>
      <c r="S1011" s="15" t="s">
        <v>13</v>
      </c>
      <c r="T1011" s="1"/>
      <c r="U1011" s="1"/>
    </row>
    <row r="1012" spans="1:21" ht="15.75" customHeight="1" x14ac:dyDescent="0.2">
      <c r="C1012" s="1"/>
      <c r="D1012" s="1"/>
      <c r="E1012" s="64" t="str">
        <f t="shared" si="14"/>
        <v>a</v>
      </c>
      <c r="F1012" s="65"/>
      <c r="G1012" s="66"/>
      <c r="H1012" s="5"/>
      <c r="I1012" s="5"/>
      <c r="J1012" s="5"/>
      <c r="K1012" s="13"/>
      <c r="L1012" s="10"/>
      <c r="M1012" s="5"/>
      <c r="N1012" s="5"/>
      <c r="O1012" s="13"/>
      <c r="P1012" s="10"/>
      <c r="Q1012" s="5"/>
      <c r="R1012" s="5"/>
      <c r="S1012" s="13"/>
      <c r="T1012" s="1"/>
      <c r="U1012" s="1"/>
    </row>
    <row r="1013" spans="1:21" ht="15.75" customHeight="1" x14ac:dyDescent="0.2">
      <c r="C1013" s="1"/>
      <c r="D1013" s="1"/>
      <c r="E1013" s="64" t="str">
        <f t="shared" si="14"/>
        <v>b</v>
      </c>
      <c r="F1013" s="65"/>
      <c r="G1013" s="66"/>
      <c r="H1013" s="5"/>
      <c r="I1013" s="5"/>
      <c r="J1013" s="5"/>
      <c r="K1013" s="13"/>
      <c r="L1013" s="10"/>
      <c r="M1013" s="5"/>
      <c r="N1013" s="5"/>
      <c r="O1013" s="13"/>
      <c r="P1013" s="10"/>
      <c r="Q1013" s="5"/>
      <c r="R1013" s="5"/>
      <c r="S1013" s="13"/>
      <c r="T1013" s="1"/>
      <c r="U1013" s="1"/>
    </row>
    <row r="1014" spans="1:21" ht="15.75" customHeight="1" x14ac:dyDescent="0.2">
      <c r="C1014" s="1"/>
      <c r="D1014" s="1"/>
      <c r="E1014" s="64" t="str">
        <f t="shared" si="14"/>
        <v>c</v>
      </c>
      <c r="F1014" s="65"/>
      <c r="G1014" s="66"/>
      <c r="H1014" s="5"/>
      <c r="I1014" s="5"/>
      <c r="J1014" s="5"/>
      <c r="K1014" s="13"/>
      <c r="L1014" s="10"/>
      <c r="M1014" s="5"/>
      <c r="N1014" s="5"/>
      <c r="O1014" s="13"/>
      <c r="P1014" s="10"/>
      <c r="Q1014" s="5"/>
      <c r="R1014" s="5"/>
      <c r="S1014" s="13"/>
      <c r="T1014" s="1"/>
      <c r="U1014" s="1"/>
    </row>
    <row r="1015" spans="1:21" ht="15.75" customHeight="1" x14ac:dyDescent="0.2">
      <c r="C1015" s="1"/>
      <c r="D1015" s="1"/>
      <c r="E1015" s="64" t="str">
        <f t="shared" si="14"/>
        <v>d</v>
      </c>
      <c r="F1015" s="65"/>
      <c r="G1015" s="66"/>
      <c r="H1015" s="5"/>
      <c r="I1015" s="5"/>
      <c r="J1015" s="5"/>
      <c r="K1015" s="13"/>
      <c r="L1015" s="10"/>
      <c r="M1015" s="5"/>
      <c r="N1015" s="5"/>
      <c r="O1015" s="13"/>
      <c r="P1015" s="10"/>
      <c r="Q1015" s="5"/>
      <c r="R1015" s="5"/>
      <c r="S1015" s="13"/>
      <c r="T1015" s="1"/>
      <c r="U1015" s="1"/>
    </row>
    <row r="1016" spans="1:21" ht="15.75" customHeight="1" x14ac:dyDescent="0.2">
      <c r="C1016" s="1"/>
      <c r="D1016" s="1"/>
      <c r="E1016" s="64" t="str">
        <f t="shared" ref="E1016:E1079" si="15">IF(D1005&gt;0,D1005,"")</f>
        <v>e</v>
      </c>
      <c r="F1016" s="65"/>
      <c r="G1016" s="66"/>
      <c r="H1016" s="5"/>
      <c r="I1016" s="5"/>
      <c r="J1016" s="5"/>
      <c r="K1016" s="13"/>
      <c r="L1016" s="10"/>
      <c r="M1016" s="5"/>
      <c r="N1016" s="5"/>
      <c r="O1016" s="13"/>
      <c r="P1016" s="10"/>
      <c r="Q1016" s="5"/>
      <c r="R1016" s="5"/>
      <c r="S1016" s="13"/>
      <c r="T1016" s="1"/>
      <c r="U1016" s="1"/>
    </row>
    <row r="1017" spans="1:21" ht="15.75" customHeight="1" x14ac:dyDescent="0.2">
      <c r="C1017" s="1"/>
      <c r="D1017" s="1"/>
      <c r="E1017" s="64" t="str">
        <f t="shared" si="15"/>
        <v>f</v>
      </c>
      <c r="F1017" s="65"/>
      <c r="G1017" s="66"/>
      <c r="H1017" s="5"/>
      <c r="I1017" s="5"/>
      <c r="J1017" s="5"/>
      <c r="K1017" s="13"/>
      <c r="L1017" s="10"/>
      <c r="M1017" s="5"/>
      <c r="N1017" s="5"/>
      <c r="O1017" s="13"/>
      <c r="P1017" s="10"/>
      <c r="Q1017" s="5"/>
      <c r="R1017" s="5"/>
      <c r="S1017" s="13"/>
      <c r="T1017" s="1"/>
      <c r="U1017" s="1"/>
    </row>
    <row r="1018" spans="1:21" ht="15.75" customHeight="1" x14ac:dyDescent="0.2">
      <c r="C1018" s="1"/>
      <c r="D1018" s="1"/>
      <c r="E1018" s="64" t="str">
        <f t="shared" si="15"/>
        <v>g</v>
      </c>
      <c r="F1018" s="65"/>
      <c r="G1018" s="66"/>
      <c r="H1018" s="5"/>
      <c r="I1018" s="5"/>
      <c r="J1018" s="5"/>
      <c r="K1018" s="13"/>
      <c r="L1018" s="10"/>
      <c r="M1018" s="5"/>
      <c r="N1018" s="5"/>
      <c r="O1018" s="13"/>
      <c r="P1018" s="10"/>
      <c r="Q1018" s="5"/>
      <c r="R1018" s="5"/>
      <c r="S1018" s="13"/>
      <c r="T1018" s="1"/>
      <c r="U1018" s="1"/>
    </row>
    <row r="1019" spans="1:21" ht="15.75" customHeight="1" thickBot="1" x14ac:dyDescent="0.25">
      <c r="C1019" s="1"/>
      <c r="D1019" s="1"/>
      <c r="E1019" s="64" t="str">
        <f t="shared" si="15"/>
        <v>h</v>
      </c>
      <c r="F1019" s="65"/>
      <c r="G1019" s="66"/>
      <c r="H1019" s="6"/>
      <c r="I1019" s="6"/>
      <c r="J1019" s="6"/>
      <c r="K1019" s="14"/>
      <c r="L1019" s="11"/>
      <c r="M1019" s="6"/>
      <c r="N1019" s="6"/>
      <c r="O1019" s="14"/>
      <c r="P1019" s="11"/>
      <c r="Q1019" s="6"/>
      <c r="R1019" s="6"/>
      <c r="S1019" s="14"/>
      <c r="T1019" s="1"/>
      <c r="U1019" s="1"/>
    </row>
    <row r="1020" spans="1:21" ht="15.75" customHeight="1" thickTop="1" thickBot="1" x14ac:dyDescent="0.25">
      <c r="C1020" s="1"/>
      <c r="D1020" s="1"/>
      <c r="E1020" s="67" t="s">
        <v>14</v>
      </c>
      <c r="F1020" s="68"/>
      <c r="G1020" s="69"/>
      <c r="H1020" s="7"/>
      <c r="I1020" s="7"/>
      <c r="J1020" s="7"/>
      <c r="K1020" s="8"/>
      <c r="L1020" s="12"/>
      <c r="M1020" s="7"/>
      <c r="N1020" s="7"/>
      <c r="O1020" s="8"/>
      <c r="P1020" s="12"/>
      <c r="Q1020" s="7"/>
      <c r="R1020" s="7"/>
      <c r="S1020" s="8"/>
      <c r="T1020" s="1"/>
      <c r="U1020" s="1"/>
    </row>
    <row r="1021" spans="1:21" ht="15.75" customHeight="1" thickTop="1" thickBot="1" x14ac:dyDescent="0.25">
      <c r="C1021" s="1"/>
      <c r="D1021" s="1"/>
      <c r="E1021" s="70" t="s">
        <v>15</v>
      </c>
      <c r="F1021" s="71"/>
      <c r="G1021" s="72"/>
      <c r="H1021" s="1"/>
      <c r="I1021" s="1"/>
      <c r="J1021" s="1"/>
      <c r="K1021" s="9"/>
      <c r="L1021" s="1"/>
      <c r="M1021" s="1"/>
      <c r="N1021" s="1"/>
      <c r="O1021" s="9"/>
      <c r="P1021" s="1"/>
      <c r="Q1021" s="1"/>
      <c r="R1021" s="1"/>
      <c r="S1021" s="9"/>
      <c r="T1021" s="1"/>
      <c r="U1021" s="1"/>
    </row>
    <row r="1022" spans="1:21" ht="11.25" customHeight="1" x14ac:dyDescent="0.2">
      <c r="C1022" s="1"/>
      <c r="D1022" s="1"/>
      <c r="E1022" s="1"/>
      <c r="F1022" s="1"/>
      <c r="G1022" s="1"/>
      <c r="H1022" s="73" t="s">
        <v>34</v>
      </c>
      <c r="I1022" s="73"/>
      <c r="J1022" s="73"/>
      <c r="K1022" s="73"/>
      <c r="L1022" s="73"/>
      <c r="M1022" s="73"/>
      <c r="N1022" s="73"/>
      <c r="O1022" s="73"/>
      <c r="P1022" s="73"/>
      <c r="Q1022" s="73"/>
      <c r="R1022" s="73"/>
      <c r="S1022" s="1"/>
      <c r="T1022" s="1"/>
      <c r="U1022" s="1"/>
    </row>
    <row r="1023" spans="1:21" ht="11.25" customHeight="1" x14ac:dyDescent="0.2">
      <c r="C1023" s="1"/>
      <c r="D1023" s="1"/>
      <c r="E1023" s="1"/>
      <c r="F1023" s="1"/>
      <c r="G1023" s="1"/>
      <c r="H1023" s="73"/>
      <c r="I1023" s="73"/>
      <c r="J1023" s="73"/>
      <c r="K1023" s="73"/>
      <c r="L1023" s="73"/>
      <c r="M1023" s="73"/>
      <c r="N1023" s="73"/>
      <c r="O1023" s="73"/>
      <c r="P1023" s="73"/>
      <c r="Q1023" s="73"/>
      <c r="R1023" s="73"/>
      <c r="S1023" s="1"/>
      <c r="T1023" s="1"/>
      <c r="U1023" s="1"/>
    </row>
    <row r="1024" spans="1:21" ht="10.5" customHeight="1" x14ac:dyDescent="0.15">
      <c r="A1024" t="s">
        <v>35</v>
      </c>
      <c r="B1024">
        <v>34</v>
      </c>
      <c r="C1024" s="81" t="str">
        <f>'5 tm 12 bkr Data'!$A$2</f>
        <v>Jayhawk Collegiate Challenge</v>
      </c>
      <c r="D1024" s="81"/>
      <c r="E1024" s="81"/>
      <c r="F1024" s="81"/>
      <c r="G1024" s="81"/>
      <c r="H1024" s="81"/>
      <c r="I1024" s="81"/>
      <c r="J1024" s="81"/>
      <c r="K1024" s="81"/>
      <c r="L1024" s="81"/>
      <c r="M1024" s="81"/>
      <c r="N1024" s="81"/>
      <c r="O1024" s="81"/>
      <c r="P1024" s="81"/>
      <c r="Q1024" s="81"/>
      <c r="R1024" s="81"/>
      <c r="S1024" s="81"/>
      <c r="T1024" s="81"/>
      <c r="U1024" s="81"/>
    </row>
    <row r="1025" spans="1:21" ht="10.5" customHeight="1" x14ac:dyDescent="0.15">
      <c r="C1025" s="81"/>
      <c r="D1025" s="81"/>
      <c r="E1025" s="81"/>
      <c r="F1025" s="81"/>
      <c r="G1025" s="81"/>
      <c r="H1025" s="81"/>
      <c r="I1025" s="81"/>
      <c r="J1025" s="81"/>
      <c r="K1025" s="81"/>
      <c r="L1025" s="81"/>
      <c r="M1025" s="81"/>
      <c r="N1025" s="81"/>
      <c r="O1025" s="81"/>
      <c r="P1025" s="81"/>
      <c r="Q1025" s="81"/>
      <c r="R1025" s="81"/>
      <c r="S1025" s="81"/>
      <c r="T1025" s="81"/>
      <c r="U1025" s="81"/>
    </row>
    <row r="1026" spans="1:21" ht="10.5" customHeight="1" x14ac:dyDescent="0.15">
      <c r="C1026" s="81"/>
      <c r="D1026" s="81"/>
      <c r="E1026" s="81"/>
      <c r="F1026" s="81"/>
      <c r="G1026" s="81"/>
      <c r="H1026" s="81"/>
      <c r="I1026" s="81"/>
      <c r="J1026" s="81"/>
      <c r="K1026" s="81"/>
      <c r="L1026" s="81"/>
      <c r="M1026" s="81"/>
      <c r="N1026" s="81"/>
      <c r="O1026" s="81"/>
      <c r="P1026" s="81"/>
      <c r="Q1026" s="81"/>
      <c r="R1026" s="81"/>
      <c r="S1026" s="81"/>
      <c r="T1026" s="81"/>
      <c r="U1026" s="81"/>
    </row>
    <row r="1027" spans="1:21" ht="8.25" customHeight="1" x14ac:dyDescent="0.2">
      <c r="C1027" s="1"/>
      <c r="D1027" s="1"/>
      <c r="E1027" s="1"/>
      <c r="F1027" s="1"/>
      <c r="G1027" s="1"/>
      <c r="H1027" s="1"/>
      <c r="I1027" s="1"/>
      <c r="J1027" s="1"/>
      <c r="K1027" s="1"/>
      <c r="L1027" s="1"/>
      <c r="M1027" s="1"/>
      <c r="N1027" s="1"/>
      <c r="O1027" s="1"/>
      <c r="P1027" s="1"/>
      <c r="Q1027" s="1"/>
      <c r="R1027" s="1"/>
      <c r="S1027" s="1"/>
      <c r="T1027" s="1"/>
      <c r="U1027" s="1"/>
    </row>
    <row r="1028" spans="1:21" ht="11.25" customHeight="1" x14ac:dyDescent="0.2">
      <c r="C1028" s="1"/>
      <c r="D1028" s="1"/>
      <c r="E1028" s="1"/>
      <c r="F1028" s="82">
        <f>INDEX('5 tm 12 bkr Data'!I:I,MATCH('5 tm 12 bkr WJV'!B1024,'5 tm 12 bkr Data'!H:H,0))</f>
        <v>35</v>
      </c>
      <c r="G1028" s="82"/>
      <c r="H1028" s="82"/>
      <c r="I1028" s="82"/>
      <c r="J1028" s="82"/>
      <c r="K1028" s="82"/>
      <c r="L1028" s="82"/>
      <c r="M1028" s="82"/>
      <c r="N1028" s="82"/>
      <c r="O1028" s="82"/>
      <c r="P1028" s="82"/>
      <c r="Q1028" s="82"/>
      <c r="R1028" s="82"/>
      <c r="S1028" s="1"/>
      <c r="T1028" s="1"/>
      <c r="U1028" s="1"/>
    </row>
    <row r="1029" spans="1:21" ht="11.25" customHeight="1" x14ac:dyDescent="0.2">
      <c r="C1029" s="1"/>
      <c r="D1029" s="1"/>
      <c r="E1029" s="1"/>
      <c r="F1029" s="82"/>
      <c r="G1029" s="82"/>
      <c r="H1029" s="82"/>
      <c r="I1029" s="82"/>
      <c r="J1029" s="82"/>
      <c r="K1029" s="82"/>
      <c r="L1029" s="82"/>
      <c r="M1029" s="82"/>
      <c r="N1029" s="82"/>
      <c r="O1029" s="82"/>
      <c r="P1029" s="82"/>
      <c r="Q1029" s="82"/>
      <c r="R1029" s="82"/>
      <c r="S1029" s="1"/>
      <c r="T1029" s="1"/>
      <c r="U1029" s="1"/>
    </row>
    <row r="1030" spans="1:21" ht="8.25" customHeight="1" x14ac:dyDescent="0.2">
      <c r="C1030" s="1"/>
      <c r="D1030" s="1"/>
      <c r="E1030" s="1"/>
      <c r="F1030" s="1"/>
      <c r="G1030" s="1"/>
      <c r="H1030" s="1"/>
      <c r="I1030" s="1"/>
      <c r="J1030" s="1"/>
      <c r="K1030" s="1"/>
      <c r="L1030" s="1"/>
      <c r="M1030" s="1"/>
      <c r="N1030" s="1"/>
      <c r="O1030" s="1"/>
      <c r="P1030" s="1"/>
      <c r="Q1030" s="1"/>
      <c r="R1030" s="1"/>
      <c r="S1030" s="1"/>
      <c r="T1030" s="1"/>
      <c r="U1030" s="1"/>
    </row>
    <row r="1031" spans="1:21" ht="15.75" customHeight="1" x14ac:dyDescent="0.2">
      <c r="C1031" s="1"/>
      <c r="D1031" s="80" t="s">
        <v>0</v>
      </c>
      <c r="E1031" s="80"/>
      <c r="F1031" s="80"/>
      <c r="G1031" s="80"/>
      <c r="H1031" s="80"/>
      <c r="I1031" s="80" t="s">
        <v>1</v>
      </c>
      <c r="J1031" s="80"/>
      <c r="K1031" s="80" t="s">
        <v>2</v>
      </c>
      <c r="L1031" s="80"/>
      <c r="M1031" s="80" t="s">
        <v>3</v>
      </c>
      <c r="N1031" s="80"/>
      <c r="O1031" s="80" t="s">
        <v>4</v>
      </c>
      <c r="P1031" s="80"/>
      <c r="Q1031" s="80" t="s">
        <v>5</v>
      </c>
      <c r="R1031" s="80"/>
      <c r="S1031" s="80" t="s">
        <v>6</v>
      </c>
      <c r="T1031" s="80"/>
      <c r="U1031" s="1"/>
    </row>
    <row r="1032" spans="1:21" ht="15.75" customHeight="1" x14ac:dyDescent="0.2">
      <c r="A1032" t="str">
        <f>CONCATENATE(B1024,B1032)</f>
        <v>34a</v>
      </c>
      <c r="B1032" t="s">
        <v>26</v>
      </c>
      <c r="C1032" s="1"/>
      <c r="D1032" s="2" t="str">
        <f>INDEX('5 tm 12 bkr Data'!X:X,MATCH('5 tm 12 bkr WJV'!A1032,'5 tm 12 bkr Data'!V:V,0))</f>
        <v>a</v>
      </c>
      <c r="E1032" s="3"/>
      <c r="F1032" s="3"/>
      <c r="G1032" s="3"/>
      <c r="H1032" s="4"/>
      <c r="I1032" s="80"/>
      <c r="J1032" s="80"/>
      <c r="K1032" s="80"/>
      <c r="L1032" s="80"/>
      <c r="M1032" s="80"/>
      <c r="N1032" s="80"/>
      <c r="O1032" s="80"/>
      <c r="P1032" s="80"/>
      <c r="Q1032" s="80"/>
      <c r="R1032" s="80"/>
      <c r="S1032" s="80"/>
      <c r="T1032" s="80"/>
      <c r="U1032" s="1"/>
    </row>
    <row r="1033" spans="1:21" ht="15.75" customHeight="1" x14ac:dyDescent="0.2">
      <c r="A1033" t="str">
        <f>CONCATENATE(B1024,B1033)</f>
        <v>34b</v>
      </c>
      <c r="B1033" t="s">
        <v>27</v>
      </c>
      <c r="C1033" s="1"/>
      <c r="D1033" s="2" t="str">
        <f>INDEX('5 tm 12 bkr Data'!X:X,MATCH('5 tm 12 bkr WJV'!A1033,'5 tm 12 bkr Data'!V:V,0))</f>
        <v>b</v>
      </c>
      <c r="E1033" s="3"/>
      <c r="F1033" s="3"/>
      <c r="G1033" s="3"/>
      <c r="H1033" s="4"/>
      <c r="I1033" s="80"/>
      <c r="J1033" s="80"/>
      <c r="K1033" s="80"/>
      <c r="L1033" s="80"/>
      <c r="M1033" s="80"/>
      <c r="N1033" s="80"/>
      <c r="O1033" s="80"/>
      <c r="P1033" s="80"/>
      <c r="Q1033" s="80"/>
      <c r="R1033" s="80"/>
      <c r="S1033" s="80"/>
      <c r="T1033" s="80"/>
      <c r="U1033" s="1"/>
    </row>
    <row r="1034" spans="1:21" ht="15.75" customHeight="1" x14ac:dyDescent="0.2">
      <c r="A1034" t="str">
        <f>CONCATENATE(B1024,B1034)</f>
        <v>34c</v>
      </c>
      <c r="B1034" t="s">
        <v>28</v>
      </c>
      <c r="C1034" s="1"/>
      <c r="D1034" s="2" t="str">
        <f>INDEX('5 tm 12 bkr Data'!X:X,MATCH('5 tm 12 bkr WJV'!A1034,'5 tm 12 bkr Data'!V:V,0))</f>
        <v>c</v>
      </c>
      <c r="E1034" s="3"/>
      <c r="F1034" s="3"/>
      <c r="G1034" s="3"/>
      <c r="H1034" s="4"/>
      <c r="I1034" s="80"/>
      <c r="J1034" s="80"/>
      <c r="K1034" s="80"/>
      <c r="L1034" s="80"/>
      <c r="M1034" s="80"/>
      <c r="N1034" s="80"/>
      <c r="O1034" s="80"/>
      <c r="P1034" s="80"/>
      <c r="Q1034" s="80"/>
      <c r="R1034" s="80"/>
      <c r="S1034" s="80"/>
      <c r="T1034" s="80"/>
      <c r="U1034" s="1"/>
    </row>
    <row r="1035" spans="1:21" ht="15.75" customHeight="1" x14ac:dyDescent="0.2">
      <c r="A1035" t="str">
        <f>CONCATENATE(B1024,B1035)</f>
        <v>34d</v>
      </c>
      <c r="B1035" t="s">
        <v>29</v>
      </c>
      <c r="C1035" s="1"/>
      <c r="D1035" s="2" t="str">
        <f>INDEX('5 tm 12 bkr Data'!X:X,MATCH('5 tm 12 bkr WJV'!A1035,'5 tm 12 bkr Data'!V:V,0))</f>
        <v>d</v>
      </c>
      <c r="E1035" s="3"/>
      <c r="F1035" s="3"/>
      <c r="G1035" s="3"/>
      <c r="H1035" s="4"/>
      <c r="I1035" s="80"/>
      <c r="J1035" s="80"/>
      <c r="K1035" s="80"/>
      <c r="L1035" s="80"/>
      <c r="M1035" s="80"/>
      <c r="N1035" s="80"/>
      <c r="O1035" s="80"/>
      <c r="P1035" s="80"/>
      <c r="Q1035" s="80"/>
      <c r="R1035" s="80"/>
      <c r="S1035" s="80"/>
      <c r="T1035" s="80"/>
      <c r="U1035" s="1"/>
    </row>
    <row r="1036" spans="1:21" ht="15.75" customHeight="1" x14ac:dyDescent="0.2">
      <c r="A1036" t="str">
        <f>CONCATENATE(B1024,B1036)</f>
        <v>34e</v>
      </c>
      <c r="B1036" t="s">
        <v>30</v>
      </c>
      <c r="C1036" s="1"/>
      <c r="D1036" s="2" t="str">
        <f>INDEX('5 tm 12 bkr Data'!X:X,MATCH('5 tm 12 bkr WJV'!A1036,'5 tm 12 bkr Data'!V:V,0))</f>
        <v>e</v>
      </c>
      <c r="E1036" s="3"/>
      <c r="F1036" s="3"/>
      <c r="G1036" s="3"/>
      <c r="H1036" s="4"/>
      <c r="I1036" s="80"/>
      <c r="J1036" s="80"/>
      <c r="K1036" s="80"/>
      <c r="L1036" s="80"/>
      <c r="M1036" s="80"/>
      <c r="N1036" s="80"/>
      <c r="O1036" s="80"/>
      <c r="P1036" s="80"/>
      <c r="Q1036" s="80"/>
      <c r="R1036" s="80"/>
      <c r="S1036" s="80"/>
      <c r="T1036" s="80"/>
      <c r="U1036" s="1"/>
    </row>
    <row r="1037" spans="1:21" ht="15.75" customHeight="1" x14ac:dyDescent="0.2">
      <c r="A1037" t="str">
        <f>CONCATENATE(B1024,B1037)</f>
        <v>34f</v>
      </c>
      <c r="B1037" t="s">
        <v>31</v>
      </c>
      <c r="C1037" s="1"/>
      <c r="D1037" s="2" t="str">
        <f>INDEX('5 tm 12 bkr Data'!X:X,MATCH('5 tm 12 bkr WJV'!A1037,'5 tm 12 bkr Data'!V:V,0))</f>
        <v>f</v>
      </c>
      <c r="E1037" s="3"/>
      <c r="F1037" s="3"/>
      <c r="G1037" s="3"/>
      <c r="H1037" s="4"/>
      <c r="I1037" s="80"/>
      <c r="J1037" s="80"/>
      <c r="K1037" s="80"/>
      <c r="L1037" s="80"/>
      <c r="M1037" s="80"/>
      <c r="N1037" s="80"/>
      <c r="O1037" s="80"/>
      <c r="P1037" s="80"/>
      <c r="Q1037" s="80"/>
      <c r="R1037" s="80"/>
      <c r="S1037" s="80"/>
      <c r="T1037" s="80"/>
      <c r="U1037" s="1"/>
    </row>
    <row r="1038" spans="1:21" ht="15.75" customHeight="1" x14ac:dyDescent="0.2">
      <c r="A1038" t="str">
        <f>CONCATENATE(B1024,B1038)</f>
        <v>34g</v>
      </c>
      <c r="B1038" t="s">
        <v>32</v>
      </c>
      <c r="C1038" s="1"/>
      <c r="D1038" s="2" t="str">
        <f>INDEX('5 tm 12 bkr Data'!X:X,MATCH('5 tm 12 bkr WJV'!A1038,'5 tm 12 bkr Data'!V:V,0))</f>
        <v>g</v>
      </c>
      <c r="E1038" s="3"/>
      <c r="F1038" s="3"/>
      <c r="G1038" s="3"/>
      <c r="H1038" s="4"/>
      <c r="I1038" s="80"/>
      <c r="J1038" s="80"/>
      <c r="K1038" s="80"/>
      <c r="L1038" s="80"/>
      <c r="M1038" s="80"/>
      <c r="N1038" s="80"/>
      <c r="O1038" s="80"/>
      <c r="P1038" s="80"/>
      <c r="Q1038" s="80"/>
      <c r="R1038" s="80"/>
      <c r="S1038" s="80"/>
      <c r="T1038" s="80"/>
      <c r="U1038" s="1"/>
    </row>
    <row r="1039" spans="1:21" ht="15.75" customHeight="1" thickBot="1" x14ac:dyDescent="0.25">
      <c r="A1039" t="str">
        <f>CONCATENATE(B1024,B1039)</f>
        <v>34h</v>
      </c>
      <c r="B1039" t="s">
        <v>33</v>
      </c>
      <c r="C1039" s="1"/>
      <c r="D1039" s="2" t="str">
        <f>INDEX('5 tm 12 bkr Data'!X:X,MATCH('5 tm 12 bkr WJV'!A1039,'5 tm 12 bkr Data'!V:V,0))</f>
        <v>h</v>
      </c>
      <c r="E1039" s="3"/>
      <c r="F1039" s="3"/>
      <c r="G1039" s="3"/>
      <c r="H1039" s="36"/>
      <c r="I1039" s="79"/>
      <c r="J1039" s="79"/>
      <c r="K1039" s="79"/>
      <c r="L1039" s="79"/>
      <c r="M1039" s="79"/>
      <c r="N1039" s="79"/>
      <c r="O1039" s="79"/>
      <c r="P1039" s="79"/>
      <c r="Q1039" s="79"/>
      <c r="R1039" s="79"/>
      <c r="S1039" s="79"/>
      <c r="T1039" s="79"/>
      <c r="U1039" s="1"/>
    </row>
    <row r="1040" spans="1:21" ht="15.75" customHeight="1" thickTop="1" x14ac:dyDescent="0.2">
      <c r="C1040" s="1"/>
      <c r="D1040" s="1"/>
      <c r="E1040" s="1"/>
      <c r="F1040" s="1"/>
      <c r="G1040" s="1"/>
      <c r="H1040" s="37" t="s">
        <v>6</v>
      </c>
      <c r="I1040" s="77"/>
      <c r="J1040" s="78"/>
      <c r="K1040" s="77"/>
      <c r="L1040" s="78"/>
      <c r="M1040" s="77"/>
      <c r="N1040" s="78"/>
      <c r="O1040" s="77"/>
      <c r="P1040" s="78"/>
      <c r="Q1040" s="77"/>
      <c r="R1040" s="78"/>
      <c r="S1040" s="77"/>
      <c r="T1040" s="78"/>
      <c r="U1040" s="1"/>
    </row>
    <row r="1041" spans="1:21" ht="5.25" customHeight="1" x14ac:dyDescent="0.2">
      <c r="C1041" s="1"/>
      <c r="D1041" s="1"/>
      <c r="E1041" s="1"/>
      <c r="F1041" s="1"/>
      <c r="G1041" s="1"/>
      <c r="H1041" s="38"/>
      <c r="I1041" s="39"/>
      <c r="J1041" s="39"/>
      <c r="K1041" s="39"/>
      <c r="L1041" s="39"/>
      <c r="M1041" s="39"/>
      <c r="N1041" s="39"/>
      <c r="O1041" s="39"/>
      <c r="P1041" s="39"/>
      <c r="Q1041" s="39"/>
      <c r="R1041" s="39"/>
      <c r="S1041" s="39"/>
      <c r="T1041" s="40"/>
      <c r="U1041" s="1"/>
    </row>
    <row r="1042" spans="1:21" ht="15.75" customHeight="1" x14ac:dyDescent="0.2">
      <c r="C1042" s="1"/>
      <c r="D1042" s="1"/>
      <c r="E1042" s="74" t="s">
        <v>0</v>
      </c>
      <c r="F1042" s="75"/>
      <c r="G1042" s="76"/>
      <c r="H1042" s="19" t="s">
        <v>1</v>
      </c>
      <c r="I1042" s="19" t="s">
        <v>2</v>
      </c>
      <c r="J1042" s="19" t="s">
        <v>3</v>
      </c>
      <c r="K1042" s="15" t="s">
        <v>4</v>
      </c>
      <c r="L1042" s="16" t="s">
        <v>5</v>
      </c>
      <c r="M1042" s="19" t="s">
        <v>7</v>
      </c>
      <c r="N1042" s="19" t="s">
        <v>8</v>
      </c>
      <c r="O1042" s="15" t="s">
        <v>9</v>
      </c>
      <c r="P1042" s="16" t="s">
        <v>10</v>
      </c>
      <c r="Q1042" s="19" t="s">
        <v>11</v>
      </c>
      <c r="R1042" s="19" t="s">
        <v>12</v>
      </c>
      <c r="S1042" s="15" t="s">
        <v>13</v>
      </c>
      <c r="T1042" s="1"/>
      <c r="U1042" s="1"/>
    </row>
    <row r="1043" spans="1:21" ht="15.75" customHeight="1" x14ac:dyDescent="0.2">
      <c r="C1043" s="1"/>
      <c r="D1043" s="1"/>
      <c r="E1043" s="64" t="str">
        <f t="shared" si="15"/>
        <v>a</v>
      </c>
      <c r="F1043" s="65"/>
      <c r="G1043" s="66"/>
      <c r="H1043" s="5"/>
      <c r="I1043" s="5"/>
      <c r="J1043" s="5"/>
      <c r="K1043" s="13"/>
      <c r="L1043" s="10"/>
      <c r="M1043" s="5"/>
      <c r="N1043" s="5"/>
      <c r="O1043" s="13"/>
      <c r="P1043" s="10"/>
      <c r="Q1043" s="5"/>
      <c r="R1043" s="5"/>
      <c r="S1043" s="13"/>
      <c r="T1043" s="1"/>
      <c r="U1043" s="1"/>
    </row>
    <row r="1044" spans="1:21" ht="15.75" customHeight="1" x14ac:dyDescent="0.2">
      <c r="C1044" s="1"/>
      <c r="D1044" s="1"/>
      <c r="E1044" s="64" t="str">
        <f t="shared" si="15"/>
        <v>b</v>
      </c>
      <c r="F1044" s="65"/>
      <c r="G1044" s="66"/>
      <c r="H1044" s="5"/>
      <c r="I1044" s="5"/>
      <c r="J1044" s="5"/>
      <c r="K1044" s="13"/>
      <c r="L1044" s="10"/>
      <c r="M1044" s="5"/>
      <c r="N1044" s="5"/>
      <c r="O1044" s="13"/>
      <c r="P1044" s="10"/>
      <c r="Q1044" s="5"/>
      <c r="R1044" s="5"/>
      <c r="S1044" s="13"/>
      <c r="T1044" s="1"/>
      <c r="U1044" s="1"/>
    </row>
    <row r="1045" spans="1:21" ht="15.75" customHeight="1" x14ac:dyDescent="0.2">
      <c r="C1045" s="1"/>
      <c r="D1045" s="1"/>
      <c r="E1045" s="64" t="str">
        <f t="shared" si="15"/>
        <v>c</v>
      </c>
      <c r="F1045" s="65"/>
      <c r="G1045" s="66"/>
      <c r="H1045" s="5"/>
      <c r="I1045" s="5"/>
      <c r="J1045" s="5"/>
      <c r="K1045" s="13"/>
      <c r="L1045" s="10"/>
      <c r="M1045" s="5"/>
      <c r="N1045" s="5"/>
      <c r="O1045" s="13"/>
      <c r="P1045" s="10"/>
      <c r="Q1045" s="5"/>
      <c r="R1045" s="5"/>
      <c r="S1045" s="13"/>
      <c r="T1045" s="1"/>
      <c r="U1045" s="1"/>
    </row>
    <row r="1046" spans="1:21" ht="15.75" customHeight="1" x14ac:dyDescent="0.2">
      <c r="C1046" s="1"/>
      <c r="D1046" s="1"/>
      <c r="E1046" s="64" t="str">
        <f t="shared" si="15"/>
        <v>d</v>
      </c>
      <c r="F1046" s="65"/>
      <c r="G1046" s="66"/>
      <c r="H1046" s="5"/>
      <c r="I1046" s="5"/>
      <c r="J1046" s="5"/>
      <c r="K1046" s="13"/>
      <c r="L1046" s="10"/>
      <c r="M1046" s="5"/>
      <c r="N1046" s="5"/>
      <c r="O1046" s="13"/>
      <c r="P1046" s="10"/>
      <c r="Q1046" s="5"/>
      <c r="R1046" s="5"/>
      <c r="S1046" s="13"/>
      <c r="T1046" s="1"/>
      <c r="U1046" s="1"/>
    </row>
    <row r="1047" spans="1:21" ht="15.75" customHeight="1" x14ac:dyDescent="0.2">
      <c r="C1047" s="1"/>
      <c r="D1047" s="1"/>
      <c r="E1047" s="64" t="str">
        <f t="shared" si="15"/>
        <v>e</v>
      </c>
      <c r="F1047" s="65"/>
      <c r="G1047" s="66"/>
      <c r="H1047" s="5"/>
      <c r="I1047" s="5"/>
      <c r="J1047" s="5"/>
      <c r="K1047" s="13"/>
      <c r="L1047" s="10"/>
      <c r="M1047" s="5"/>
      <c r="N1047" s="5"/>
      <c r="O1047" s="13"/>
      <c r="P1047" s="10"/>
      <c r="Q1047" s="5"/>
      <c r="R1047" s="5"/>
      <c r="S1047" s="13"/>
      <c r="T1047" s="1"/>
      <c r="U1047" s="1"/>
    </row>
    <row r="1048" spans="1:21" ht="15.75" customHeight="1" x14ac:dyDescent="0.2">
      <c r="C1048" s="1"/>
      <c r="D1048" s="1"/>
      <c r="E1048" s="64" t="str">
        <f t="shared" si="15"/>
        <v>f</v>
      </c>
      <c r="F1048" s="65"/>
      <c r="G1048" s="66"/>
      <c r="H1048" s="5"/>
      <c r="I1048" s="5"/>
      <c r="J1048" s="5"/>
      <c r="K1048" s="13"/>
      <c r="L1048" s="10"/>
      <c r="M1048" s="5"/>
      <c r="N1048" s="5"/>
      <c r="O1048" s="13"/>
      <c r="P1048" s="10"/>
      <c r="Q1048" s="5"/>
      <c r="R1048" s="5"/>
      <c r="S1048" s="13"/>
      <c r="T1048" s="1"/>
      <c r="U1048" s="1"/>
    </row>
    <row r="1049" spans="1:21" ht="15.75" customHeight="1" x14ac:dyDescent="0.2">
      <c r="C1049" s="1"/>
      <c r="D1049" s="1"/>
      <c r="E1049" s="64" t="str">
        <f t="shared" si="15"/>
        <v>g</v>
      </c>
      <c r="F1049" s="65"/>
      <c r="G1049" s="66"/>
      <c r="H1049" s="5"/>
      <c r="I1049" s="5"/>
      <c r="J1049" s="5"/>
      <c r="K1049" s="13"/>
      <c r="L1049" s="10"/>
      <c r="M1049" s="5"/>
      <c r="N1049" s="5"/>
      <c r="O1049" s="13"/>
      <c r="P1049" s="10"/>
      <c r="Q1049" s="5"/>
      <c r="R1049" s="5"/>
      <c r="S1049" s="13"/>
      <c r="T1049" s="1"/>
      <c r="U1049" s="1"/>
    </row>
    <row r="1050" spans="1:21" ht="15.75" customHeight="1" thickBot="1" x14ac:dyDescent="0.25">
      <c r="C1050" s="1"/>
      <c r="D1050" s="1"/>
      <c r="E1050" s="64" t="str">
        <f t="shared" si="15"/>
        <v>h</v>
      </c>
      <c r="F1050" s="65"/>
      <c r="G1050" s="66"/>
      <c r="H1050" s="6"/>
      <c r="I1050" s="6"/>
      <c r="J1050" s="6"/>
      <c r="K1050" s="14"/>
      <c r="L1050" s="11"/>
      <c r="M1050" s="6"/>
      <c r="N1050" s="6"/>
      <c r="O1050" s="14"/>
      <c r="P1050" s="11"/>
      <c r="Q1050" s="6"/>
      <c r="R1050" s="6"/>
      <c r="S1050" s="14"/>
      <c r="T1050" s="1"/>
      <c r="U1050" s="1"/>
    </row>
    <row r="1051" spans="1:21" ht="15.75" customHeight="1" thickTop="1" thickBot="1" x14ac:dyDescent="0.25">
      <c r="C1051" s="1"/>
      <c r="D1051" s="1"/>
      <c r="E1051" s="67" t="s">
        <v>14</v>
      </c>
      <c r="F1051" s="68"/>
      <c r="G1051" s="69"/>
      <c r="H1051" s="7"/>
      <c r="I1051" s="7"/>
      <c r="J1051" s="7"/>
      <c r="K1051" s="8"/>
      <c r="L1051" s="12"/>
      <c r="M1051" s="7"/>
      <c r="N1051" s="7"/>
      <c r="O1051" s="8"/>
      <c r="P1051" s="12"/>
      <c r="Q1051" s="7"/>
      <c r="R1051" s="7"/>
      <c r="S1051" s="8"/>
      <c r="T1051" s="1"/>
      <c r="U1051" s="1"/>
    </row>
    <row r="1052" spans="1:21" ht="15.75" customHeight="1" thickTop="1" thickBot="1" x14ac:dyDescent="0.25">
      <c r="C1052" s="1"/>
      <c r="D1052" s="1"/>
      <c r="E1052" s="70" t="s">
        <v>15</v>
      </c>
      <c r="F1052" s="71"/>
      <c r="G1052" s="72"/>
      <c r="H1052" s="1"/>
      <c r="I1052" s="1"/>
      <c r="J1052" s="1"/>
      <c r="K1052" s="9"/>
      <c r="L1052" s="1"/>
      <c r="M1052" s="1"/>
      <c r="N1052" s="1"/>
      <c r="O1052" s="9"/>
      <c r="P1052" s="1"/>
      <c r="Q1052" s="1"/>
      <c r="R1052" s="1"/>
      <c r="S1052" s="9"/>
      <c r="T1052" s="1"/>
      <c r="U1052" s="1"/>
    </row>
    <row r="1053" spans="1:21" ht="11.25" customHeight="1" x14ac:dyDescent="0.2">
      <c r="C1053" s="1"/>
      <c r="D1053" s="1"/>
      <c r="E1053" s="1"/>
      <c r="F1053" s="1"/>
      <c r="G1053" s="1"/>
      <c r="H1053" s="73" t="s">
        <v>34</v>
      </c>
      <c r="I1053" s="73"/>
      <c r="J1053" s="73"/>
      <c r="K1053" s="73"/>
      <c r="L1053" s="73"/>
      <c r="M1053" s="73"/>
      <c r="N1053" s="73"/>
      <c r="O1053" s="73"/>
      <c r="P1053" s="73"/>
      <c r="Q1053" s="73"/>
      <c r="R1053" s="73"/>
      <c r="S1053" s="1"/>
      <c r="T1053" s="1"/>
      <c r="U1053" s="1"/>
    </row>
    <row r="1054" spans="1:21" ht="11.25" customHeight="1" x14ac:dyDescent="0.2">
      <c r="C1054" s="1"/>
      <c r="D1054" s="1"/>
      <c r="E1054" s="1"/>
      <c r="F1054" s="1"/>
      <c r="G1054" s="1"/>
      <c r="H1054" s="73"/>
      <c r="I1054" s="73"/>
      <c r="J1054" s="73"/>
      <c r="K1054" s="73"/>
      <c r="L1054" s="73"/>
      <c r="M1054" s="73"/>
      <c r="N1054" s="73"/>
      <c r="O1054" s="73"/>
      <c r="P1054" s="73"/>
      <c r="Q1054" s="73"/>
      <c r="R1054" s="73"/>
      <c r="S1054" s="1"/>
      <c r="T1054" s="1"/>
      <c r="U1054" s="1"/>
    </row>
    <row r="1055" spans="1:21" ht="10.5" customHeight="1" x14ac:dyDescent="0.15">
      <c r="A1055" t="s">
        <v>35</v>
      </c>
      <c r="B1055">
        <v>35</v>
      </c>
      <c r="C1055" s="81" t="str">
        <f>'5 tm 12 bkr Data'!$A$2</f>
        <v>Jayhawk Collegiate Challenge</v>
      </c>
      <c r="D1055" s="81"/>
      <c r="E1055" s="81"/>
      <c r="F1055" s="81"/>
      <c r="G1055" s="81"/>
      <c r="H1055" s="81"/>
      <c r="I1055" s="81"/>
      <c r="J1055" s="81"/>
      <c r="K1055" s="81"/>
      <c r="L1055" s="81"/>
      <c r="M1055" s="81"/>
      <c r="N1055" s="81"/>
      <c r="O1055" s="81"/>
      <c r="P1055" s="81"/>
      <c r="Q1055" s="81"/>
      <c r="R1055" s="81"/>
      <c r="S1055" s="81"/>
      <c r="T1055" s="81"/>
      <c r="U1055" s="81"/>
    </row>
    <row r="1056" spans="1:21" ht="10.5" customHeight="1" x14ac:dyDescent="0.15">
      <c r="C1056" s="81"/>
      <c r="D1056" s="81"/>
      <c r="E1056" s="81"/>
      <c r="F1056" s="81"/>
      <c r="G1056" s="81"/>
      <c r="H1056" s="81"/>
      <c r="I1056" s="81"/>
      <c r="J1056" s="81"/>
      <c r="K1056" s="81"/>
      <c r="L1056" s="81"/>
      <c r="M1056" s="81"/>
      <c r="N1056" s="81"/>
      <c r="O1056" s="81"/>
      <c r="P1056" s="81"/>
      <c r="Q1056" s="81"/>
      <c r="R1056" s="81"/>
      <c r="S1056" s="81"/>
      <c r="T1056" s="81"/>
      <c r="U1056" s="81"/>
    </row>
    <row r="1057" spans="1:21" ht="10.5" customHeight="1" x14ac:dyDescent="0.15">
      <c r="C1057" s="81"/>
      <c r="D1057" s="81"/>
      <c r="E1057" s="81"/>
      <c r="F1057" s="81"/>
      <c r="G1057" s="81"/>
      <c r="H1057" s="81"/>
      <c r="I1057" s="81"/>
      <c r="J1057" s="81"/>
      <c r="K1057" s="81"/>
      <c r="L1057" s="81"/>
      <c r="M1057" s="81"/>
      <c r="N1057" s="81"/>
      <c r="O1057" s="81"/>
      <c r="P1057" s="81"/>
      <c r="Q1057" s="81"/>
      <c r="R1057" s="81"/>
      <c r="S1057" s="81"/>
      <c r="T1057" s="81"/>
      <c r="U1057" s="81"/>
    </row>
    <row r="1058" spans="1:21" ht="8.25" customHeight="1" x14ac:dyDescent="0.2">
      <c r="C1058" s="1"/>
      <c r="D1058" s="1"/>
      <c r="E1058" s="1"/>
      <c r="F1058" s="1"/>
      <c r="G1058" s="1"/>
      <c r="H1058" s="1"/>
      <c r="I1058" s="1"/>
      <c r="J1058" s="1"/>
      <c r="K1058" s="1"/>
      <c r="L1058" s="1"/>
      <c r="M1058" s="1"/>
      <c r="N1058" s="1"/>
      <c r="O1058" s="1"/>
      <c r="P1058" s="1"/>
      <c r="Q1058" s="1"/>
      <c r="R1058" s="1"/>
      <c r="S1058" s="1"/>
      <c r="T1058" s="1"/>
      <c r="U1058" s="1"/>
    </row>
    <row r="1059" spans="1:21" ht="11.25" customHeight="1" x14ac:dyDescent="0.2">
      <c r="C1059" s="1"/>
      <c r="D1059" s="1"/>
      <c r="E1059" s="1"/>
      <c r="F1059" s="82">
        <f>INDEX('5 tm 12 bkr Data'!I:I,MATCH('5 tm 12 bkr WJV'!B1055,'5 tm 12 bkr Data'!H:H,0))</f>
        <v>36</v>
      </c>
      <c r="G1059" s="82"/>
      <c r="H1059" s="82"/>
      <c r="I1059" s="82"/>
      <c r="J1059" s="82"/>
      <c r="K1059" s="82"/>
      <c r="L1059" s="82"/>
      <c r="M1059" s="82"/>
      <c r="N1059" s="82"/>
      <c r="O1059" s="82"/>
      <c r="P1059" s="82"/>
      <c r="Q1059" s="82"/>
      <c r="R1059" s="82"/>
      <c r="S1059" s="1"/>
      <c r="T1059" s="1"/>
      <c r="U1059" s="1"/>
    </row>
    <row r="1060" spans="1:21" ht="11.25" customHeight="1" x14ac:dyDescent="0.2">
      <c r="C1060" s="1"/>
      <c r="D1060" s="1"/>
      <c r="E1060" s="1"/>
      <c r="F1060" s="82"/>
      <c r="G1060" s="82"/>
      <c r="H1060" s="82"/>
      <c r="I1060" s="82"/>
      <c r="J1060" s="82"/>
      <c r="K1060" s="82"/>
      <c r="L1060" s="82"/>
      <c r="M1060" s="82"/>
      <c r="N1060" s="82"/>
      <c r="O1060" s="82"/>
      <c r="P1060" s="82"/>
      <c r="Q1060" s="82"/>
      <c r="R1060" s="82"/>
      <c r="S1060" s="1"/>
      <c r="T1060" s="1"/>
      <c r="U1060" s="1"/>
    </row>
    <row r="1061" spans="1:21" ht="8.25" customHeight="1" x14ac:dyDescent="0.2">
      <c r="C1061" s="1"/>
      <c r="D1061" s="1"/>
      <c r="E1061" s="1"/>
      <c r="F1061" s="1"/>
      <c r="G1061" s="1"/>
      <c r="H1061" s="1"/>
      <c r="I1061" s="1"/>
      <c r="J1061" s="1"/>
      <c r="K1061" s="1"/>
      <c r="L1061" s="1"/>
      <c r="M1061" s="1"/>
      <c r="N1061" s="1"/>
      <c r="O1061" s="1"/>
      <c r="P1061" s="1"/>
      <c r="Q1061" s="1"/>
      <c r="R1061" s="1"/>
      <c r="S1061" s="1"/>
      <c r="T1061" s="1"/>
      <c r="U1061" s="1"/>
    </row>
    <row r="1062" spans="1:21" ht="15.75" customHeight="1" x14ac:dyDescent="0.2">
      <c r="C1062" s="1"/>
      <c r="D1062" s="80" t="s">
        <v>0</v>
      </c>
      <c r="E1062" s="80"/>
      <c r="F1062" s="80"/>
      <c r="G1062" s="80"/>
      <c r="H1062" s="80"/>
      <c r="I1062" s="80" t="s">
        <v>1</v>
      </c>
      <c r="J1062" s="80"/>
      <c r="K1062" s="80" t="s">
        <v>2</v>
      </c>
      <c r="L1062" s="80"/>
      <c r="M1062" s="80" t="s">
        <v>3</v>
      </c>
      <c r="N1062" s="80"/>
      <c r="O1062" s="80" t="s">
        <v>4</v>
      </c>
      <c r="P1062" s="80"/>
      <c r="Q1062" s="80" t="s">
        <v>5</v>
      </c>
      <c r="R1062" s="80"/>
      <c r="S1062" s="80" t="s">
        <v>6</v>
      </c>
      <c r="T1062" s="80"/>
      <c r="U1062" s="1"/>
    </row>
    <row r="1063" spans="1:21" ht="15.75" customHeight="1" x14ac:dyDescent="0.2">
      <c r="A1063" t="str">
        <f>CONCATENATE(B1055,B1063)</f>
        <v>35a</v>
      </c>
      <c r="B1063" t="s">
        <v>26</v>
      </c>
      <c r="C1063" s="1"/>
      <c r="D1063" s="2" t="str">
        <f>INDEX('5 tm 12 bkr Data'!X:X,MATCH('5 tm 12 bkr WJV'!A1063,'5 tm 12 bkr Data'!V:V,0))</f>
        <v>a</v>
      </c>
      <c r="E1063" s="3"/>
      <c r="F1063" s="3"/>
      <c r="G1063" s="3"/>
      <c r="H1063" s="4"/>
      <c r="I1063" s="80"/>
      <c r="J1063" s="80"/>
      <c r="K1063" s="80"/>
      <c r="L1063" s="80"/>
      <c r="M1063" s="80"/>
      <c r="N1063" s="80"/>
      <c r="O1063" s="80"/>
      <c r="P1063" s="80"/>
      <c r="Q1063" s="80"/>
      <c r="R1063" s="80"/>
      <c r="S1063" s="80"/>
      <c r="T1063" s="80"/>
      <c r="U1063" s="1"/>
    </row>
    <row r="1064" spans="1:21" ht="15.75" customHeight="1" x14ac:dyDescent="0.2">
      <c r="A1064" t="str">
        <f>CONCATENATE(B1055,B1064)</f>
        <v>35b</v>
      </c>
      <c r="B1064" t="s">
        <v>27</v>
      </c>
      <c r="C1064" s="1"/>
      <c r="D1064" s="2" t="str">
        <f>INDEX('5 tm 12 bkr Data'!X:X,MATCH('5 tm 12 bkr WJV'!A1064,'5 tm 12 bkr Data'!V:V,0))</f>
        <v>b</v>
      </c>
      <c r="E1064" s="3"/>
      <c r="F1064" s="3"/>
      <c r="G1064" s="3"/>
      <c r="H1064" s="4"/>
      <c r="I1064" s="80"/>
      <c r="J1064" s="80"/>
      <c r="K1064" s="80"/>
      <c r="L1064" s="80"/>
      <c r="M1064" s="80"/>
      <c r="N1064" s="80"/>
      <c r="O1064" s="80"/>
      <c r="P1064" s="80"/>
      <c r="Q1064" s="80"/>
      <c r="R1064" s="80"/>
      <c r="S1064" s="80"/>
      <c r="T1064" s="80"/>
      <c r="U1064" s="1"/>
    </row>
    <row r="1065" spans="1:21" ht="15.75" customHeight="1" x14ac:dyDescent="0.2">
      <c r="A1065" t="str">
        <f>CONCATENATE(B1055,B1065)</f>
        <v>35c</v>
      </c>
      <c r="B1065" t="s">
        <v>28</v>
      </c>
      <c r="C1065" s="1"/>
      <c r="D1065" s="2" t="str">
        <f>INDEX('5 tm 12 bkr Data'!X:X,MATCH('5 tm 12 bkr WJV'!A1065,'5 tm 12 bkr Data'!V:V,0))</f>
        <v>c</v>
      </c>
      <c r="E1065" s="3"/>
      <c r="F1065" s="3"/>
      <c r="G1065" s="3"/>
      <c r="H1065" s="4"/>
      <c r="I1065" s="80"/>
      <c r="J1065" s="80"/>
      <c r="K1065" s="80"/>
      <c r="L1065" s="80"/>
      <c r="M1065" s="80"/>
      <c r="N1065" s="80"/>
      <c r="O1065" s="80"/>
      <c r="P1065" s="80"/>
      <c r="Q1065" s="80"/>
      <c r="R1065" s="80"/>
      <c r="S1065" s="80"/>
      <c r="T1065" s="80"/>
      <c r="U1065" s="1"/>
    </row>
    <row r="1066" spans="1:21" ht="15.75" customHeight="1" x14ac:dyDescent="0.2">
      <c r="A1066" t="str">
        <f>CONCATENATE(B1055,B1066)</f>
        <v>35d</v>
      </c>
      <c r="B1066" t="s">
        <v>29</v>
      </c>
      <c r="C1066" s="1"/>
      <c r="D1066" s="2" t="str">
        <f>INDEX('5 tm 12 bkr Data'!X:X,MATCH('5 tm 12 bkr WJV'!A1066,'5 tm 12 bkr Data'!V:V,0))</f>
        <v>d</v>
      </c>
      <c r="E1066" s="3"/>
      <c r="F1066" s="3"/>
      <c r="G1066" s="3"/>
      <c r="H1066" s="4"/>
      <c r="I1066" s="80"/>
      <c r="J1066" s="80"/>
      <c r="K1066" s="80"/>
      <c r="L1066" s="80"/>
      <c r="M1066" s="80"/>
      <c r="N1066" s="80"/>
      <c r="O1066" s="80"/>
      <c r="P1066" s="80"/>
      <c r="Q1066" s="80"/>
      <c r="R1066" s="80"/>
      <c r="S1066" s="80"/>
      <c r="T1066" s="80"/>
      <c r="U1066" s="1"/>
    </row>
    <row r="1067" spans="1:21" ht="15.75" customHeight="1" x14ac:dyDescent="0.2">
      <c r="A1067" t="str">
        <f>CONCATENATE(B1055,B1067)</f>
        <v>35e</v>
      </c>
      <c r="B1067" t="s">
        <v>30</v>
      </c>
      <c r="C1067" s="1"/>
      <c r="D1067" s="2" t="str">
        <f>INDEX('5 tm 12 bkr Data'!X:X,MATCH('5 tm 12 bkr WJV'!A1067,'5 tm 12 bkr Data'!V:V,0))</f>
        <v>e</v>
      </c>
      <c r="E1067" s="3"/>
      <c r="F1067" s="3"/>
      <c r="G1067" s="3"/>
      <c r="H1067" s="4"/>
      <c r="I1067" s="80"/>
      <c r="J1067" s="80"/>
      <c r="K1067" s="80"/>
      <c r="L1067" s="80"/>
      <c r="M1067" s="80"/>
      <c r="N1067" s="80"/>
      <c r="O1067" s="80"/>
      <c r="P1067" s="80"/>
      <c r="Q1067" s="80"/>
      <c r="R1067" s="80"/>
      <c r="S1067" s="80"/>
      <c r="T1067" s="80"/>
      <c r="U1067" s="1"/>
    </row>
    <row r="1068" spans="1:21" ht="15.75" customHeight="1" x14ac:dyDescent="0.2">
      <c r="A1068" t="str">
        <f>CONCATENATE(B1055,B1068)</f>
        <v>35f</v>
      </c>
      <c r="B1068" t="s">
        <v>31</v>
      </c>
      <c r="C1068" s="1"/>
      <c r="D1068" s="2" t="str">
        <f>INDEX('5 tm 12 bkr Data'!X:X,MATCH('5 tm 12 bkr WJV'!A1068,'5 tm 12 bkr Data'!V:V,0))</f>
        <v>f</v>
      </c>
      <c r="E1068" s="3"/>
      <c r="F1068" s="3"/>
      <c r="G1068" s="3"/>
      <c r="H1068" s="4"/>
      <c r="I1068" s="80"/>
      <c r="J1068" s="80"/>
      <c r="K1068" s="80"/>
      <c r="L1068" s="80"/>
      <c r="M1068" s="80"/>
      <c r="N1068" s="80"/>
      <c r="O1068" s="80"/>
      <c r="P1068" s="80"/>
      <c r="Q1068" s="80"/>
      <c r="R1068" s="80"/>
      <c r="S1068" s="80"/>
      <c r="T1068" s="80"/>
      <c r="U1068" s="1"/>
    </row>
    <row r="1069" spans="1:21" ht="15.75" customHeight="1" x14ac:dyDescent="0.2">
      <c r="A1069" t="str">
        <f>CONCATENATE(B1055,B1069)</f>
        <v>35g</v>
      </c>
      <c r="B1069" t="s">
        <v>32</v>
      </c>
      <c r="C1069" s="1"/>
      <c r="D1069" s="2" t="str">
        <f>INDEX('5 tm 12 bkr Data'!X:X,MATCH('5 tm 12 bkr WJV'!A1069,'5 tm 12 bkr Data'!V:V,0))</f>
        <v>g</v>
      </c>
      <c r="E1069" s="3"/>
      <c r="F1069" s="3"/>
      <c r="G1069" s="3"/>
      <c r="H1069" s="4"/>
      <c r="I1069" s="80"/>
      <c r="J1069" s="80"/>
      <c r="K1069" s="80"/>
      <c r="L1069" s="80"/>
      <c r="M1069" s="80"/>
      <c r="N1069" s="80"/>
      <c r="O1069" s="80"/>
      <c r="P1069" s="80"/>
      <c r="Q1069" s="80"/>
      <c r="R1069" s="80"/>
      <c r="S1069" s="80"/>
      <c r="T1069" s="80"/>
      <c r="U1069" s="1"/>
    </row>
    <row r="1070" spans="1:21" ht="15.75" customHeight="1" thickBot="1" x14ac:dyDescent="0.25">
      <c r="A1070" t="str">
        <f>CONCATENATE(B1055,B1070)</f>
        <v>35h</v>
      </c>
      <c r="B1070" t="s">
        <v>33</v>
      </c>
      <c r="C1070" s="1"/>
      <c r="D1070" s="2" t="str">
        <f>INDEX('5 tm 12 bkr Data'!X:X,MATCH('5 tm 12 bkr WJV'!A1070,'5 tm 12 bkr Data'!V:V,0))</f>
        <v>h</v>
      </c>
      <c r="E1070" s="3"/>
      <c r="F1070" s="3"/>
      <c r="G1070" s="3"/>
      <c r="H1070" s="36"/>
      <c r="I1070" s="79"/>
      <c r="J1070" s="79"/>
      <c r="K1070" s="79"/>
      <c r="L1070" s="79"/>
      <c r="M1070" s="79"/>
      <c r="N1070" s="79"/>
      <c r="O1070" s="79"/>
      <c r="P1070" s="79"/>
      <c r="Q1070" s="79"/>
      <c r="R1070" s="79"/>
      <c r="S1070" s="79"/>
      <c r="T1070" s="79"/>
      <c r="U1070" s="1"/>
    </row>
    <row r="1071" spans="1:21" ht="15.75" customHeight="1" thickTop="1" x14ac:dyDescent="0.2">
      <c r="C1071" s="1"/>
      <c r="D1071" s="1"/>
      <c r="E1071" s="1"/>
      <c r="F1071" s="1"/>
      <c r="G1071" s="1"/>
      <c r="H1071" s="37" t="s">
        <v>6</v>
      </c>
      <c r="I1071" s="77"/>
      <c r="J1071" s="78"/>
      <c r="K1071" s="77"/>
      <c r="L1071" s="78"/>
      <c r="M1071" s="77"/>
      <c r="N1071" s="78"/>
      <c r="O1071" s="77"/>
      <c r="P1071" s="78"/>
      <c r="Q1071" s="77"/>
      <c r="R1071" s="78"/>
      <c r="S1071" s="77"/>
      <c r="T1071" s="78"/>
      <c r="U1071" s="1"/>
    </row>
    <row r="1072" spans="1:21" ht="5.25" customHeight="1" x14ac:dyDescent="0.2">
      <c r="C1072" s="1"/>
      <c r="D1072" s="1"/>
      <c r="E1072" s="1"/>
      <c r="F1072" s="1"/>
      <c r="G1072" s="1"/>
      <c r="H1072" s="38"/>
      <c r="I1072" s="39"/>
      <c r="J1072" s="39"/>
      <c r="K1072" s="39"/>
      <c r="L1072" s="39"/>
      <c r="M1072" s="39"/>
      <c r="N1072" s="39"/>
      <c r="O1072" s="39"/>
      <c r="P1072" s="39"/>
      <c r="Q1072" s="39"/>
      <c r="R1072" s="39"/>
      <c r="S1072" s="39"/>
      <c r="T1072" s="40"/>
      <c r="U1072" s="1"/>
    </row>
    <row r="1073" spans="1:21" ht="15.75" customHeight="1" x14ac:dyDescent="0.2">
      <c r="C1073" s="1"/>
      <c r="D1073" s="1"/>
      <c r="E1073" s="74" t="s">
        <v>0</v>
      </c>
      <c r="F1073" s="75"/>
      <c r="G1073" s="76"/>
      <c r="H1073" s="19" t="s">
        <v>1</v>
      </c>
      <c r="I1073" s="19" t="s">
        <v>2</v>
      </c>
      <c r="J1073" s="19" t="s">
        <v>3</v>
      </c>
      <c r="K1073" s="15" t="s">
        <v>4</v>
      </c>
      <c r="L1073" s="16" t="s">
        <v>5</v>
      </c>
      <c r="M1073" s="19" t="s">
        <v>7</v>
      </c>
      <c r="N1073" s="19" t="s">
        <v>8</v>
      </c>
      <c r="O1073" s="15" t="s">
        <v>9</v>
      </c>
      <c r="P1073" s="16" t="s">
        <v>10</v>
      </c>
      <c r="Q1073" s="19" t="s">
        <v>11</v>
      </c>
      <c r="R1073" s="19" t="s">
        <v>12</v>
      </c>
      <c r="S1073" s="15" t="s">
        <v>13</v>
      </c>
      <c r="T1073" s="1"/>
      <c r="U1073" s="1"/>
    </row>
    <row r="1074" spans="1:21" ht="15.75" customHeight="1" x14ac:dyDescent="0.2">
      <c r="C1074" s="1"/>
      <c r="D1074" s="1"/>
      <c r="E1074" s="64" t="str">
        <f t="shared" si="15"/>
        <v>a</v>
      </c>
      <c r="F1074" s="65"/>
      <c r="G1074" s="66"/>
      <c r="H1074" s="5"/>
      <c r="I1074" s="5"/>
      <c r="J1074" s="5"/>
      <c r="K1074" s="13"/>
      <c r="L1074" s="10"/>
      <c r="M1074" s="5"/>
      <c r="N1074" s="5"/>
      <c r="O1074" s="13"/>
      <c r="P1074" s="10"/>
      <c r="Q1074" s="5"/>
      <c r="R1074" s="5"/>
      <c r="S1074" s="13"/>
      <c r="T1074" s="1"/>
      <c r="U1074" s="1"/>
    </row>
    <row r="1075" spans="1:21" ht="15.75" customHeight="1" x14ac:dyDescent="0.2">
      <c r="C1075" s="1"/>
      <c r="D1075" s="1"/>
      <c r="E1075" s="64" t="str">
        <f t="shared" si="15"/>
        <v>b</v>
      </c>
      <c r="F1075" s="65"/>
      <c r="G1075" s="66"/>
      <c r="H1075" s="5"/>
      <c r="I1075" s="5"/>
      <c r="J1075" s="5"/>
      <c r="K1075" s="13"/>
      <c r="L1075" s="10"/>
      <c r="M1075" s="5"/>
      <c r="N1075" s="5"/>
      <c r="O1075" s="13"/>
      <c r="P1075" s="10"/>
      <c r="Q1075" s="5"/>
      <c r="R1075" s="5"/>
      <c r="S1075" s="13"/>
      <c r="T1075" s="1"/>
      <c r="U1075" s="1"/>
    </row>
    <row r="1076" spans="1:21" ht="15.75" customHeight="1" x14ac:dyDescent="0.2">
      <c r="C1076" s="1"/>
      <c r="D1076" s="1"/>
      <c r="E1076" s="64" t="str">
        <f t="shared" si="15"/>
        <v>c</v>
      </c>
      <c r="F1076" s="65"/>
      <c r="G1076" s="66"/>
      <c r="H1076" s="5"/>
      <c r="I1076" s="5"/>
      <c r="J1076" s="5"/>
      <c r="K1076" s="13"/>
      <c r="L1076" s="10"/>
      <c r="M1076" s="5"/>
      <c r="N1076" s="5"/>
      <c r="O1076" s="13"/>
      <c r="P1076" s="10"/>
      <c r="Q1076" s="5"/>
      <c r="R1076" s="5"/>
      <c r="S1076" s="13"/>
      <c r="T1076" s="1"/>
      <c r="U1076" s="1"/>
    </row>
    <row r="1077" spans="1:21" ht="15.75" customHeight="1" x14ac:dyDescent="0.2">
      <c r="C1077" s="1"/>
      <c r="D1077" s="1"/>
      <c r="E1077" s="64" t="str">
        <f t="shared" si="15"/>
        <v>d</v>
      </c>
      <c r="F1077" s="65"/>
      <c r="G1077" s="66"/>
      <c r="H1077" s="5"/>
      <c r="I1077" s="5"/>
      <c r="J1077" s="5"/>
      <c r="K1077" s="13"/>
      <c r="L1077" s="10"/>
      <c r="M1077" s="5"/>
      <c r="N1077" s="5"/>
      <c r="O1077" s="13"/>
      <c r="P1077" s="10"/>
      <c r="Q1077" s="5"/>
      <c r="R1077" s="5"/>
      <c r="S1077" s="13"/>
      <c r="T1077" s="1"/>
      <c r="U1077" s="1"/>
    </row>
    <row r="1078" spans="1:21" ht="15.75" customHeight="1" x14ac:dyDescent="0.2">
      <c r="C1078" s="1"/>
      <c r="D1078" s="1"/>
      <c r="E1078" s="64" t="str">
        <f t="shared" si="15"/>
        <v>e</v>
      </c>
      <c r="F1078" s="65"/>
      <c r="G1078" s="66"/>
      <c r="H1078" s="5"/>
      <c r="I1078" s="5"/>
      <c r="J1078" s="5"/>
      <c r="K1078" s="13"/>
      <c r="L1078" s="10"/>
      <c r="M1078" s="5"/>
      <c r="N1078" s="5"/>
      <c r="O1078" s="13"/>
      <c r="P1078" s="10"/>
      <c r="Q1078" s="5"/>
      <c r="R1078" s="5"/>
      <c r="S1078" s="13"/>
      <c r="T1078" s="1"/>
      <c r="U1078" s="1"/>
    </row>
    <row r="1079" spans="1:21" ht="15.75" customHeight="1" x14ac:dyDescent="0.2">
      <c r="C1079" s="1"/>
      <c r="D1079" s="1"/>
      <c r="E1079" s="64" t="str">
        <f t="shared" si="15"/>
        <v>f</v>
      </c>
      <c r="F1079" s="65"/>
      <c r="G1079" s="66"/>
      <c r="H1079" s="5"/>
      <c r="I1079" s="5"/>
      <c r="J1079" s="5"/>
      <c r="K1079" s="13"/>
      <c r="L1079" s="10"/>
      <c r="M1079" s="5"/>
      <c r="N1079" s="5"/>
      <c r="O1079" s="13"/>
      <c r="P1079" s="10"/>
      <c r="Q1079" s="5"/>
      <c r="R1079" s="5"/>
      <c r="S1079" s="13"/>
      <c r="T1079" s="1"/>
      <c r="U1079" s="1"/>
    </row>
    <row r="1080" spans="1:21" ht="15.75" customHeight="1" x14ac:dyDescent="0.2">
      <c r="C1080" s="1"/>
      <c r="D1080" s="1"/>
      <c r="E1080" s="64" t="str">
        <f t="shared" ref="E1080:E1143" si="16">IF(D1069&gt;0,D1069,"")</f>
        <v>g</v>
      </c>
      <c r="F1080" s="65"/>
      <c r="G1080" s="66"/>
      <c r="H1080" s="5"/>
      <c r="I1080" s="5"/>
      <c r="J1080" s="5"/>
      <c r="K1080" s="13"/>
      <c r="L1080" s="10"/>
      <c r="M1080" s="5"/>
      <c r="N1080" s="5"/>
      <c r="O1080" s="13"/>
      <c r="P1080" s="10"/>
      <c r="Q1080" s="5"/>
      <c r="R1080" s="5"/>
      <c r="S1080" s="13"/>
      <c r="T1080" s="1"/>
      <c r="U1080" s="1"/>
    </row>
    <row r="1081" spans="1:21" ht="15.75" customHeight="1" thickBot="1" x14ac:dyDescent="0.25">
      <c r="C1081" s="1"/>
      <c r="D1081" s="1"/>
      <c r="E1081" s="64" t="str">
        <f t="shared" si="16"/>
        <v>h</v>
      </c>
      <c r="F1081" s="65"/>
      <c r="G1081" s="66"/>
      <c r="H1081" s="6"/>
      <c r="I1081" s="6"/>
      <c r="J1081" s="6"/>
      <c r="K1081" s="14"/>
      <c r="L1081" s="11"/>
      <c r="M1081" s="6"/>
      <c r="N1081" s="6"/>
      <c r="O1081" s="14"/>
      <c r="P1081" s="11"/>
      <c r="Q1081" s="6"/>
      <c r="R1081" s="6"/>
      <c r="S1081" s="14"/>
      <c r="T1081" s="1"/>
      <c r="U1081" s="1"/>
    </row>
    <row r="1082" spans="1:21" ht="15.75" customHeight="1" thickTop="1" thickBot="1" x14ac:dyDescent="0.25">
      <c r="C1082" s="1"/>
      <c r="D1082" s="1"/>
      <c r="E1082" s="67" t="s">
        <v>14</v>
      </c>
      <c r="F1082" s="68"/>
      <c r="G1082" s="69"/>
      <c r="H1082" s="7"/>
      <c r="I1082" s="7"/>
      <c r="J1082" s="7"/>
      <c r="K1082" s="8"/>
      <c r="L1082" s="12"/>
      <c r="M1082" s="7"/>
      <c r="N1082" s="7"/>
      <c r="O1082" s="8"/>
      <c r="P1082" s="12"/>
      <c r="Q1082" s="7"/>
      <c r="R1082" s="7"/>
      <c r="S1082" s="8"/>
      <c r="T1082" s="1"/>
      <c r="U1082" s="1"/>
    </row>
    <row r="1083" spans="1:21" ht="15.75" customHeight="1" thickTop="1" thickBot="1" x14ac:dyDescent="0.25">
      <c r="C1083" s="1"/>
      <c r="D1083" s="1"/>
      <c r="E1083" s="70" t="s">
        <v>15</v>
      </c>
      <c r="F1083" s="71"/>
      <c r="G1083" s="72"/>
      <c r="H1083" s="1"/>
      <c r="I1083" s="1"/>
      <c r="J1083" s="1"/>
      <c r="K1083" s="9"/>
      <c r="L1083" s="1"/>
      <c r="M1083" s="1"/>
      <c r="N1083" s="1"/>
      <c r="O1083" s="9"/>
      <c r="P1083" s="1"/>
      <c r="Q1083" s="1"/>
      <c r="R1083" s="1"/>
      <c r="S1083" s="9"/>
      <c r="T1083" s="1"/>
      <c r="U1083" s="1"/>
    </row>
    <row r="1084" spans="1:21" ht="11.25" customHeight="1" x14ac:dyDescent="0.2">
      <c r="C1084" s="1"/>
      <c r="D1084" s="1"/>
      <c r="E1084" s="1"/>
      <c r="F1084" s="1"/>
      <c r="G1084" s="1"/>
      <c r="H1084" s="73" t="s">
        <v>34</v>
      </c>
      <c r="I1084" s="73"/>
      <c r="J1084" s="73"/>
      <c r="K1084" s="73"/>
      <c r="L1084" s="73"/>
      <c r="M1084" s="73"/>
      <c r="N1084" s="73"/>
      <c r="O1084" s="73"/>
      <c r="P1084" s="73"/>
      <c r="Q1084" s="73"/>
      <c r="R1084" s="73"/>
      <c r="S1084" s="1"/>
      <c r="T1084" s="1"/>
      <c r="U1084" s="1"/>
    </row>
    <row r="1085" spans="1:21" ht="11.25" customHeight="1" x14ac:dyDescent="0.2">
      <c r="C1085" s="1"/>
      <c r="D1085" s="1"/>
      <c r="E1085" s="1"/>
      <c r="F1085" s="1"/>
      <c r="G1085" s="1"/>
      <c r="H1085" s="73"/>
      <c r="I1085" s="73"/>
      <c r="J1085" s="73"/>
      <c r="K1085" s="73"/>
      <c r="L1085" s="73"/>
      <c r="M1085" s="73"/>
      <c r="N1085" s="73"/>
      <c r="O1085" s="73"/>
      <c r="P1085" s="73"/>
      <c r="Q1085" s="73"/>
      <c r="R1085" s="73"/>
      <c r="S1085" s="1"/>
      <c r="T1085" s="1"/>
      <c r="U1085" s="1"/>
    </row>
    <row r="1086" spans="1:21" ht="10.5" customHeight="1" x14ac:dyDescent="0.15">
      <c r="A1086" t="s">
        <v>35</v>
      </c>
      <c r="B1086">
        <v>36</v>
      </c>
      <c r="C1086" s="81" t="str">
        <f>'5 tm 12 bkr Data'!$A$2</f>
        <v>Jayhawk Collegiate Challenge</v>
      </c>
      <c r="D1086" s="81"/>
      <c r="E1086" s="81"/>
      <c r="F1086" s="81"/>
      <c r="G1086" s="81"/>
      <c r="H1086" s="81"/>
      <c r="I1086" s="81"/>
      <c r="J1086" s="81"/>
      <c r="K1086" s="81"/>
      <c r="L1086" s="81"/>
      <c r="M1086" s="81"/>
      <c r="N1086" s="81"/>
      <c r="O1086" s="81"/>
      <c r="P1086" s="81"/>
      <c r="Q1086" s="81"/>
      <c r="R1086" s="81"/>
      <c r="S1086" s="81"/>
      <c r="T1086" s="81"/>
      <c r="U1086" s="81"/>
    </row>
    <row r="1087" spans="1:21" ht="10.5" customHeight="1" x14ac:dyDescent="0.15">
      <c r="C1087" s="81"/>
      <c r="D1087" s="81"/>
      <c r="E1087" s="81"/>
      <c r="F1087" s="81"/>
      <c r="G1087" s="81"/>
      <c r="H1087" s="81"/>
      <c r="I1087" s="81"/>
      <c r="J1087" s="81"/>
      <c r="K1087" s="81"/>
      <c r="L1087" s="81"/>
      <c r="M1087" s="81"/>
      <c r="N1087" s="81"/>
      <c r="O1087" s="81"/>
      <c r="P1087" s="81"/>
      <c r="Q1087" s="81"/>
      <c r="R1087" s="81"/>
      <c r="S1087" s="81"/>
      <c r="T1087" s="81"/>
      <c r="U1087" s="81"/>
    </row>
    <row r="1088" spans="1:21" ht="10.5" customHeight="1" x14ac:dyDescent="0.15">
      <c r="C1088" s="81"/>
      <c r="D1088" s="81"/>
      <c r="E1088" s="81"/>
      <c r="F1088" s="81"/>
      <c r="G1088" s="81"/>
      <c r="H1088" s="81"/>
      <c r="I1088" s="81"/>
      <c r="J1088" s="81"/>
      <c r="K1088" s="81"/>
      <c r="L1088" s="81"/>
      <c r="M1088" s="81"/>
      <c r="N1088" s="81"/>
      <c r="O1088" s="81"/>
      <c r="P1088" s="81"/>
      <c r="Q1088" s="81"/>
      <c r="R1088" s="81"/>
      <c r="S1088" s="81"/>
      <c r="T1088" s="81"/>
      <c r="U1088" s="81"/>
    </row>
    <row r="1089" spans="1:21" ht="8.25" customHeight="1" x14ac:dyDescent="0.2">
      <c r="C1089" s="1"/>
      <c r="D1089" s="1"/>
      <c r="E1089" s="1"/>
      <c r="F1089" s="1"/>
      <c r="G1089" s="1"/>
      <c r="H1089" s="1"/>
      <c r="I1089" s="1"/>
      <c r="J1089" s="1"/>
      <c r="K1089" s="1"/>
      <c r="L1089" s="1"/>
      <c r="M1089" s="1"/>
      <c r="N1089" s="1"/>
      <c r="O1089" s="1"/>
      <c r="P1089" s="1"/>
      <c r="Q1089" s="1"/>
      <c r="R1089" s="1"/>
      <c r="S1089" s="1"/>
      <c r="T1089" s="1"/>
      <c r="U1089" s="1"/>
    </row>
    <row r="1090" spans="1:21" ht="11.25" customHeight="1" x14ac:dyDescent="0.2">
      <c r="C1090" s="1"/>
      <c r="D1090" s="1"/>
      <c r="E1090" s="1"/>
      <c r="F1090" s="82">
        <f>INDEX('5 tm 12 bkr Data'!I:I,MATCH('5 tm 12 bkr WJV'!B1086,'5 tm 12 bkr Data'!H:H,0))</f>
        <v>37</v>
      </c>
      <c r="G1090" s="82"/>
      <c r="H1090" s="82"/>
      <c r="I1090" s="82"/>
      <c r="J1090" s="82"/>
      <c r="K1090" s="82"/>
      <c r="L1090" s="82"/>
      <c r="M1090" s="82"/>
      <c r="N1090" s="82"/>
      <c r="O1090" s="82"/>
      <c r="P1090" s="82"/>
      <c r="Q1090" s="82"/>
      <c r="R1090" s="82"/>
      <c r="S1090" s="1"/>
      <c r="T1090" s="1"/>
      <c r="U1090" s="1"/>
    </row>
    <row r="1091" spans="1:21" ht="11.25" customHeight="1" x14ac:dyDescent="0.2">
      <c r="C1091" s="1"/>
      <c r="D1091" s="1"/>
      <c r="E1091" s="1"/>
      <c r="F1091" s="82"/>
      <c r="G1091" s="82"/>
      <c r="H1091" s="82"/>
      <c r="I1091" s="82"/>
      <c r="J1091" s="82"/>
      <c r="K1091" s="82"/>
      <c r="L1091" s="82"/>
      <c r="M1091" s="82"/>
      <c r="N1091" s="82"/>
      <c r="O1091" s="82"/>
      <c r="P1091" s="82"/>
      <c r="Q1091" s="82"/>
      <c r="R1091" s="82"/>
      <c r="S1091" s="1"/>
      <c r="T1091" s="1"/>
      <c r="U1091" s="1"/>
    </row>
    <row r="1092" spans="1:21" ht="8.25" customHeight="1" x14ac:dyDescent="0.2">
      <c r="C1092" s="1"/>
      <c r="D1092" s="1"/>
      <c r="E1092" s="1"/>
      <c r="F1092" s="1"/>
      <c r="G1092" s="1"/>
      <c r="H1092" s="1"/>
      <c r="I1092" s="1"/>
      <c r="J1092" s="1"/>
      <c r="K1092" s="1"/>
      <c r="L1092" s="1"/>
      <c r="M1092" s="1"/>
      <c r="N1092" s="1"/>
      <c r="O1092" s="1"/>
      <c r="P1092" s="1"/>
      <c r="Q1092" s="1"/>
      <c r="R1092" s="1"/>
      <c r="S1092" s="1"/>
      <c r="T1092" s="1"/>
      <c r="U1092" s="1"/>
    </row>
    <row r="1093" spans="1:21" ht="15.75" customHeight="1" x14ac:dyDescent="0.2">
      <c r="C1093" s="1"/>
      <c r="D1093" s="80" t="s">
        <v>0</v>
      </c>
      <c r="E1093" s="80"/>
      <c r="F1093" s="80"/>
      <c r="G1093" s="80"/>
      <c r="H1093" s="80"/>
      <c r="I1093" s="80" t="s">
        <v>1</v>
      </c>
      <c r="J1093" s="80"/>
      <c r="K1093" s="80" t="s">
        <v>2</v>
      </c>
      <c r="L1093" s="80"/>
      <c r="M1093" s="80" t="s">
        <v>3</v>
      </c>
      <c r="N1093" s="80"/>
      <c r="O1093" s="80" t="s">
        <v>4</v>
      </c>
      <c r="P1093" s="80"/>
      <c r="Q1093" s="80" t="s">
        <v>5</v>
      </c>
      <c r="R1093" s="80"/>
      <c r="S1093" s="80" t="s">
        <v>6</v>
      </c>
      <c r="T1093" s="80"/>
      <c r="U1093" s="1"/>
    </row>
    <row r="1094" spans="1:21" ht="15.75" customHeight="1" x14ac:dyDescent="0.2">
      <c r="A1094" t="str">
        <f>CONCATENATE(B1086,B1094)</f>
        <v>36a</v>
      </c>
      <c r="B1094" t="s">
        <v>26</v>
      </c>
      <c r="C1094" s="1"/>
      <c r="D1094" s="2" t="str">
        <f>INDEX('5 tm 12 bkr Data'!X:X,MATCH('5 tm 12 bkr WJV'!A1094,'5 tm 12 bkr Data'!V:V,0))</f>
        <v>a</v>
      </c>
      <c r="E1094" s="3"/>
      <c r="F1094" s="3"/>
      <c r="G1094" s="3"/>
      <c r="H1094" s="4"/>
      <c r="I1094" s="80"/>
      <c r="J1094" s="80"/>
      <c r="K1094" s="80"/>
      <c r="L1094" s="80"/>
      <c r="M1094" s="80"/>
      <c r="N1094" s="80"/>
      <c r="O1094" s="80"/>
      <c r="P1094" s="80"/>
      <c r="Q1094" s="80"/>
      <c r="R1094" s="80"/>
      <c r="S1094" s="80"/>
      <c r="T1094" s="80"/>
      <c r="U1094" s="1"/>
    </row>
    <row r="1095" spans="1:21" ht="15.75" customHeight="1" x14ac:dyDescent="0.2">
      <c r="A1095" t="str">
        <f>CONCATENATE(B1086,B1095)</f>
        <v>36b</v>
      </c>
      <c r="B1095" t="s">
        <v>27</v>
      </c>
      <c r="C1095" s="1"/>
      <c r="D1095" s="2" t="str">
        <f>INDEX('5 tm 12 bkr Data'!X:X,MATCH('5 tm 12 bkr WJV'!A1095,'5 tm 12 bkr Data'!V:V,0))</f>
        <v>b</v>
      </c>
      <c r="E1095" s="3"/>
      <c r="F1095" s="3"/>
      <c r="G1095" s="3"/>
      <c r="H1095" s="4"/>
      <c r="I1095" s="80"/>
      <c r="J1095" s="80"/>
      <c r="K1095" s="80"/>
      <c r="L1095" s="80"/>
      <c r="M1095" s="80"/>
      <c r="N1095" s="80"/>
      <c r="O1095" s="80"/>
      <c r="P1095" s="80"/>
      <c r="Q1095" s="80"/>
      <c r="R1095" s="80"/>
      <c r="S1095" s="80"/>
      <c r="T1095" s="80"/>
      <c r="U1095" s="1"/>
    </row>
    <row r="1096" spans="1:21" ht="15.75" customHeight="1" x14ac:dyDescent="0.2">
      <c r="A1096" t="str">
        <f>CONCATENATE(B1086,B1096)</f>
        <v>36c</v>
      </c>
      <c r="B1096" t="s">
        <v>28</v>
      </c>
      <c r="C1096" s="1"/>
      <c r="D1096" s="2" t="str">
        <f>INDEX('5 tm 12 bkr Data'!X:X,MATCH('5 tm 12 bkr WJV'!A1096,'5 tm 12 bkr Data'!V:V,0))</f>
        <v>c</v>
      </c>
      <c r="E1096" s="3"/>
      <c r="F1096" s="3"/>
      <c r="G1096" s="3"/>
      <c r="H1096" s="4"/>
      <c r="I1096" s="80"/>
      <c r="J1096" s="80"/>
      <c r="K1096" s="80"/>
      <c r="L1096" s="80"/>
      <c r="M1096" s="80"/>
      <c r="N1096" s="80"/>
      <c r="O1096" s="80"/>
      <c r="P1096" s="80"/>
      <c r="Q1096" s="80"/>
      <c r="R1096" s="80"/>
      <c r="S1096" s="80"/>
      <c r="T1096" s="80"/>
      <c r="U1096" s="1"/>
    </row>
    <row r="1097" spans="1:21" ht="15.75" customHeight="1" x14ac:dyDescent="0.2">
      <c r="A1097" t="str">
        <f>CONCATENATE(B1086,B1097)</f>
        <v>36d</v>
      </c>
      <c r="B1097" t="s">
        <v>29</v>
      </c>
      <c r="C1097" s="1"/>
      <c r="D1097" s="2" t="str">
        <f>INDEX('5 tm 12 bkr Data'!X:X,MATCH('5 tm 12 bkr WJV'!A1097,'5 tm 12 bkr Data'!V:V,0))</f>
        <v>d</v>
      </c>
      <c r="E1097" s="3"/>
      <c r="F1097" s="3"/>
      <c r="G1097" s="3"/>
      <c r="H1097" s="4"/>
      <c r="I1097" s="80"/>
      <c r="J1097" s="80"/>
      <c r="K1097" s="80"/>
      <c r="L1097" s="80"/>
      <c r="M1097" s="80"/>
      <c r="N1097" s="80"/>
      <c r="O1097" s="80"/>
      <c r="P1097" s="80"/>
      <c r="Q1097" s="80"/>
      <c r="R1097" s="80"/>
      <c r="S1097" s="80"/>
      <c r="T1097" s="80"/>
      <c r="U1097" s="1"/>
    </row>
    <row r="1098" spans="1:21" ht="15.75" customHeight="1" x14ac:dyDescent="0.2">
      <c r="A1098" t="str">
        <f>CONCATENATE(B1086,B1098)</f>
        <v>36e</v>
      </c>
      <c r="B1098" t="s">
        <v>30</v>
      </c>
      <c r="C1098" s="1"/>
      <c r="D1098" s="2" t="str">
        <f>INDEX('5 tm 12 bkr Data'!X:X,MATCH('5 tm 12 bkr WJV'!A1098,'5 tm 12 bkr Data'!V:V,0))</f>
        <v>e</v>
      </c>
      <c r="E1098" s="3"/>
      <c r="F1098" s="3"/>
      <c r="G1098" s="3"/>
      <c r="H1098" s="4"/>
      <c r="I1098" s="80"/>
      <c r="J1098" s="80"/>
      <c r="K1098" s="80"/>
      <c r="L1098" s="80"/>
      <c r="M1098" s="80"/>
      <c r="N1098" s="80"/>
      <c r="O1098" s="80"/>
      <c r="P1098" s="80"/>
      <c r="Q1098" s="80"/>
      <c r="R1098" s="80"/>
      <c r="S1098" s="80"/>
      <c r="T1098" s="80"/>
      <c r="U1098" s="1"/>
    </row>
    <row r="1099" spans="1:21" ht="15.75" customHeight="1" x14ac:dyDescent="0.2">
      <c r="A1099" t="str">
        <f>CONCATENATE(B1086,B1099)</f>
        <v>36f</v>
      </c>
      <c r="B1099" t="s">
        <v>31</v>
      </c>
      <c r="C1099" s="1"/>
      <c r="D1099" s="2" t="str">
        <f>INDEX('5 tm 12 bkr Data'!X:X,MATCH('5 tm 12 bkr WJV'!A1099,'5 tm 12 bkr Data'!V:V,0))</f>
        <v>f</v>
      </c>
      <c r="E1099" s="3"/>
      <c r="F1099" s="3"/>
      <c r="G1099" s="3"/>
      <c r="H1099" s="4"/>
      <c r="I1099" s="80"/>
      <c r="J1099" s="80"/>
      <c r="K1099" s="80"/>
      <c r="L1099" s="80"/>
      <c r="M1099" s="80"/>
      <c r="N1099" s="80"/>
      <c r="O1099" s="80"/>
      <c r="P1099" s="80"/>
      <c r="Q1099" s="80"/>
      <c r="R1099" s="80"/>
      <c r="S1099" s="80"/>
      <c r="T1099" s="80"/>
      <c r="U1099" s="1"/>
    </row>
    <row r="1100" spans="1:21" ht="15.75" customHeight="1" x14ac:dyDescent="0.2">
      <c r="A1100" t="str">
        <f>CONCATENATE(B1086,B1100)</f>
        <v>36g</v>
      </c>
      <c r="B1100" t="s">
        <v>32</v>
      </c>
      <c r="C1100" s="1"/>
      <c r="D1100" s="2" t="str">
        <f>INDEX('5 tm 12 bkr Data'!X:X,MATCH('5 tm 12 bkr WJV'!A1100,'5 tm 12 bkr Data'!V:V,0))</f>
        <v>g</v>
      </c>
      <c r="E1100" s="3"/>
      <c r="F1100" s="3"/>
      <c r="G1100" s="3"/>
      <c r="H1100" s="4"/>
      <c r="I1100" s="80"/>
      <c r="J1100" s="80"/>
      <c r="K1100" s="80"/>
      <c r="L1100" s="80"/>
      <c r="M1100" s="80"/>
      <c r="N1100" s="80"/>
      <c r="O1100" s="80"/>
      <c r="P1100" s="80"/>
      <c r="Q1100" s="80"/>
      <c r="R1100" s="80"/>
      <c r="S1100" s="80"/>
      <c r="T1100" s="80"/>
      <c r="U1100" s="1"/>
    </row>
    <row r="1101" spans="1:21" ht="15.75" customHeight="1" thickBot="1" x14ac:dyDescent="0.25">
      <c r="A1101" t="str">
        <f>CONCATENATE(B1086,B1101)</f>
        <v>36h</v>
      </c>
      <c r="B1101" t="s">
        <v>33</v>
      </c>
      <c r="C1101" s="1"/>
      <c r="D1101" s="2" t="str">
        <f>INDEX('5 tm 12 bkr Data'!X:X,MATCH('5 tm 12 bkr WJV'!A1101,'5 tm 12 bkr Data'!V:V,0))</f>
        <v>h</v>
      </c>
      <c r="E1101" s="3"/>
      <c r="F1101" s="3"/>
      <c r="G1101" s="3"/>
      <c r="H1101" s="36"/>
      <c r="I1101" s="79"/>
      <c r="J1101" s="79"/>
      <c r="K1101" s="79"/>
      <c r="L1101" s="79"/>
      <c r="M1101" s="79"/>
      <c r="N1101" s="79"/>
      <c r="O1101" s="79"/>
      <c r="P1101" s="79"/>
      <c r="Q1101" s="79"/>
      <c r="R1101" s="79"/>
      <c r="S1101" s="79"/>
      <c r="T1101" s="79"/>
      <c r="U1101" s="1"/>
    </row>
    <row r="1102" spans="1:21" ht="15.75" customHeight="1" thickTop="1" x14ac:dyDescent="0.2">
      <c r="C1102" s="1"/>
      <c r="D1102" s="1"/>
      <c r="E1102" s="1"/>
      <c r="F1102" s="1"/>
      <c r="G1102" s="1"/>
      <c r="H1102" s="37" t="s">
        <v>6</v>
      </c>
      <c r="I1102" s="77"/>
      <c r="J1102" s="78"/>
      <c r="K1102" s="77"/>
      <c r="L1102" s="78"/>
      <c r="M1102" s="77"/>
      <c r="N1102" s="78"/>
      <c r="O1102" s="77"/>
      <c r="P1102" s="78"/>
      <c r="Q1102" s="77"/>
      <c r="R1102" s="78"/>
      <c r="S1102" s="77"/>
      <c r="T1102" s="78"/>
      <c r="U1102" s="1"/>
    </row>
    <row r="1103" spans="1:21" ht="5.25" customHeight="1" x14ac:dyDescent="0.2">
      <c r="C1103" s="1"/>
      <c r="D1103" s="1"/>
      <c r="E1103" s="1"/>
      <c r="F1103" s="1"/>
      <c r="G1103" s="1"/>
      <c r="H1103" s="38"/>
      <c r="I1103" s="39"/>
      <c r="J1103" s="39"/>
      <c r="K1103" s="39"/>
      <c r="L1103" s="39"/>
      <c r="M1103" s="39"/>
      <c r="N1103" s="39"/>
      <c r="O1103" s="39"/>
      <c r="P1103" s="39"/>
      <c r="Q1103" s="39"/>
      <c r="R1103" s="39"/>
      <c r="S1103" s="39"/>
      <c r="T1103" s="40"/>
      <c r="U1103" s="1"/>
    </row>
    <row r="1104" spans="1:21" ht="15.75" customHeight="1" x14ac:dyDescent="0.2">
      <c r="C1104" s="1"/>
      <c r="D1104" s="1"/>
      <c r="E1104" s="74" t="s">
        <v>0</v>
      </c>
      <c r="F1104" s="75"/>
      <c r="G1104" s="76"/>
      <c r="H1104" s="19" t="s">
        <v>1</v>
      </c>
      <c r="I1104" s="19" t="s">
        <v>2</v>
      </c>
      <c r="J1104" s="19" t="s">
        <v>3</v>
      </c>
      <c r="K1104" s="15" t="s">
        <v>4</v>
      </c>
      <c r="L1104" s="16" t="s">
        <v>5</v>
      </c>
      <c r="M1104" s="19" t="s">
        <v>7</v>
      </c>
      <c r="N1104" s="19" t="s">
        <v>8</v>
      </c>
      <c r="O1104" s="15" t="s">
        <v>9</v>
      </c>
      <c r="P1104" s="16" t="s">
        <v>10</v>
      </c>
      <c r="Q1104" s="19" t="s">
        <v>11</v>
      </c>
      <c r="R1104" s="19" t="s">
        <v>12</v>
      </c>
      <c r="S1104" s="15" t="s">
        <v>13</v>
      </c>
      <c r="T1104" s="1"/>
      <c r="U1104" s="1"/>
    </row>
    <row r="1105" spans="1:21" ht="15.75" customHeight="1" x14ac:dyDescent="0.2">
      <c r="C1105" s="1"/>
      <c r="D1105" s="1"/>
      <c r="E1105" s="64" t="str">
        <f t="shared" si="16"/>
        <v>a</v>
      </c>
      <c r="F1105" s="65"/>
      <c r="G1105" s="66"/>
      <c r="H1105" s="5"/>
      <c r="I1105" s="5"/>
      <c r="J1105" s="5"/>
      <c r="K1105" s="13"/>
      <c r="L1105" s="10"/>
      <c r="M1105" s="5"/>
      <c r="N1105" s="5"/>
      <c r="O1105" s="13"/>
      <c r="P1105" s="10"/>
      <c r="Q1105" s="5"/>
      <c r="R1105" s="5"/>
      <c r="S1105" s="13"/>
      <c r="T1105" s="1"/>
      <c r="U1105" s="1"/>
    </row>
    <row r="1106" spans="1:21" ht="15.75" customHeight="1" x14ac:dyDescent="0.2">
      <c r="C1106" s="1"/>
      <c r="D1106" s="1"/>
      <c r="E1106" s="64" t="str">
        <f t="shared" si="16"/>
        <v>b</v>
      </c>
      <c r="F1106" s="65"/>
      <c r="G1106" s="66"/>
      <c r="H1106" s="5"/>
      <c r="I1106" s="5"/>
      <c r="J1106" s="5"/>
      <c r="K1106" s="13"/>
      <c r="L1106" s="10"/>
      <c r="M1106" s="5"/>
      <c r="N1106" s="5"/>
      <c r="O1106" s="13"/>
      <c r="P1106" s="10"/>
      <c r="Q1106" s="5"/>
      <c r="R1106" s="5"/>
      <c r="S1106" s="13"/>
      <c r="T1106" s="1"/>
      <c r="U1106" s="1"/>
    </row>
    <row r="1107" spans="1:21" ht="15.75" customHeight="1" x14ac:dyDescent="0.2">
      <c r="C1107" s="1"/>
      <c r="D1107" s="1"/>
      <c r="E1107" s="64" t="str">
        <f t="shared" si="16"/>
        <v>c</v>
      </c>
      <c r="F1107" s="65"/>
      <c r="G1107" s="66"/>
      <c r="H1107" s="5"/>
      <c r="I1107" s="5"/>
      <c r="J1107" s="5"/>
      <c r="K1107" s="13"/>
      <c r="L1107" s="10"/>
      <c r="M1107" s="5"/>
      <c r="N1107" s="5"/>
      <c r="O1107" s="13"/>
      <c r="P1107" s="10"/>
      <c r="Q1107" s="5"/>
      <c r="R1107" s="5"/>
      <c r="S1107" s="13"/>
      <c r="T1107" s="1"/>
      <c r="U1107" s="1"/>
    </row>
    <row r="1108" spans="1:21" ht="15.75" customHeight="1" x14ac:dyDescent="0.2">
      <c r="C1108" s="1"/>
      <c r="D1108" s="1"/>
      <c r="E1108" s="64" t="str">
        <f t="shared" si="16"/>
        <v>d</v>
      </c>
      <c r="F1108" s="65"/>
      <c r="G1108" s="66"/>
      <c r="H1108" s="5"/>
      <c r="I1108" s="5"/>
      <c r="J1108" s="5"/>
      <c r="K1108" s="13"/>
      <c r="L1108" s="10"/>
      <c r="M1108" s="5"/>
      <c r="N1108" s="5"/>
      <c r="O1108" s="13"/>
      <c r="P1108" s="10"/>
      <c r="Q1108" s="5"/>
      <c r="R1108" s="5"/>
      <c r="S1108" s="13"/>
      <c r="T1108" s="1"/>
      <c r="U1108" s="1"/>
    </row>
    <row r="1109" spans="1:21" ht="15.75" customHeight="1" x14ac:dyDescent="0.2">
      <c r="C1109" s="1"/>
      <c r="D1109" s="1"/>
      <c r="E1109" s="64" t="str">
        <f t="shared" si="16"/>
        <v>e</v>
      </c>
      <c r="F1109" s="65"/>
      <c r="G1109" s="66"/>
      <c r="H1109" s="5"/>
      <c r="I1109" s="5"/>
      <c r="J1109" s="5"/>
      <c r="K1109" s="13"/>
      <c r="L1109" s="10"/>
      <c r="M1109" s="5"/>
      <c r="N1109" s="5"/>
      <c r="O1109" s="13"/>
      <c r="P1109" s="10"/>
      <c r="Q1109" s="5"/>
      <c r="R1109" s="5"/>
      <c r="S1109" s="13"/>
      <c r="T1109" s="1"/>
      <c r="U1109" s="1"/>
    </row>
    <row r="1110" spans="1:21" ht="15.75" customHeight="1" x14ac:dyDescent="0.2">
      <c r="C1110" s="1"/>
      <c r="D1110" s="1"/>
      <c r="E1110" s="64" t="str">
        <f t="shared" si="16"/>
        <v>f</v>
      </c>
      <c r="F1110" s="65"/>
      <c r="G1110" s="66"/>
      <c r="H1110" s="5"/>
      <c r="I1110" s="5"/>
      <c r="J1110" s="5"/>
      <c r="K1110" s="13"/>
      <c r="L1110" s="10"/>
      <c r="M1110" s="5"/>
      <c r="N1110" s="5"/>
      <c r="O1110" s="13"/>
      <c r="P1110" s="10"/>
      <c r="Q1110" s="5"/>
      <c r="R1110" s="5"/>
      <c r="S1110" s="13"/>
      <c r="T1110" s="1"/>
      <c r="U1110" s="1"/>
    </row>
    <row r="1111" spans="1:21" ht="15.75" customHeight="1" x14ac:dyDescent="0.2">
      <c r="C1111" s="1"/>
      <c r="D1111" s="1"/>
      <c r="E1111" s="64" t="str">
        <f t="shared" si="16"/>
        <v>g</v>
      </c>
      <c r="F1111" s="65"/>
      <c r="G1111" s="66"/>
      <c r="H1111" s="5"/>
      <c r="I1111" s="5"/>
      <c r="J1111" s="5"/>
      <c r="K1111" s="13"/>
      <c r="L1111" s="10"/>
      <c r="M1111" s="5"/>
      <c r="N1111" s="5"/>
      <c r="O1111" s="13"/>
      <c r="P1111" s="10"/>
      <c r="Q1111" s="5"/>
      <c r="R1111" s="5"/>
      <c r="S1111" s="13"/>
      <c r="T1111" s="1"/>
      <c r="U1111" s="1"/>
    </row>
    <row r="1112" spans="1:21" ht="15.75" customHeight="1" thickBot="1" x14ac:dyDescent="0.25">
      <c r="C1112" s="1"/>
      <c r="D1112" s="1"/>
      <c r="E1112" s="64" t="str">
        <f t="shared" si="16"/>
        <v>h</v>
      </c>
      <c r="F1112" s="65"/>
      <c r="G1112" s="66"/>
      <c r="H1112" s="6"/>
      <c r="I1112" s="6"/>
      <c r="J1112" s="6"/>
      <c r="K1112" s="14"/>
      <c r="L1112" s="11"/>
      <c r="M1112" s="6"/>
      <c r="N1112" s="6"/>
      <c r="O1112" s="14"/>
      <c r="P1112" s="11"/>
      <c r="Q1112" s="6"/>
      <c r="R1112" s="6"/>
      <c r="S1112" s="14"/>
      <c r="T1112" s="1"/>
      <c r="U1112" s="1"/>
    </row>
    <row r="1113" spans="1:21" ht="15.75" customHeight="1" thickTop="1" thickBot="1" x14ac:dyDescent="0.25">
      <c r="C1113" s="1"/>
      <c r="D1113" s="1"/>
      <c r="E1113" s="67" t="s">
        <v>14</v>
      </c>
      <c r="F1113" s="68"/>
      <c r="G1113" s="69"/>
      <c r="H1113" s="7"/>
      <c r="I1113" s="7"/>
      <c r="J1113" s="7"/>
      <c r="K1113" s="8"/>
      <c r="L1113" s="12"/>
      <c r="M1113" s="7"/>
      <c r="N1113" s="7"/>
      <c r="O1113" s="8"/>
      <c r="P1113" s="12"/>
      <c r="Q1113" s="7"/>
      <c r="R1113" s="7"/>
      <c r="S1113" s="8"/>
      <c r="T1113" s="1"/>
      <c r="U1113" s="1"/>
    </row>
    <row r="1114" spans="1:21" ht="15.75" customHeight="1" thickTop="1" thickBot="1" x14ac:dyDescent="0.25">
      <c r="C1114" s="1"/>
      <c r="D1114" s="1"/>
      <c r="E1114" s="70" t="s">
        <v>15</v>
      </c>
      <c r="F1114" s="71"/>
      <c r="G1114" s="72"/>
      <c r="H1114" s="1"/>
      <c r="I1114" s="1"/>
      <c r="J1114" s="1"/>
      <c r="K1114" s="9"/>
      <c r="L1114" s="1"/>
      <c r="M1114" s="1"/>
      <c r="N1114" s="1"/>
      <c r="O1114" s="9"/>
      <c r="P1114" s="1"/>
      <c r="Q1114" s="1"/>
      <c r="R1114" s="1"/>
      <c r="S1114" s="9"/>
      <c r="T1114" s="1"/>
      <c r="U1114" s="1"/>
    </row>
    <row r="1115" spans="1:21" ht="11.25" customHeight="1" x14ac:dyDescent="0.2">
      <c r="C1115" s="1"/>
      <c r="D1115" s="1"/>
      <c r="E1115" s="1"/>
      <c r="F1115" s="1"/>
      <c r="G1115" s="1"/>
      <c r="H1115" s="73" t="s">
        <v>34</v>
      </c>
      <c r="I1115" s="73"/>
      <c r="J1115" s="73"/>
      <c r="K1115" s="73"/>
      <c r="L1115" s="73"/>
      <c r="M1115" s="73"/>
      <c r="N1115" s="73"/>
      <c r="O1115" s="73"/>
      <c r="P1115" s="73"/>
      <c r="Q1115" s="73"/>
      <c r="R1115" s="73"/>
      <c r="S1115" s="1"/>
      <c r="T1115" s="1"/>
      <c r="U1115" s="1"/>
    </row>
    <row r="1116" spans="1:21" ht="11.25" customHeight="1" x14ac:dyDescent="0.2">
      <c r="C1116" s="1"/>
      <c r="D1116" s="1"/>
      <c r="E1116" s="1"/>
      <c r="F1116" s="1"/>
      <c r="G1116" s="1"/>
      <c r="H1116" s="73"/>
      <c r="I1116" s="73"/>
      <c r="J1116" s="73"/>
      <c r="K1116" s="73"/>
      <c r="L1116" s="73"/>
      <c r="M1116" s="73"/>
      <c r="N1116" s="73"/>
      <c r="O1116" s="73"/>
      <c r="P1116" s="73"/>
      <c r="Q1116" s="73"/>
      <c r="R1116" s="73"/>
      <c r="S1116" s="1"/>
      <c r="T1116" s="1"/>
      <c r="U1116" s="1"/>
    </row>
    <row r="1117" spans="1:21" ht="10.5" customHeight="1" x14ac:dyDescent="0.15">
      <c r="A1117" t="s">
        <v>35</v>
      </c>
      <c r="B1117">
        <v>37</v>
      </c>
      <c r="C1117" s="81" t="str">
        <f>'5 tm 12 bkr Data'!$A$2</f>
        <v>Jayhawk Collegiate Challenge</v>
      </c>
      <c r="D1117" s="81"/>
      <c r="E1117" s="81"/>
      <c r="F1117" s="81"/>
      <c r="G1117" s="81"/>
      <c r="H1117" s="81"/>
      <c r="I1117" s="81"/>
      <c r="J1117" s="81"/>
      <c r="K1117" s="81"/>
      <c r="L1117" s="81"/>
      <c r="M1117" s="81"/>
      <c r="N1117" s="81"/>
      <c r="O1117" s="81"/>
      <c r="P1117" s="81"/>
      <c r="Q1117" s="81"/>
      <c r="R1117" s="81"/>
      <c r="S1117" s="81"/>
      <c r="T1117" s="81"/>
      <c r="U1117" s="81"/>
    </row>
    <row r="1118" spans="1:21" ht="10.5" customHeight="1" x14ac:dyDescent="0.15">
      <c r="C1118" s="81"/>
      <c r="D1118" s="81"/>
      <c r="E1118" s="81"/>
      <c r="F1118" s="81"/>
      <c r="G1118" s="81"/>
      <c r="H1118" s="81"/>
      <c r="I1118" s="81"/>
      <c r="J1118" s="81"/>
      <c r="K1118" s="81"/>
      <c r="L1118" s="81"/>
      <c r="M1118" s="81"/>
      <c r="N1118" s="81"/>
      <c r="O1118" s="81"/>
      <c r="P1118" s="81"/>
      <c r="Q1118" s="81"/>
      <c r="R1118" s="81"/>
      <c r="S1118" s="81"/>
      <c r="T1118" s="81"/>
      <c r="U1118" s="81"/>
    </row>
    <row r="1119" spans="1:21" ht="10.5" customHeight="1" x14ac:dyDescent="0.15">
      <c r="C1119" s="81"/>
      <c r="D1119" s="81"/>
      <c r="E1119" s="81"/>
      <c r="F1119" s="81"/>
      <c r="G1119" s="81"/>
      <c r="H1119" s="81"/>
      <c r="I1119" s="81"/>
      <c r="J1119" s="81"/>
      <c r="K1119" s="81"/>
      <c r="L1119" s="81"/>
      <c r="M1119" s="81"/>
      <c r="N1119" s="81"/>
      <c r="O1119" s="81"/>
      <c r="P1119" s="81"/>
      <c r="Q1119" s="81"/>
      <c r="R1119" s="81"/>
      <c r="S1119" s="81"/>
      <c r="T1119" s="81"/>
      <c r="U1119" s="81"/>
    </row>
    <row r="1120" spans="1:21" ht="8.25" customHeight="1" x14ac:dyDescent="0.2">
      <c r="C1120" s="1"/>
      <c r="D1120" s="1"/>
      <c r="E1120" s="1"/>
      <c r="F1120" s="1"/>
      <c r="G1120" s="1"/>
      <c r="H1120" s="1"/>
      <c r="I1120" s="1"/>
      <c r="J1120" s="1"/>
      <c r="K1120" s="1"/>
      <c r="L1120" s="1"/>
      <c r="M1120" s="1"/>
      <c r="N1120" s="1"/>
      <c r="O1120" s="1"/>
      <c r="P1120" s="1"/>
      <c r="Q1120" s="1"/>
      <c r="R1120" s="1"/>
      <c r="S1120" s="1"/>
      <c r="T1120" s="1"/>
      <c r="U1120" s="1"/>
    </row>
    <row r="1121" spans="1:21" ht="11.25" customHeight="1" x14ac:dyDescent="0.2">
      <c r="C1121" s="1"/>
      <c r="D1121" s="1"/>
      <c r="E1121" s="1"/>
      <c r="F1121" s="82">
        <f>INDEX('5 tm 12 bkr Data'!I:I,MATCH('5 tm 12 bkr WJV'!B1117,'5 tm 12 bkr Data'!H:H,0))</f>
        <v>38</v>
      </c>
      <c r="G1121" s="82"/>
      <c r="H1121" s="82"/>
      <c r="I1121" s="82"/>
      <c r="J1121" s="82"/>
      <c r="K1121" s="82"/>
      <c r="L1121" s="82"/>
      <c r="M1121" s="82"/>
      <c r="N1121" s="82"/>
      <c r="O1121" s="82"/>
      <c r="P1121" s="82"/>
      <c r="Q1121" s="82"/>
      <c r="R1121" s="82"/>
      <c r="S1121" s="1"/>
      <c r="T1121" s="1"/>
      <c r="U1121" s="1"/>
    </row>
    <row r="1122" spans="1:21" ht="11.25" customHeight="1" x14ac:dyDescent="0.2">
      <c r="C1122" s="1"/>
      <c r="D1122" s="1"/>
      <c r="E1122" s="1"/>
      <c r="F1122" s="82"/>
      <c r="G1122" s="82"/>
      <c r="H1122" s="82"/>
      <c r="I1122" s="82"/>
      <c r="J1122" s="82"/>
      <c r="K1122" s="82"/>
      <c r="L1122" s="82"/>
      <c r="M1122" s="82"/>
      <c r="N1122" s="82"/>
      <c r="O1122" s="82"/>
      <c r="P1122" s="82"/>
      <c r="Q1122" s="82"/>
      <c r="R1122" s="82"/>
      <c r="S1122" s="1"/>
      <c r="T1122" s="1"/>
      <c r="U1122" s="1"/>
    </row>
    <row r="1123" spans="1:21" ht="8.25" customHeight="1" x14ac:dyDescent="0.2">
      <c r="C1123" s="1"/>
      <c r="D1123" s="1"/>
      <c r="E1123" s="1"/>
      <c r="F1123" s="1"/>
      <c r="G1123" s="1"/>
      <c r="H1123" s="1"/>
      <c r="I1123" s="1"/>
      <c r="J1123" s="1"/>
      <c r="K1123" s="1"/>
      <c r="L1123" s="1"/>
      <c r="M1123" s="1"/>
      <c r="N1123" s="1"/>
      <c r="O1123" s="1"/>
      <c r="P1123" s="1"/>
      <c r="Q1123" s="1"/>
      <c r="R1123" s="1"/>
      <c r="S1123" s="1"/>
      <c r="T1123" s="1"/>
      <c r="U1123" s="1"/>
    </row>
    <row r="1124" spans="1:21" ht="15.75" customHeight="1" x14ac:dyDescent="0.2">
      <c r="C1124" s="1"/>
      <c r="D1124" s="80" t="s">
        <v>0</v>
      </c>
      <c r="E1124" s="80"/>
      <c r="F1124" s="80"/>
      <c r="G1124" s="80"/>
      <c r="H1124" s="80"/>
      <c r="I1124" s="80" t="s">
        <v>1</v>
      </c>
      <c r="J1124" s="80"/>
      <c r="K1124" s="80" t="s">
        <v>2</v>
      </c>
      <c r="L1124" s="80"/>
      <c r="M1124" s="80" t="s">
        <v>3</v>
      </c>
      <c r="N1124" s="80"/>
      <c r="O1124" s="80" t="s">
        <v>4</v>
      </c>
      <c r="P1124" s="80"/>
      <c r="Q1124" s="80" t="s">
        <v>5</v>
      </c>
      <c r="R1124" s="80"/>
      <c r="S1124" s="80" t="s">
        <v>6</v>
      </c>
      <c r="T1124" s="80"/>
      <c r="U1124" s="1"/>
    </row>
    <row r="1125" spans="1:21" ht="15.75" customHeight="1" x14ac:dyDescent="0.2">
      <c r="A1125" t="str">
        <f>CONCATENATE(B1117,B1125)</f>
        <v>37a</v>
      </c>
      <c r="B1125" t="s">
        <v>26</v>
      </c>
      <c r="C1125" s="1"/>
      <c r="D1125" s="2" t="str">
        <f>INDEX('5 tm 12 bkr Data'!X:X,MATCH('5 tm 12 bkr WJV'!A1125,'5 tm 12 bkr Data'!V:V,0))</f>
        <v>a</v>
      </c>
      <c r="E1125" s="3"/>
      <c r="F1125" s="3"/>
      <c r="G1125" s="3"/>
      <c r="H1125" s="4"/>
      <c r="I1125" s="80"/>
      <c r="J1125" s="80"/>
      <c r="K1125" s="80"/>
      <c r="L1125" s="80"/>
      <c r="M1125" s="80"/>
      <c r="N1125" s="80"/>
      <c r="O1125" s="80"/>
      <c r="P1125" s="80"/>
      <c r="Q1125" s="80"/>
      <c r="R1125" s="80"/>
      <c r="S1125" s="80"/>
      <c r="T1125" s="80"/>
      <c r="U1125" s="1"/>
    </row>
    <row r="1126" spans="1:21" ht="15.75" customHeight="1" x14ac:dyDescent="0.2">
      <c r="A1126" t="str">
        <f>CONCATENATE(B1117,B1126)</f>
        <v>37b</v>
      </c>
      <c r="B1126" t="s">
        <v>27</v>
      </c>
      <c r="C1126" s="1"/>
      <c r="D1126" s="2" t="str">
        <f>INDEX('5 tm 12 bkr Data'!X:X,MATCH('5 tm 12 bkr WJV'!A1126,'5 tm 12 bkr Data'!V:V,0))</f>
        <v>b</v>
      </c>
      <c r="E1126" s="3"/>
      <c r="F1126" s="3"/>
      <c r="G1126" s="3"/>
      <c r="H1126" s="4"/>
      <c r="I1126" s="80"/>
      <c r="J1126" s="80"/>
      <c r="K1126" s="80"/>
      <c r="L1126" s="80"/>
      <c r="M1126" s="80"/>
      <c r="N1126" s="80"/>
      <c r="O1126" s="80"/>
      <c r="P1126" s="80"/>
      <c r="Q1126" s="80"/>
      <c r="R1126" s="80"/>
      <c r="S1126" s="80"/>
      <c r="T1126" s="80"/>
      <c r="U1126" s="1"/>
    </row>
    <row r="1127" spans="1:21" ht="15.75" customHeight="1" x14ac:dyDescent="0.2">
      <c r="A1127" t="str">
        <f>CONCATENATE(B1117,B1127)</f>
        <v>37c</v>
      </c>
      <c r="B1127" t="s">
        <v>28</v>
      </c>
      <c r="C1127" s="1"/>
      <c r="D1127" s="2" t="str">
        <f>INDEX('5 tm 12 bkr Data'!X:X,MATCH('5 tm 12 bkr WJV'!A1127,'5 tm 12 bkr Data'!V:V,0))</f>
        <v>c</v>
      </c>
      <c r="E1127" s="3"/>
      <c r="F1127" s="3"/>
      <c r="G1127" s="3"/>
      <c r="H1127" s="4"/>
      <c r="I1127" s="80"/>
      <c r="J1127" s="80"/>
      <c r="K1127" s="80"/>
      <c r="L1127" s="80"/>
      <c r="M1127" s="80"/>
      <c r="N1127" s="80"/>
      <c r="O1127" s="80"/>
      <c r="P1127" s="80"/>
      <c r="Q1127" s="80"/>
      <c r="R1127" s="80"/>
      <c r="S1127" s="80"/>
      <c r="T1127" s="80"/>
      <c r="U1127" s="1"/>
    </row>
    <row r="1128" spans="1:21" ht="15.75" customHeight="1" x14ac:dyDescent="0.2">
      <c r="A1128" t="str">
        <f>CONCATENATE(B1117,B1128)</f>
        <v>37d</v>
      </c>
      <c r="B1128" t="s">
        <v>29</v>
      </c>
      <c r="C1128" s="1"/>
      <c r="D1128" s="2" t="str">
        <f>INDEX('5 tm 12 bkr Data'!X:X,MATCH('5 tm 12 bkr WJV'!A1128,'5 tm 12 bkr Data'!V:V,0))</f>
        <v>d</v>
      </c>
      <c r="E1128" s="3"/>
      <c r="F1128" s="3"/>
      <c r="G1128" s="3"/>
      <c r="H1128" s="4"/>
      <c r="I1128" s="80"/>
      <c r="J1128" s="80"/>
      <c r="K1128" s="80"/>
      <c r="L1128" s="80"/>
      <c r="M1128" s="80"/>
      <c r="N1128" s="80"/>
      <c r="O1128" s="80"/>
      <c r="P1128" s="80"/>
      <c r="Q1128" s="80"/>
      <c r="R1128" s="80"/>
      <c r="S1128" s="80"/>
      <c r="T1128" s="80"/>
      <c r="U1128" s="1"/>
    </row>
    <row r="1129" spans="1:21" ht="15.75" customHeight="1" x14ac:dyDescent="0.2">
      <c r="A1129" t="str">
        <f>CONCATENATE(B1117,B1129)</f>
        <v>37e</v>
      </c>
      <c r="B1129" t="s">
        <v>30</v>
      </c>
      <c r="C1129" s="1"/>
      <c r="D1129" s="2" t="str">
        <f>INDEX('5 tm 12 bkr Data'!X:X,MATCH('5 tm 12 bkr WJV'!A1129,'5 tm 12 bkr Data'!V:V,0))</f>
        <v>e</v>
      </c>
      <c r="E1129" s="3"/>
      <c r="F1129" s="3"/>
      <c r="G1129" s="3"/>
      <c r="H1129" s="4"/>
      <c r="I1129" s="80"/>
      <c r="J1129" s="80"/>
      <c r="K1129" s="80"/>
      <c r="L1129" s="80"/>
      <c r="M1129" s="80"/>
      <c r="N1129" s="80"/>
      <c r="O1129" s="80"/>
      <c r="P1129" s="80"/>
      <c r="Q1129" s="80"/>
      <c r="R1129" s="80"/>
      <c r="S1129" s="80"/>
      <c r="T1129" s="80"/>
      <c r="U1129" s="1"/>
    </row>
    <row r="1130" spans="1:21" ht="15.75" customHeight="1" x14ac:dyDescent="0.2">
      <c r="A1130" t="str">
        <f>CONCATENATE(B1117,B1130)</f>
        <v>37f</v>
      </c>
      <c r="B1130" t="s">
        <v>31</v>
      </c>
      <c r="C1130" s="1"/>
      <c r="D1130" s="2" t="str">
        <f>INDEX('5 tm 12 bkr Data'!X:X,MATCH('5 tm 12 bkr WJV'!A1130,'5 tm 12 bkr Data'!V:V,0))</f>
        <v>f</v>
      </c>
      <c r="E1130" s="3"/>
      <c r="F1130" s="3"/>
      <c r="G1130" s="3"/>
      <c r="H1130" s="4"/>
      <c r="I1130" s="80"/>
      <c r="J1130" s="80"/>
      <c r="K1130" s="80"/>
      <c r="L1130" s="80"/>
      <c r="M1130" s="80"/>
      <c r="N1130" s="80"/>
      <c r="O1130" s="80"/>
      <c r="P1130" s="80"/>
      <c r="Q1130" s="80"/>
      <c r="R1130" s="80"/>
      <c r="S1130" s="80"/>
      <c r="T1130" s="80"/>
      <c r="U1130" s="1"/>
    </row>
    <row r="1131" spans="1:21" ht="15.75" customHeight="1" x14ac:dyDescent="0.2">
      <c r="A1131" t="str">
        <f>CONCATENATE(B1117,B1131)</f>
        <v>37g</v>
      </c>
      <c r="B1131" t="s">
        <v>32</v>
      </c>
      <c r="C1131" s="1"/>
      <c r="D1131" s="2" t="str">
        <f>INDEX('5 tm 12 bkr Data'!X:X,MATCH('5 tm 12 bkr WJV'!A1131,'5 tm 12 bkr Data'!V:V,0))</f>
        <v>g</v>
      </c>
      <c r="E1131" s="3"/>
      <c r="F1131" s="3"/>
      <c r="G1131" s="3"/>
      <c r="H1131" s="4"/>
      <c r="I1131" s="80"/>
      <c r="J1131" s="80"/>
      <c r="K1131" s="80"/>
      <c r="L1131" s="80"/>
      <c r="M1131" s="80"/>
      <c r="N1131" s="80"/>
      <c r="O1131" s="80"/>
      <c r="P1131" s="80"/>
      <c r="Q1131" s="80"/>
      <c r="R1131" s="80"/>
      <c r="S1131" s="80"/>
      <c r="T1131" s="80"/>
      <c r="U1131" s="1"/>
    </row>
    <row r="1132" spans="1:21" ht="15.75" customHeight="1" thickBot="1" x14ac:dyDescent="0.25">
      <c r="A1132" t="str">
        <f>CONCATENATE(B1117,B1132)</f>
        <v>37h</v>
      </c>
      <c r="B1132" t="s">
        <v>33</v>
      </c>
      <c r="C1132" s="1"/>
      <c r="D1132" s="2" t="str">
        <f>INDEX('5 tm 12 bkr Data'!X:X,MATCH('5 tm 12 bkr WJV'!A1132,'5 tm 12 bkr Data'!V:V,0))</f>
        <v>h</v>
      </c>
      <c r="E1132" s="3"/>
      <c r="F1132" s="3"/>
      <c r="G1132" s="3"/>
      <c r="H1132" s="36"/>
      <c r="I1132" s="79"/>
      <c r="J1132" s="79"/>
      <c r="K1132" s="79"/>
      <c r="L1132" s="79"/>
      <c r="M1132" s="79"/>
      <c r="N1132" s="79"/>
      <c r="O1132" s="79"/>
      <c r="P1132" s="79"/>
      <c r="Q1132" s="79"/>
      <c r="R1132" s="79"/>
      <c r="S1132" s="79"/>
      <c r="T1132" s="79"/>
      <c r="U1132" s="1"/>
    </row>
    <row r="1133" spans="1:21" ht="15.75" customHeight="1" thickTop="1" x14ac:dyDescent="0.2">
      <c r="C1133" s="1"/>
      <c r="D1133" s="1"/>
      <c r="E1133" s="1"/>
      <c r="F1133" s="1"/>
      <c r="G1133" s="1"/>
      <c r="H1133" s="37" t="s">
        <v>6</v>
      </c>
      <c r="I1133" s="77"/>
      <c r="J1133" s="78"/>
      <c r="K1133" s="77"/>
      <c r="L1133" s="78"/>
      <c r="M1133" s="77"/>
      <c r="N1133" s="78"/>
      <c r="O1133" s="77"/>
      <c r="P1133" s="78"/>
      <c r="Q1133" s="77"/>
      <c r="R1133" s="78"/>
      <c r="S1133" s="77"/>
      <c r="T1133" s="78"/>
      <c r="U1133" s="1"/>
    </row>
    <row r="1134" spans="1:21" ht="5.25" customHeight="1" x14ac:dyDescent="0.2">
      <c r="C1134" s="1"/>
      <c r="D1134" s="1"/>
      <c r="E1134" s="1"/>
      <c r="F1134" s="1"/>
      <c r="G1134" s="1"/>
      <c r="H1134" s="38"/>
      <c r="I1134" s="39"/>
      <c r="J1134" s="39"/>
      <c r="K1134" s="39"/>
      <c r="L1134" s="39"/>
      <c r="M1134" s="39"/>
      <c r="N1134" s="39"/>
      <c r="O1134" s="39"/>
      <c r="P1134" s="39"/>
      <c r="Q1134" s="39"/>
      <c r="R1134" s="39"/>
      <c r="S1134" s="39"/>
      <c r="T1134" s="40"/>
      <c r="U1134" s="1"/>
    </row>
    <row r="1135" spans="1:21" ht="15.75" customHeight="1" x14ac:dyDescent="0.2">
      <c r="C1135" s="1"/>
      <c r="D1135" s="1"/>
      <c r="E1135" s="74" t="s">
        <v>0</v>
      </c>
      <c r="F1135" s="75"/>
      <c r="G1135" s="76"/>
      <c r="H1135" s="19" t="s">
        <v>1</v>
      </c>
      <c r="I1135" s="19" t="s">
        <v>2</v>
      </c>
      <c r="J1135" s="19" t="s">
        <v>3</v>
      </c>
      <c r="K1135" s="15" t="s">
        <v>4</v>
      </c>
      <c r="L1135" s="16" t="s">
        <v>5</v>
      </c>
      <c r="M1135" s="19" t="s">
        <v>7</v>
      </c>
      <c r="N1135" s="19" t="s">
        <v>8</v>
      </c>
      <c r="O1135" s="15" t="s">
        <v>9</v>
      </c>
      <c r="P1135" s="16" t="s">
        <v>10</v>
      </c>
      <c r="Q1135" s="19" t="s">
        <v>11</v>
      </c>
      <c r="R1135" s="19" t="s">
        <v>12</v>
      </c>
      <c r="S1135" s="15" t="s">
        <v>13</v>
      </c>
      <c r="T1135" s="1"/>
      <c r="U1135" s="1"/>
    </row>
    <row r="1136" spans="1:21" ht="15.75" customHeight="1" x14ac:dyDescent="0.2">
      <c r="C1136" s="1"/>
      <c r="D1136" s="1"/>
      <c r="E1136" s="64" t="str">
        <f t="shared" si="16"/>
        <v>a</v>
      </c>
      <c r="F1136" s="65"/>
      <c r="G1136" s="66"/>
      <c r="H1136" s="5"/>
      <c r="I1136" s="5"/>
      <c r="J1136" s="5"/>
      <c r="K1136" s="13"/>
      <c r="L1136" s="10"/>
      <c r="M1136" s="5"/>
      <c r="N1136" s="5"/>
      <c r="O1136" s="13"/>
      <c r="P1136" s="10"/>
      <c r="Q1136" s="5"/>
      <c r="R1136" s="5"/>
      <c r="S1136" s="13"/>
      <c r="T1136" s="1"/>
      <c r="U1136" s="1"/>
    </row>
    <row r="1137" spans="1:21" ht="15.75" customHeight="1" x14ac:dyDescent="0.2">
      <c r="C1137" s="1"/>
      <c r="D1137" s="1"/>
      <c r="E1137" s="64" t="str">
        <f t="shared" si="16"/>
        <v>b</v>
      </c>
      <c r="F1137" s="65"/>
      <c r="G1137" s="66"/>
      <c r="H1137" s="5"/>
      <c r="I1137" s="5"/>
      <c r="J1137" s="5"/>
      <c r="K1137" s="13"/>
      <c r="L1137" s="10"/>
      <c r="M1137" s="5"/>
      <c r="N1137" s="5"/>
      <c r="O1137" s="13"/>
      <c r="P1137" s="10"/>
      <c r="Q1137" s="5"/>
      <c r="R1137" s="5"/>
      <c r="S1137" s="13"/>
      <c r="T1137" s="1"/>
      <c r="U1137" s="1"/>
    </row>
    <row r="1138" spans="1:21" ht="15.75" customHeight="1" x14ac:dyDescent="0.2">
      <c r="C1138" s="1"/>
      <c r="D1138" s="1"/>
      <c r="E1138" s="64" t="str">
        <f t="shared" si="16"/>
        <v>c</v>
      </c>
      <c r="F1138" s="65"/>
      <c r="G1138" s="66"/>
      <c r="H1138" s="5"/>
      <c r="I1138" s="5"/>
      <c r="J1138" s="5"/>
      <c r="K1138" s="13"/>
      <c r="L1138" s="10"/>
      <c r="M1138" s="5"/>
      <c r="N1138" s="5"/>
      <c r="O1138" s="13"/>
      <c r="P1138" s="10"/>
      <c r="Q1138" s="5"/>
      <c r="R1138" s="5"/>
      <c r="S1138" s="13"/>
      <c r="T1138" s="1"/>
      <c r="U1138" s="1"/>
    </row>
    <row r="1139" spans="1:21" ht="15.75" customHeight="1" x14ac:dyDescent="0.2">
      <c r="C1139" s="1"/>
      <c r="D1139" s="1"/>
      <c r="E1139" s="64" t="str">
        <f t="shared" si="16"/>
        <v>d</v>
      </c>
      <c r="F1139" s="65"/>
      <c r="G1139" s="66"/>
      <c r="H1139" s="5"/>
      <c r="I1139" s="5"/>
      <c r="J1139" s="5"/>
      <c r="K1139" s="13"/>
      <c r="L1139" s="10"/>
      <c r="M1139" s="5"/>
      <c r="N1139" s="5"/>
      <c r="O1139" s="13"/>
      <c r="P1139" s="10"/>
      <c r="Q1139" s="5"/>
      <c r="R1139" s="5"/>
      <c r="S1139" s="13"/>
      <c r="T1139" s="1"/>
      <c r="U1139" s="1"/>
    </row>
    <row r="1140" spans="1:21" ht="15.75" customHeight="1" x14ac:dyDescent="0.2">
      <c r="C1140" s="1"/>
      <c r="D1140" s="1"/>
      <c r="E1140" s="64" t="str">
        <f t="shared" si="16"/>
        <v>e</v>
      </c>
      <c r="F1140" s="65"/>
      <c r="G1140" s="66"/>
      <c r="H1140" s="5"/>
      <c r="I1140" s="5"/>
      <c r="J1140" s="5"/>
      <c r="K1140" s="13"/>
      <c r="L1140" s="10"/>
      <c r="M1140" s="5"/>
      <c r="N1140" s="5"/>
      <c r="O1140" s="13"/>
      <c r="P1140" s="10"/>
      <c r="Q1140" s="5"/>
      <c r="R1140" s="5"/>
      <c r="S1140" s="13"/>
      <c r="T1140" s="1"/>
      <c r="U1140" s="1"/>
    </row>
    <row r="1141" spans="1:21" ht="15.75" customHeight="1" x14ac:dyDescent="0.2">
      <c r="C1141" s="1"/>
      <c r="D1141" s="1"/>
      <c r="E1141" s="64" t="str">
        <f t="shared" si="16"/>
        <v>f</v>
      </c>
      <c r="F1141" s="65"/>
      <c r="G1141" s="66"/>
      <c r="H1141" s="5"/>
      <c r="I1141" s="5"/>
      <c r="J1141" s="5"/>
      <c r="K1141" s="13"/>
      <c r="L1141" s="10"/>
      <c r="M1141" s="5"/>
      <c r="N1141" s="5"/>
      <c r="O1141" s="13"/>
      <c r="P1141" s="10"/>
      <c r="Q1141" s="5"/>
      <c r="R1141" s="5"/>
      <c r="S1141" s="13"/>
      <c r="T1141" s="1"/>
      <c r="U1141" s="1"/>
    </row>
    <row r="1142" spans="1:21" ht="15.75" customHeight="1" x14ac:dyDescent="0.2">
      <c r="C1142" s="1"/>
      <c r="D1142" s="1"/>
      <c r="E1142" s="64" t="str">
        <f t="shared" si="16"/>
        <v>g</v>
      </c>
      <c r="F1142" s="65"/>
      <c r="G1142" s="66"/>
      <c r="H1142" s="5"/>
      <c r="I1142" s="5"/>
      <c r="J1142" s="5"/>
      <c r="K1142" s="13"/>
      <c r="L1142" s="10"/>
      <c r="M1142" s="5"/>
      <c r="N1142" s="5"/>
      <c r="O1142" s="13"/>
      <c r="P1142" s="10"/>
      <c r="Q1142" s="5"/>
      <c r="R1142" s="5"/>
      <c r="S1142" s="13"/>
      <c r="T1142" s="1"/>
      <c r="U1142" s="1"/>
    </row>
    <row r="1143" spans="1:21" ht="15.75" customHeight="1" thickBot="1" x14ac:dyDescent="0.25">
      <c r="C1143" s="1"/>
      <c r="D1143" s="1"/>
      <c r="E1143" s="64" t="str">
        <f t="shared" si="16"/>
        <v>h</v>
      </c>
      <c r="F1143" s="65"/>
      <c r="G1143" s="66"/>
      <c r="H1143" s="6"/>
      <c r="I1143" s="6"/>
      <c r="J1143" s="6"/>
      <c r="K1143" s="14"/>
      <c r="L1143" s="11"/>
      <c r="M1143" s="6"/>
      <c r="N1143" s="6"/>
      <c r="O1143" s="14"/>
      <c r="P1143" s="11"/>
      <c r="Q1143" s="6"/>
      <c r="R1143" s="6"/>
      <c r="S1143" s="14"/>
      <c r="T1143" s="1"/>
      <c r="U1143" s="1"/>
    </row>
    <row r="1144" spans="1:21" ht="15.75" customHeight="1" thickTop="1" thickBot="1" x14ac:dyDescent="0.25">
      <c r="C1144" s="1"/>
      <c r="D1144" s="1"/>
      <c r="E1144" s="67" t="s">
        <v>14</v>
      </c>
      <c r="F1144" s="68"/>
      <c r="G1144" s="69"/>
      <c r="H1144" s="7"/>
      <c r="I1144" s="7"/>
      <c r="J1144" s="7"/>
      <c r="K1144" s="8"/>
      <c r="L1144" s="12"/>
      <c r="M1144" s="7"/>
      <c r="N1144" s="7"/>
      <c r="O1144" s="8"/>
      <c r="P1144" s="12"/>
      <c r="Q1144" s="7"/>
      <c r="R1144" s="7"/>
      <c r="S1144" s="8"/>
      <c r="T1144" s="1"/>
      <c r="U1144" s="1"/>
    </row>
    <row r="1145" spans="1:21" ht="15.75" customHeight="1" thickTop="1" thickBot="1" x14ac:dyDescent="0.25">
      <c r="C1145" s="1"/>
      <c r="D1145" s="1"/>
      <c r="E1145" s="70" t="s">
        <v>15</v>
      </c>
      <c r="F1145" s="71"/>
      <c r="G1145" s="72"/>
      <c r="H1145" s="1"/>
      <c r="I1145" s="1"/>
      <c r="J1145" s="1"/>
      <c r="K1145" s="9"/>
      <c r="L1145" s="1"/>
      <c r="M1145" s="1"/>
      <c r="N1145" s="1"/>
      <c r="O1145" s="9"/>
      <c r="P1145" s="1"/>
      <c r="Q1145" s="1"/>
      <c r="R1145" s="1"/>
      <c r="S1145" s="9"/>
      <c r="T1145" s="1"/>
      <c r="U1145" s="1"/>
    </row>
    <row r="1146" spans="1:21" ht="11.25" customHeight="1" x14ac:dyDescent="0.2">
      <c r="C1146" s="1"/>
      <c r="D1146" s="1"/>
      <c r="E1146" s="1"/>
      <c r="F1146" s="1"/>
      <c r="G1146" s="1"/>
      <c r="H1146" s="73" t="s">
        <v>34</v>
      </c>
      <c r="I1146" s="73"/>
      <c r="J1146" s="73"/>
      <c r="K1146" s="73"/>
      <c r="L1146" s="73"/>
      <c r="M1146" s="73"/>
      <c r="N1146" s="73"/>
      <c r="O1146" s="73"/>
      <c r="P1146" s="73"/>
      <c r="Q1146" s="73"/>
      <c r="R1146" s="73"/>
      <c r="S1146" s="1"/>
      <c r="T1146" s="1"/>
      <c r="U1146" s="1"/>
    </row>
    <row r="1147" spans="1:21" ht="11.25" customHeight="1" x14ac:dyDescent="0.2">
      <c r="C1147" s="1"/>
      <c r="D1147" s="1"/>
      <c r="E1147" s="1"/>
      <c r="F1147" s="1"/>
      <c r="G1147" s="1"/>
      <c r="H1147" s="73"/>
      <c r="I1147" s="73"/>
      <c r="J1147" s="73"/>
      <c r="K1147" s="73"/>
      <c r="L1147" s="73"/>
      <c r="M1147" s="73"/>
      <c r="N1147" s="73"/>
      <c r="O1147" s="73"/>
      <c r="P1147" s="73"/>
      <c r="Q1147" s="73"/>
      <c r="R1147" s="73"/>
      <c r="S1147" s="1"/>
      <c r="T1147" s="1"/>
      <c r="U1147" s="1"/>
    </row>
    <row r="1148" spans="1:21" ht="10.5" customHeight="1" x14ac:dyDescent="0.15">
      <c r="A1148" t="s">
        <v>35</v>
      </c>
      <c r="B1148">
        <v>38</v>
      </c>
      <c r="C1148" s="81" t="str">
        <f>'5 tm 12 bkr Data'!$A$2</f>
        <v>Jayhawk Collegiate Challenge</v>
      </c>
      <c r="D1148" s="81"/>
      <c r="E1148" s="81"/>
      <c r="F1148" s="81"/>
      <c r="G1148" s="81"/>
      <c r="H1148" s="81"/>
      <c r="I1148" s="81"/>
      <c r="J1148" s="81"/>
      <c r="K1148" s="81"/>
      <c r="L1148" s="81"/>
      <c r="M1148" s="81"/>
      <c r="N1148" s="81"/>
      <c r="O1148" s="81"/>
      <c r="P1148" s="81"/>
      <c r="Q1148" s="81"/>
      <c r="R1148" s="81"/>
      <c r="S1148" s="81"/>
      <c r="T1148" s="81"/>
      <c r="U1148" s="81"/>
    </row>
    <row r="1149" spans="1:21" ht="10.5" customHeight="1" x14ac:dyDescent="0.15">
      <c r="C1149" s="81"/>
      <c r="D1149" s="81"/>
      <c r="E1149" s="81"/>
      <c r="F1149" s="81"/>
      <c r="G1149" s="81"/>
      <c r="H1149" s="81"/>
      <c r="I1149" s="81"/>
      <c r="J1149" s="81"/>
      <c r="K1149" s="81"/>
      <c r="L1149" s="81"/>
      <c r="M1149" s="81"/>
      <c r="N1149" s="81"/>
      <c r="O1149" s="81"/>
      <c r="P1149" s="81"/>
      <c r="Q1149" s="81"/>
      <c r="R1149" s="81"/>
      <c r="S1149" s="81"/>
      <c r="T1149" s="81"/>
      <c r="U1149" s="81"/>
    </row>
    <row r="1150" spans="1:21" ht="10.5" customHeight="1" x14ac:dyDescent="0.15">
      <c r="C1150" s="81"/>
      <c r="D1150" s="81"/>
      <c r="E1150" s="81"/>
      <c r="F1150" s="81"/>
      <c r="G1150" s="81"/>
      <c r="H1150" s="81"/>
      <c r="I1150" s="81"/>
      <c r="J1150" s="81"/>
      <c r="K1150" s="81"/>
      <c r="L1150" s="81"/>
      <c r="M1150" s="81"/>
      <c r="N1150" s="81"/>
      <c r="O1150" s="81"/>
      <c r="P1150" s="81"/>
      <c r="Q1150" s="81"/>
      <c r="R1150" s="81"/>
      <c r="S1150" s="81"/>
      <c r="T1150" s="81"/>
      <c r="U1150" s="81"/>
    </row>
    <row r="1151" spans="1:21" ht="8.25" customHeight="1" x14ac:dyDescent="0.2">
      <c r="C1151" s="1"/>
      <c r="D1151" s="1"/>
      <c r="E1151" s="1"/>
      <c r="F1151" s="1"/>
      <c r="G1151" s="1"/>
      <c r="H1151" s="1"/>
      <c r="I1151" s="1"/>
      <c r="J1151" s="1"/>
      <c r="K1151" s="1"/>
      <c r="L1151" s="1"/>
      <c r="M1151" s="1"/>
      <c r="N1151" s="1"/>
      <c r="O1151" s="1"/>
      <c r="P1151" s="1"/>
      <c r="Q1151" s="1"/>
      <c r="R1151" s="1"/>
      <c r="S1151" s="1"/>
      <c r="T1151" s="1"/>
      <c r="U1151" s="1"/>
    </row>
    <row r="1152" spans="1:21" ht="11.25" customHeight="1" x14ac:dyDescent="0.2">
      <c r="C1152" s="1"/>
      <c r="D1152" s="1"/>
      <c r="E1152" s="1"/>
      <c r="F1152" s="82">
        <f>INDEX('5 tm 12 bkr Data'!I:I,MATCH('5 tm 12 bkr WJV'!B1148,'5 tm 12 bkr Data'!H:H,0))</f>
        <v>39</v>
      </c>
      <c r="G1152" s="82"/>
      <c r="H1152" s="82"/>
      <c r="I1152" s="82"/>
      <c r="J1152" s="82"/>
      <c r="K1152" s="82"/>
      <c r="L1152" s="82"/>
      <c r="M1152" s="82"/>
      <c r="N1152" s="82"/>
      <c r="O1152" s="82"/>
      <c r="P1152" s="82"/>
      <c r="Q1152" s="82"/>
      <c r="R1152" s="82"/>
      <c r="S1152" s="1"/>
      <c r="T1152" s="1"/>
      <c r="U1152" s="1"/>
    </row>
    <row r="1153" spans="1:21" ht="11.25" customHeight="1" x14ac:dyDescent="0.2">
      <c r="C1153" s="1"/>
      <c r="D1153" s="1"/>
      <c r="E1153" s="1"/>
      <c r="F1153" s="82"/>
      <c r="G1153" s="82"/>
      <c r="H1153" s="82"/>
      <c r="I1153" s="82"/>
      <c r="J1153" s="82"/>
      <c r="K1153" s="82"/>
      <c r="L1153" s="82"/>
      <c r="M1153" s="82"/>
      <c r="N1153" s="82"/>
      <c r="O1153" s="82"/>
      <c r="P1153" s="82"/>
      <c r="Q1153" s="82"/>
      <c r="R1153" s="82"/>
      <c r="S1153" s="1"/>
      <c r="T1153" s="1"/>
      <c r="U1153" s="1"/>
    </row>
    <row r="1154" spans="1:21" ht="8.25" customHeight="1" x14ac:dyDescent="0.2">
      <c r="C1154" s="1"/>
      <c r="D1154" s="1"/>
      <c r="E1154" s="1"/>
      <c r="F1154" s="1"/>
      <c r="G1154" s="1"/>
      <c r="H1154" s="1"/>
      <c r="I1154" s="1"/>
      <c r="J1154" s="1"/>
      <c r="K1154" s="1"/>
      <c r="L1154" s="1"/>
      <c r="M1154" s="1"/>
      <c r="N1154" s="1"/>
      <c r="O1154" s="1"/>
      <c r="P1154" s="1"/>
      <c r="Q1154" s="1"/>
      <c r="R1154" s="1"/>
      <c r="S1154" s="1"/>
      <c r="T1154" s="1"/>
      <c r="U1154" s="1"/>
    </row>
    <row r="1155" spans="1:21" ht="15.75" customHeight="1" x14ac:dyDescent="0.2">
      <c r="C1155" s="1"/>
      <c r="D1155" s="80" t="s">
        <v>0</v>
      </c>
      <c r="E1155" s="80"/>
      <c r="F1155" s="80"/>
      <c r="G1155" s="80"/>
      <c r="H1155" s="80"/>
      <c r="I1155" s="80" t="s">
        <v>1</v>
      </c>
      <c r="J1155" s="80"/>
      <c r="K1155" s="80" t="s">
        <v>2</v>
      </c>
      <c r="L1155" s="80"/>
      <c r="M1155" s="80" t="s">
        <v>3</v>
      </c>
      <c r="N1155" s="80"/>
      <c r="O1155" s="80" t="s">
        <v>4</v>
      </c>
      <c r="P1155" s="80"/>
      <c r="Q1155" s="80" t="s">
        <v>5</v>
      </c>
      <c r="R1155" s="80"/>
      <c r="S1155" s="80" t="s">
        <v>6</v>
      </c>
      <c r="T1155" s="80"/>
      <c r="U1155" s="1"/>
    </row>
    <row r="1156" spans="1:21" ht="15.75" customHeight="1" x14ac:dyDescent="0.2">
      <c r="A1156" t="str">
        <f>CONCATENATE(B1148,B1156)</f>
        <v>38a</v>
      </c>
      <c r="B1156" t="s">
        <v>26</v>
      </c>
      <c r="C1156" s="1"/>
      <c r="D1156" s="2" t="str">
        <f>INDEX('5 tm 12 bkr Data'!X:X,MATCH('5 tm 12 bkr WJV'!A1156,'5 tm 12 bkr Data'!V:V,0))</f>
        <v>a</v>
      </c>
      <c r="E1156" s="3"/>
      <c r="F1156" s="3"/>
      <c r="G1156" s="3"/>
      <c r="H1156" s="4"/>
      <c r="I1156" s="80"/>
      <c r="J1156" s="80"/>
      <c r="K1156" s="80"/>
      <c r="L1156" s="80"/>
      <c r="M1156" s="80"/>
      <c r="N1156" s="80"/>
      <c r="O1156" s="80"/>
      <c r="P1156" s="80"/>
      <c r="Q1156" s="80"/>
      <c r="R1156" s="80"/>
      <c r="S1156" s="80"/>
      <c r="T1156" s="80"/>
      <c r="U1156" s="1"/>
    </row>
    <row r="1157" spans="1:21" ht="15.75" customHeight="1" x14ac:dyDescent="0.2">
      <c r="A1157" t="str">
        <f>CONCATENATE(B1148,B1157)</f>
        <v>38b</v>
      </c>
      <c r="B1157" t="s">
        <v>27</v>
      </c>
      <c r="C1157" s="1"/>
      <c r="D1157" s="2" t="str">
        <f>INDEX('5 tm 12 bkr Data'!X:X,MATCH('5 tm 12 bkr WJV'!A1157,'5 tm 12 bkr Data'!V:V,0))</f>
        <v>b</v>
      </c>
      <c r="E1157" s="3"/>
      <c r="F1157" s="3"/>
      <c r="G1157" s="3"/>
      <c r="H1157" s="4"/>
      <c r="I1157" s="80"/>
      <c r="J1157" s="80"/>
      <c r="K1157" s="80"/>
      <c r="L1157" s="80"/>
      <c r="M1157" s="80"/>
      <c r="N1157" s="80"/>
      <c r="O1157" s="80"/>
      <c r="P1157" s="80"/>
      <c r="Q1157" s="80"/>
      <c r="R1157" s="80"/>
      <c r="S1157" s="80"/>
      <c r="T1157" s="80"/>
      <c r="U1157" s="1"/>
    </row>
    <row r="1158" spans="1:21" ht="15.75" customHeight="1" x14ac:dyDescent="0.2">
      <c r="A1158" t="str">
        <f>CONCATENATE(B1148,B1158)</f>
        <v>38c</v>
      </c>
      <c r="B1158" t="s">
        <v>28</v>
      </c>
      <c r="C1158" s="1"/>
      <c r="D1158" s="2" t="str">
        <f>INDEX('5 tm 12 bkr Data'!X:X,MATCH('5 tm 12 bkr WJV'!A1158,'5 tm 12 bkr Data'!V:V,0))</f>
        <v>c</v>
      </c>
      <c r="E1158" s="3"/>
      <c r="F1158" s="3"/>
      <c r="G1158" s="3"/>
      <c r="H1158" s="4"/>
      <c r="I1158" s="80"/>
      <c r="J1158" s="80"/>
      <c r="K1158" s="80"/>
      <c r="L1158" s="80"/>
      <c r="M1158" s="80"/>
      <c r="N1158" s="80"/>
      <c r="O1158" s="80"/>
      <c r="P1158" s="80"/>
      <c r="Q1158" s="80"/>
      <c r="R1158" s="80"/>
      <c r="S1158" s="80"/>
      <c r="T1158" s="80"/>
      <c r="U1158" s="1"/>
    </row>
    <row r="1159" spans="1:21" ht="15.75" customHeight="1" x14ac:dyDescent="0.2">
      <c r="A1159" t="str">
        <f>CONCATENATE(B1148,B1159)</f>
        <v>38d</v>
      </c>
      <c r="B1159" t="s">
        <v>29</v>
      </c>
      <c r="C1159" s="1"/>
      <c r="D1159" s="2" t="str">
        <f>INDEX('5 tm 12 bkr Data'!X:X,MATCH('5 tm 12 bkr WJV'!A1159,'5 tm 12 bkr Data'!V:V,0))</f>
        <v>d</v>
      </c>
      <c r="E1159" s="3"/>
      <c r="F1159" s="3"/>
      <c r="G1159" s="3"/>
      <c r="H1159" s="4"/>
      <c r="I1159" s="80"/>
      <c r="J1159" s="80"/>
      <c r="K1159" s="80"/>
      <c r="L1159" s="80"/>
      <c r="M1159" s="80"/>
      <c r="N1159" s="80"/>
      <c r="O1159" s="80"/>
      <c r="P1159" s="80"/>
      <c r="Q1159" s="80"/>
      <c r="R1159" s="80"/>
      <c r="S1159" s="80"/>
      <c r="T1159" s="80"/>
      <c r="U1159" s="1"/>
    </row>
    <row r="1160" spans="1:21" ht="15.75" customHeight="1" x14ac:dyDescent="0.2">
      <c r="A1160" t="str">
        <f>CONCATENATE(B1148,B1160)</f>
        <v>38e</v>
      </c>
      <c r="B1160" t="s">
        <v>30</v>
      </c>
      <c r="C1160" s="1"/>
      <c r="D1160" s="2" t="str">
        <f>INDEX('5 tm 12 bkr Data'!X:X,MATCH('5 tm 12 bkr WJV'!A1160,'5 tm 12 bkr Data'!V:V,0))</f>
        <v>e</v>
      </c>
      <c r="E1160" s="3"/>
      <c r="F1160" s="3"/>
      <c r="G1160" s="3"/>
      <c r="H1160" s="4"/>
      <c r="I1160" s="80"/>
      <c r="J1160" s="80"/>
      <c r="K1160" s="80"/>
      <c r="L1160" s="80"/>
      <c r="M1160" s="80"/>
      <c r="N1160" s="80"/>
      <c r="O1160" s="80"/>
      <c r="P1160" s="80"/>
      <c r="Q1160" s="80"/>
      <c r="R1160" s="80"/>
      <c r="S1160" s="80"/>
      <c r="T1160" s="80"/>
      <c r="U1160" s="1"/>
    </row>
    <row r="1161" spans="1:21" ht="15.75" customHeight="1" x14ac:dyDescent="0.2">
      <c r="A1161" t="str">
        <f>CONCATENATE(B1148,B1161)</f>
        <v>38f</v>
      </c>
      <c r="B1161" t="s">
        <v>31</v>
      </c>
      <c r="C1161" s="1"/>
      <c r="D1161" s="2" t="str">
        <f>INDEX('5 tm 12 bkr Data'!X:X,MATCH('5 tm 12 bkr WJV'!A1161,'5 tm 12 bkr Data'!V:V,0))</f>
        <v>f</v>
      </c>
      <c r="E1161" s="3"/>
      <c r="F1161" s="3"/>
      <c r="G1161" s="3"/>
      <c r="H1161" s="4"/>
      <c r="I1161" s="80"/>
      <c r="J1161" s="80"/>
      <c r="K1161" s="80"/>
      <c r="L1161" s="80"/>
      <c r="M1161" s="80"/>
      <c r="N1161" s="80"/>
      <c r="O1161" s="80"/>
      <c r="P1161" s="80"/>
      <c r="Q1161" s="80"/>
      <c r="R1161" s="80"/>
      <c r="S1161" s="80"/>
      <c r="T1161" s="80"/>
      <c r="U1161" s="1"/>
    </row>
    <row r="1162" spans="1:21" ht="15.75" customHeight="1" x14ac:dyDescent="0.2">
      <c r="A1162" t="str">
        <f>CONCATENATE(B1148,B1162)</f>
        <v>38g</v>
      </c>
      <c r="B1162" t="s">
        <v>32</v>
      </c>
      <c r="C1162" s="1"/>
      <c r="D1162" s="2" t="str">
        <f>INDEX('5 tm 12 bkr Data'!X:X,MATCH('5 tm 12 bkr WJV'!A1162,'5 tm 12 bkr Data'!V:V,0))</f>
        <v>g</v>
      </c>
      <c r="E1162" s="3"/>
      <c r="F1162" s="3"/>
      <c r="G1162" s="3"/>
      <c r="H1162" s="4"/>
      <c r="I1162" s="80"/>
      <c r="J1162" s="80"/>
      <c r="K1162" s="80"/>
      <c r="L1162" s="80"/>
      <c r="M1162" s="80"/>
      <c r="N1162" s="80"/>
      <c r="O1162" s="80"/>
      <c r="P1162" s="80"/>
      <c r="Q1162" s="80"/>
      <c r="R1162" s="80"/>
      <c r="S1162" s="80"/>
      <c r="T1162" s="80"/>
      <c r="U1162" s="1"/>
    </row>
    <row r="1163" spans="1:21" ht="15.75" customHeight="1" thickBot="1" x14ac:dyDescent="0.25">
      <c r="A1163" t="str">
        <f>CONCATENATE(B1148,B1163)</f>
        <v>38h</v>
      </c>
      <c r="B1163" t="s">
        <v>33</v>
      </c>
      <c r="C1163" s="1"/>
      <c r="D1163" s="2" t="str">
        <f>INDEX('5 tm 12 bkr Data'!X:X,MATCH('5 tm 12 bkr WJV'!A1163,'5 tm 12 bkr Data'!V:V,0))</f>
        <v>h</v>
      </c>
      <c r="E1163" s="3"/>
      <c r="F1163" s="3"/>
      <c r="G1163" s="3"/>
      <c r="H1163" s="36"/>
      <c r="I1163" s="79"/>
      <c r="J1163" s="79"/>
      <c r="K1163" s="79"/>
      <c r="L1163" s="79"/>
      <c r="M1163" s="79"/>
      <c r="N1163" s="79"/>
      <c r="O1163" s="79"/>
      <c r="P1163" s="79"/>
      <c r="Q1163" s="79"/>
      <c r="R1163" s="79"/>
      <c r="S1163" s="79"/>
      <c r="T1163" s="79"/>
      <c r="U1163" s="1"/>
    </row>
    <row r="1164" spans="1:21" ht="15.75" customHeight="1" thickTop="1" x14ac:dyDescent="0.2">
      <c r="C1164" s="1"/>
      <c r="D1164" s="1"/>
      <c r="E1164" s="1"/>
      <c r="F1164" s="1"/>
      <c r="G1164" s="1"/>
      <c r="H1164" s="37" t="s">
        <v>6</v>
      </c>
      <c r="I1164" s="77"/>
      <c r="J1164" s="78"/>
      <c r="K1164" s="77"/>
      <c r="L1164" s="78"/>
      <c r="M1164" s="77"/>
      <c r="N1164" s="78"/>
      <c r="O1164" s="77"/>
      <c r="P1164" s="78"/>
      <c r="Q1164" s="77"/>
      <c r="R1164" s="78"/>
      <c r="S1164" s="77"/>
      <c r="T1164" s="78"/>
      <c r="U1164" s="1"/>
    </row>
    <row r="1165" spans="1:21" ht="5.25" customHeight="1" x14ac:dyDescent="0.2">
      <c r="C1165" s="1"/>
      <c r="D1165" s="1"/>
      <c r="E1165" s="1"/>
      <c r="F1165" s="1"/>
      <c r="G1165" s="1"/>
      <c r="H1165" s="38"/>
      <c r="I1165" s="39"/>
      <c r="J1165" s="39"/>
      <c r="K1165" s="39"/>
      <c r="L1165" s="39"/>
      <c r="M1165" s="39"/>
      <c r="N1165" s="39"/>
      <c r="O1165" s="39"/>
      <c r="P1165" s="39"/>
      <c r="Q1165" s="39"/>
      <c r="R1165" s="39"/>
      <c r="S1165" s="39"/>
      <c r="T1165" s="40"/>
      <c r="U1165" s="1"/>
    </row>
    <row r="1166" spans="1:21" ht="15.75" customHeight="1" x14ac:dyDescent="0.2">
      <c r="C1166" s="1"/>
      <c r="D1166" s="1"/>
      <c r="E1166" s="74" t="s">
        <v>0</v>
      </c>
      <c r="F1166" s="75"/>
      <c r="G1166" s="76"/>
      <c r="H1166" s="19" t="s">
        <v>1</v>
      </c>
      <c r="I1166" s="19" t="s">
        <v>2</v>
      </c>
      <c r="J1166" s="19" t="s">
        <v>3</v>
      </c>
      <c r="K1166" s="15" t="s">
        <v>4</v>
      </c>
      <c r="L1166" s="16" t="s">
        <v>5</v>
      </c>
      <c r="M1166" s="19" t="s">
        <v>7</v>
      </c>
      <c r="N1166" s="19" t="s">
        <v>8</v>
      </c>
      <c r="O1166" s="15" t="s">
        <v>9</v>
      </c>
      <c r="P1166" s="16" t="s">
        <v>10</v>
      </c>
      <c r="Q1166" s="19" t="s">
        <v>11</v>
      </c>
      <c r="R1166" s="19" t="s">
        <v>12</v>
      </c>
      <c r="S1166" s="15" t="s">
        <v>13</v>
      </c>
      <c r="T1166" s="1"/>
      <c r="U1166" s="1"/>
    </row>
    <row r="1167" spans="1:21" ht="15.75" customHeight="1" x14ac:dyDescent="0.2">
      <c r="C1167" s="1"/>
      <c r="D1167" s="1"/>
      <c r="E1167" s="64" t="str">
        <f t="shared" ref="E1167:E1230" si="17">IF(D1156&gt;0,D1156,"")</f>
        <v>a</v>
      </c>
      <c r="F1167" s="65"/>
      <c r="G1167" s="66"/>
      <c r="H1167" s="5"/>
      <c r="I1167" s="5"/>
      <c r="J1167" s="5"/>
      <c r="K1167" s="13"/>
      <c r="L1167" s="10"/>
      <c r="M1167" s="5"/>
      <c r="N1167" s="5"/>
      <c r="O1167" s="13"/>
      <c r="P1167" s="10"/>
      <c r="Q1167" s="5"/>
      <c r="R1167" s="5"/>
      <c r="S1167" s="13"/>
      <c r="T1167" s="1"/>
      <c r="U1167" s="1"/>
    </row>
    <row r="1168" spans="1:21" ht="15.75" customHeight="1" x14ac:dyDescent="0.2">
      <c r="C1168" s="1"/>
      <c r="D1168" s="1"/>
      <c r="E1168" s="64" t="str">
        <f t="shared" si="17"/>
        <v>b</v>
      </c>
      <c r="F1168" s="65"/>
      <c r="G1168" s="66"/>
      <c r="H1168" s="5"/>
      <c r="I1168" s="5"/>
      <c r="J1168" s="5"/>
      <c r="K1168" s="13"/>
      <c r="L1168" s="10"/>
      <c r="M1168" s="5"/>
      <c r="N1168" s="5"/>
      <c r="O1168" s="13"/>
      <c r="P1168" s="10"/>
      <c r="Q1168" s="5"/>
      <c r="R1168" s="5"/>
      <c r="S1168" s="13"/>
      <c r="T1168" s="1"/>
      <c r="U1168" s="1"/>
    </row>
    <row r="1169" spans="1:21" ht="15.75" customHeight="1" x14ac:dyDescent="0.2">
      <c r="C1169" s="1"/>
      <c r="D1169" s="1"/>
      <c r="E1169" s="64" t="str">
        <f t="shared" si="17"/>
        <v>c</v>
      </c>
      <c r="F1169" s="65"/>
      <c r="G1169" s="66"/>
      <c r="H1169" s="5"/>
      <c r="I1169" s="5"/>
      <c r="J1169" s="5"/>
      <c r="K1169" s="13"/>
      <c r="L1169" s="10"/>
      <c r="M1169" s="5"/>
      <c r="N1169" s="5"/>
      <c r="O1169" s="13"/>
      <c r="P1169" s="10"/>
      <c r="Q1169" s="5"/>
      <c r="R1169" s="5"/>
      <c r="S1169" s="13"/>
      <c r="T1169" s="1"/>
      <c r="U1169" s="1"/>
    </row>
    <row r="1170" spans="1:21" ht="15.75" customHeight="1" x14ac:dyDescent="0.2">
      <c r="C1170" s="1"/>
      <c r="D1170" s="1"/>
      <c r="E1170" s="64" t="str">
        <f t="shared" si="17"/>
        <v>d</v>
      </c>
      <c r="F1170" s="65"/>
      <c r="G1170" s="66"/>
      <c r="H1170" s="5"/>
      <c r="I1170" s="5"/>
      <c r="J1170" s="5"/>
      <c r="K1170" s="13"/>
      <c r="L1170" s="10"/>
      <c r="M1170" s="5"/>
      <c r="N1170" s="5"/>
      <c r="O1170" s="13"/>
      <c r="P1170" s="10"/>
      <c r="Q1170" s="5"/>
      <c r="R1170" s="5"/>
      <c r="S1170" s="13"/>
      <c r="T1170" s="1"/>
      <c r="U1170" s="1"/>
    </row>
    <row r="1171" spans="1:21" ht="15.75" customHeight="1" x14ac:dyDescent="0.2">
      <c r="C1171" s="1"/>
      <c r="D1171" s="1"/>
      <c r="E1171" s="64" t="str">
        <f t="shared" si="17"/>
        <v>e</v>
      </c>
      <c r="F1171" s="65"/>
      <c r="G1171" s="66"/>
      <c r="H1171" s="5"/>
      <c r="I1171" s="5"/>
      <c r="J1171" s="5"/>
      <c r="K1171" s="13"/>
      <c r="L1171" s="10"/>
      <c r="M1171" s="5"/>
      <c r="N1171" s="5"/>
      <c r="O1171" s="13"/>
      <c r="P1171" s="10"/>
      <c r="Q1171" s="5"/>
      <c r="R1171" s="5"/>
      <c r="S1171" s="13"/>
      <c r="T1171" s="1"/>
      <c r="U1171" s="1"/>
    </row>
    <row r="1172" spans="1:21" ht="15.75" customHeight="1" x14ac:dyDescent="0.2">
      <c r="C1172" s="1"/>
      <c r="D1172" s="1"/>
      <c r="E1172" s="64" t="str">
        <f t="shared" si="17"/>
        <v>f</v>
      </c>
      <c r="F1172" s="65"/>
      <c r="G1172" s="66"/>
      <c r="H1172" s="5"/>
      <c r="I1172" s="5"/>
      <c r="J1172" s="5"/>
      <c r="K1172" s="13"/>
      <c r="L1172" s="10"/>
      <c r="M1172" s="5"/>
      <c r="N1172" s="5"/>
      <c r="O1172" s="13"/>
      <c r="P1172" s="10"/>
      <c r="Q1172" s="5"/>
      <c r="R1172" s="5"/>
      <c r="S1172" s="13"/>
      <c r="T1172" s="1"/>
      <c r="U1172" s="1"/>
    </row>
    <row r="1173" spans="1:21" ht="15.75" customHeight="1" x14ac:dyDescent="0.2">
      <c r="C1173" s="1"/>
      <c r="D1173" s="1"/>
      <c r="E1173" s="64" t="str">
        <f t="shared" si="17"/>
        <v>g</v>
      </c>
      <c r="F1173" s="65"/>
      <c r="G1173" s="66"/>
      <c r="H1173" s="5"/>
      <c r="I1173" s="5"/>
      <c r="J1173" s="5"/>
      <c r="K1173" s="13"/>
      <c r="L1173" s="10"/>
      <c r="M1173" s="5"/>
      <c r="N1173" s="5"/>
      <c r="O1173" s="13"/>
      <c r="P1173" s="10"/>
      <c r="Q1173" s="5"/>
      <c r="R1173" s="5"/>
      <c r="S1173" s="13"/>
      <c r="T1173" s="1"/>
      <c r="U1173" s="1"/>
    </row>
    <row r="1174" spans="1:21" ht="15.75" customHeight="1" thickBot="1" x14ac:dyDescent="0.25">
      <c r="C1174" s="1"/>
      <c r="D1174" s="1"/>
      <c r="E1174" s="64" t="str">
        <f t="shared" si="17"/>
        <v>h</v>
      </c>
      <c r="F1174" s="65"/>
      <c r="G1174" s="66"/>
      <c r="H1174" s="6"/>
      <c r="I1174" s="6"/>
      <c r="J1174" s="6"/>
      <c r="K1174" s="14"/>
      <c r="L1174" s="11"/>
      <c r="M1174" s="6"/>
      <c r="N1174" s="6"/>
      <c r="O1174" s="14"/>
      <c r="P1174" s="11"/>
      <c r="Q1174" s="6"/>
      <c r="R1174" s="6"/>
      <c r="S1174" s="14"/>
      <c r="T1174" s="1"/>
      <c r="U1174" s="1"/>
    </row>
    <row r="1175" spans="1:21" ht="15.75" customHeight="1" thickTop="1" thickBot="1" x14ac:dyDescent="0.25">
      <c r="C1175" s="1"/>
      <c r="D1175" s="1"/>
      <c r="E1175" s="67" t="s">
        <v>14</v>
      </c>
      <c r="F1175" s="68"/>
      <c r="G1175" s="69"/>
      <c r="H1175" s="7"/>
      <c r="I1175" s="7"/>
      <c r="J1175" s="7"/>
      <c r="K1175" s="8"/>
      <c r="L1175" s="12"/>
      <c r="M1175" s="7"/>
      <c r="N1175" s="7"/>
      <c r="O1175" s="8"/>
      <c r="P1175" s="12"/>
      <c r="Q1175" s="7"/>
      <c r="R1175" s="7"/>
      <c r="S1175" s="8"/>
      <c r="T1175" s="1"/>
      <c r="U1175" s="1"/>
    </row>
    <row r="1176" spans="1:21" ht="15.75" customHeight="1" thickTop="1" thickBot="1" x14ac:dyDescent="0.25">
      <c r="C1176" s="1"/>
      <c r="D1176" s="1"/>
      <c r="E1176" s="70" t="s">
        <v>15</v>
      </c>
      <c r="F1176" s="71"/>
      <c r="G1176" s="72"/>
      <c r="H1176" s="1"/>
      <c r="I1176" s="1"/>
      <c r="J1176" s="1"/>
      <c r="K1176" s="9"/>
      <c r="L1176" s="1"/>
      <c r="M1176" s="1"/>
      <c r="N1176" s="1"/>
      <c r="O1176" s="9"/>
      <c r="P1176" s="1"/>
      <c r="Q1176" s="1"/>
      <c r="R1176" s="1"/>
      <c r="S1176" s="9"/>
      <c r="T1176" s="1"/>
      <c r="U1176" s="1"/>
    </row>
    <row r="1177" spans="1:21" ht="11.25" customHeight="1" x14ac:dyDescent="0.2">
      <c r="C1177" s="1"/>
      <c r="D1177" s="1"/>
      <c r="E1177" s="1"/>
      <c r="F1177" s="1"/>
      <c r="G1177" s="1"/>
      <c r="H1177" s="73" t="s">
        <v>34</v>
      </c>
      <c r="I1177" s="73"/>
      <c r="J1177" s="73"/>
      <c r="K1177" s="73"/>
      <c r="L1177" s="73"/>
      <c r="M1177" s="73"/>
      <c r="N1177" s="73"/>
      <c r="O1177" s="73"/>
      <c r="P1177" s="73"/>
      <c r="Q1177" s="73"/>
      <c r="R1177" s="73"/>
      <c r="S1177" s="1"/>
      <c r="T1177" s="1"/>
      <c r="U1177" s="1"/>
    </row>
    <row r="1178" spans="1:21" ht="11.25" customHeight="1" x14ac:dyDescent="0.2">
      <c r="C1178" s="1"/>
      <c r="D1178" s="1"/>
      <c r="E1178" s="1"/>
      <c r="F1178" s="1"/>
      <c r="G1178" s="1"/>
      <c r="H1178" s="73"/>
      <c r="I1178" s="73"/>
      <c r="J1178" s="73"/>
      <c r="K1178" s="73"/>
      <c r="L1178" s="73"/>
      <c r="M1178" s="73"/>
      <c r="N1178" s="73"/>
      <c r="O1178" s="73"/>
      <c r="P1178" s="73"/>
      <c r="Q1178" s="73"/>
      <c r="R1178" s="73"/>
      <c r="S1178" s="1"/>
      <c r="T1178" s="1"/>
      <c r="U1178" s="1"/>
    </row>
    <row r="1179" spans="1:21" ht="10.5" customHeight="1" x14ac:dyDescent="0.15">
      <c r="A1179" t="s">
        <v>35</v>
      </c>
      <c r="B1179">
        <v>39</v>
      </c>
      <c r="C1179" s="81" t="str">
        <f>'5 tm 12 bkr Data'!$A$2</f>
        <v>Jayhawk Collegiate Challenge</v>
      </c>
      <c r="D1179" s="81"/>
      <c r="E1179" s="81"/>
      <c r="F1179" s="81"/>
      <c r="G1179" s="81"/>
      <c r="H1179" s="81"/>
      <c r="I1179" s="81"/>
      <c r="J1179" s="81"/>
      <c r="K1179" s="81"/>
      <c r="L1179" s="81"/>
      <c r="M1179" s="81"/>
      <c r="N1179" s="81"/>
      <c r="O1179" s="81"/>
      <c r="P1179" s="81"/>
      <c r="Q1179" s="81"/>
      <c r="R1179" s="81"/>
      <c r="S1179" s="81"/>
      <c r="T1179" s="81"/>
      <c r="U1179" s="81"/>
    </row>
    <row r="1180" spans="1:21" ht="10.5" customHeight="1" x14ac:dyDescent="0.15">
      <c r="C1180" s="81"/>
      <c r="D1180" s="81"/>
      <c r="E1180" s="81"/>
      <c r="F1180" s="81"/>
      <c r="G1180" s="81"/>
      <c r="H1180" s="81"/>
      <c r="I1180" s="81"/>
      <c r="J1180" s="81"/>
      <c r="K1180" s="81"/>
      <c r="L1180" s="81"/>
      <c r="M1180" s="81"/>
      <c r="N1180" s="81"/>
      <c r="O1180" s="81"/>
      <c r="P1180" s="81"/>
      <c r="Q1180" s="81"/>
      <c r="R1180" s="81"/>
      <c r="S1180" s="81"/>
      <c r="T1180" s="81"/>
      <c r="U1180" s="81"/>
    </row>
    <row r="1181" spans="1:21" ht="10.5" customHeight="1" x14ac:dyDescent="0.15">
      <c r="C1181" s="81"/>
      <c r="D1181" s="81"/>
      <c r="E1181" s="81"/>
      <c r="F1181" s="81"/>
      <c r="G1181" s="81"/>
      <c r="H1181" s="81"/>
      <c r="I1181" s="81"/>
      <c r="J1181" s="81"/>
      <c r="K1181" s="81"/>
      <c r="L1181" s="81"/>
      <c r="M1181" s="81"/>
      <c r="N1181" s="81"/>
      <c r="O1181" s="81"/>
      <c r="P1181" s="81"/>
      <c r="Q1181" s="81"/>
      <c r="R1181" s="81"/>
      <c r="S1181" s="81"/>
      <c r="T1181" s="81"/>
      <c r="U1181" s="81"/>
    </row>
    <row r="1182" spans="1:21" ht="8.25" customHeight="1" x14ac:dyDescent="0.2">
      <c r="C1182" s="1"/>
      <c r="D1182" s="1"/>
      <c r="E1182" s="1"/>
      <c r="F1182" s="1"/>
      <c r="G1182" s="1"/>
      <c r="H1182" s="1"/>
      <c r="I1182" s="1"/>
      <c r="J1182" s="1"/>
      <c r="K1182" s="1"/>
      <c r="L1182" s="1"/>
      <c r="M1182" s="1"/>
      <c r="N1182" s="1"/>
      <c r="O1182" s="1"/>
      <c r="P1182" s="1"/>
      <c r="Q1182" s="1"/>
      <c r="R1182" s="1"/>
      <c r="S1182" s="1"/>
      <c r="T1182" s="1"/>
      <c r="U1182" s="1"/>
    </row>
    <row r="1183" spans="1:21" ht="11.25" customHeight="1" x14ac:dyDescent="0.2">
      <c r="C1183" s="1"/>
      <c r="D1183" s="1"/>
      <c r="E1183" s="1"/>
      <c r="F1183" s="82">
        <f>INDEX('5 tm 12 bkr Data'!I:I,MATCH('5 tm 12 bkr WJV'!B1179,'5 tm 12 bkr Data'!H:H,0))</f>
        <v>40</v>
      </c>
      <c r="G1183" s="82"/>
      <c r="H1183" s="82"/>
      <c r="I1183" s="82"/>
      <c r="J1183" s="82"/>
      <c r="K1183" s="82"/>
      <c r="L1183" s="82"/>
      <c r="M1183" s="82"/>
      <c r="N1183" s="82"/>
      <c r="O1183" s="82"/>
      <c r="P1183" s="82"/>
      <c r="Q1183" s="82"/>
      <c r="R1183" s="82"/>
      <c r="S1183" s="1"/>
      <c r="T1183" s="1"/>
      <c r="U1183" s="1"/>
    </row>
    <row r="1184" spans="1:21" ht="11.25" customHeight="1" x14ac:dyDescent="0.2">
      <c r="C1184" s="1"/>
      <c r="D1184" s="1"/>
      <c r="E1184" s="1"/>
      <c r="F1184" s="82"/>
      <c r="G1184" s="82"/>
      <c r="H1184" s="82"/>
      <c r="I1184" s="82"/>
      <c r="J1184" s="82"/>
      <c r="K1184" s="82"/>
      <c r="L1184" s="82"/>
      <c r="M1184" s="82"/>
      <c r="N1184" s="82"/>
      <c r="O1184" s="82"/>
      <c r="P1184" s="82"/>
      <c r="Q1184" s="82"/>
      <c r="R1184" s="82"/>
      <c r="S1184" s="1"/>
      <c r="T1184" s="1"/>
      <c r="U1184" s="1"/>
    </row>
    <row r="1185" spans="1:21" ht="8.25" customHeight="1" x14ac:dyDescent="0.2">
      <c r="C1185" s="1"/>
      <c r="D1185" s="1"/>
      <c r="E1185" s="1"/>
      <c r="F1185" s="1"/>
      <c r="G1185" s="1"/>
      <c r="H1185" s="1"/>
      <c r="I1185" s="1"/>
      <c r="J1185" s="1"/>
      <c r="K1185" s="1"/>
      <c r="L1185" s="1"/>
      <c r="M1185" s="1"/>
      <c r="N1185" s="1"/>
      <c r="O1185" s="1"/>
      <c r="P1185" s="1"/>
      <c r="Q1185" s="1"/>
      <c r="R1185" s="1"/>
      <c r="S1185" s="1"/>
      <c r="T1185" s="1"/>
      <c r="U1185" s="1"/>
    </row>
    <row r="1186" spans="1:21" ht="15.75" customHeight="1" x14ac:dyDescent="0.2">
      <c r="C1186" s="1"/>
      <c r="D1186" s="80" t="s">
        <v>0</v>
      </c>
      <c r="E1186" s="80"/>
      <c r="F1186" s="80"/>
      <c r="G1186" s="80"/>
      <c r="H1186" s="80"/>
      <c r="I1186" s="80" t="s">
        <v>1</v>
      </c>
      <c r="J1186" s="80"/>
      <c r="K1186" s="80" t="s">
        <v>2</v>
      </c>
      <c r="L1186" s="80"/>
      <c r="M1186" s="80" t="s">
        <v>3</v>
      </c>
      <c r="N1186" s="80"/>
      <c r="O1186" s="80" t="s">
        <v>4</v>
      </c>
      <c r="P1186" s="80"/>
      <c r="Q1186" s="80" t="s">
        <v>5</v>
      </c>
      <c r="R1186" s="80"/>
      <c r="S1186" s="80" t="s">
        <v>6</v>
      </c>
      <c r="T1186" s="80"/>
      <c r="U1186" s="1"/>
    </row>
    <row r="1187" spans="1:21" ht="15.75" customHeight="1" x14ac:dyDescent="0.2">
      <c r="A1187" t="str">
        <f>CONCATENATE(B1179,B1187)</f>
        <v>39a</v>
      </c>
      <c r="B1187" t="s">
        <v>26</v>
      </c>
      <c r="C1187" s="1"/>
      <c r="D1187" s="2" t="str">
        <f>INDEX('5 tm 12 bkr Data'!X:X,MATCH('5 tm 12 bkr WJV'!A1187,'5 tm 12 bkr Data'!V:V,0))</f>
        <v>a</v>
      </c>
      <c r="E1187" s="3"/>
      <c r="F1187" s="3"/>
      <c r="G1187" s="3"/>
      <c r="H1187" s="4"/>
      <c r="I1187" s="80"/>
      <c r="J1187" s="80"/>
      <c r="K1187" s="80"/>
      <c r="L1187" s="80"/>
      <c r="M1187" s="80"/>
      <c r="N1187" s="80"/>
      <c r="O1187" s="80"/>
      <c r="P1187" s="80"/>
      <c r="Q1187" s="80"/>
      <c r="R1187" s="80"/>
      <c r="S1187" s="80"/>
      <c r="T1187" s="80"/>
      <c r="U1187" s="1"/>
    </row>
    <row r="1188" spans="1:21" ht="15.75" customHeight="1" x14ac:dyDescent="0.2">
      <c r="A1188" t="str">
        <f>CONCATENATE(B1179,B1188)</f>
        <v>39b</v>
      </c>
      <c r="B1188" t="s">
        <v>27</v>
      </c>
      <c r="C1188" s="1"/>
      <c r="D1188" s="2" t="str">
        <f>INDEX('5 tm 12 bkr Data'!X:X,MATCH('5 tm 12 bkr WJV'!A1188,'5 tm 12 bkr Data'!V:V,0))</f>
        <v>b</v>
      </c>
      <c r="E1188" s="3"/>
      <c r="F1188" s="3"/>
      <c r="G1188" s="3"/>
      <c r="H1188" s="4"/>
      <c r="I1188" s="80"/>
      <c r="J1188" s="80"/>
      <c r="K1188" s="80"/>
      <c r="L1188" s="80"/>
      <c r="M1188" s="80"/>
      <c r="N1188" s="80"/>
      <c r="O1188" s="80"/>
      <c r="P1188" s="80"/>
      <c r="Q1188" s="80"/>
      <c r="R1188" s="80"/>
      <c r="S1188" s="80"/>
      <c r="T1188" s="80"/>
      <c r="U1188" s="1"/>
    </row>
    <row r="1189" spans="1:21" ht="15.75" customHeight="1" x14ac:dyDescent="0.2">
      <c r="A1189" t="str">
        <f>CONCATENATE(B1179,B1189)</f>
        <v>39c</v>
      </c>
      <c r="B1189" t="s">
        <v>28</v>
      </c>
      <c r="C1189" s="1"/>
      <c r="D1189" s="2" t="str">
        <f>INDEX('5 tm 12 bkr Data'!X:X,MATCH('5 tm 12 bkr WJV'!A1189,'5 tm 12 bkr Data'!V:V,0))</f>
        <v>c</v>
      </c>
      <c r="E1189" s="3"/>
      <c r="F1189" s="3"/>
      <c r="G1189" s="3"/>
      <c r="H1189" s="4"/>
      <c r="I1189" s="80"/>
      <c r="J1189" s="80"/>
      <c r="K1189" s="80"/>
      <c r="L1189" s="80"/>
      <c r="M1189" s="80"/>
      <c r="N1189" s="80"/>
      <c r="O1189" s="80"/>
      <c r="P1189" s="80"/>
      <c r="Q1189" s="80"/>
      <c r="R1189" s="80"/>
      <c r="S1189" s="80"/>
      <c r="T1189" s="80"/>
      <c r="U1189" s="1"/>
    </row>
    <row r="1190" spans="1:21" ht="15.75" customHeight="1" x14ac:dyDescent="0.2">
      <c r="A1190" t="str">
        <f>CONCATENATE(B1179,B1190)</f>
        <v>39d</v>
      </c>
      <c r="B1190" t="s">
        <v>29</v>
      </c>
      <c r="C1190" s="1"/>
      <c r="D1190" s="2" t="str">
        <f>INDEX('5 tm 12 bkr Data'!X:X,MATCH('5 tm 12 bkr WJV'!A1190,'5 tm 12 bkr Data'!V:V,0))</f>
        <v>d</v>
      </c>
      <c r="E1190" s="3"/>
      <c r="F1190" s="3"/>
      <c r="G1190" s="3"/>
      <c r="H1190" s="4"/>
      <c r="I1190" s="80"/>
      <c r="J1190" s="80"/>
      <c r="K1190" s="80"/>
      <c r="L1190" s="80"/>
      <c r="M1190" s="80"/>
      <c r="N1190" s="80"/>
      <c r="O1190" s="80"/>
      <c r="P1190" s="80"/>
      <c r="Q1190" s="80"/>
      <c r="R1190" s="80"/>
      <c r="S1190" s="80"/>
      <c r="T1190" s="80"/>
      <c r="U1190" s="1"/>
    </row>
    <row r="1191" spans="1:21" ht="15.75" customHeight="1" x14ac:dyDescent="0.2">
      <c r="A1191" t="str">
        <f>CONCATENATE(B1179,B1191)</f>
        <v>39e</v>
      </c>
      <c r="B1191" t="s">
        <v>30</v>
      </c>
      <c r="C1191" s="1"/>
      <c r="D1191" s="2" t="str">
        <f>INDEX('5 tm 12 bkr Data'!X:X,MATCH('5 tm 12 bkr WJV'!A1191,'5 tm 12 bkr Data'!V:V,0))</f>
        <v>e</v>
      </c>
      <c r="E1191" s="3"/>
      <c r="F1191" s="3"/>
      <c r="G1191" s="3"/>
      <c r="H1191" s="4"/>
      <c r="I1191" s="80"/>
      <c r="J1191" s="80"/>
      <c r="K1191" s="80"/>
      <c r="L1191" s="80"/>
      <c r="M1191" s="80"/>
      <c r="N1191" s="80"/>
      <c r="O1191" s="80"/>
      <c r="P1191" s="80"/>
      <c r="Q1191" s="80"/>
      <c r="R1191" s="80"/>
      <c r="S1191" s="80"/>
      <c r="T1191" s="80"/>
      <c r="U1191" s="1"/>
    </row>
    <row r="1192" spans="1:21" ht="15.75" customHeight="1" x14ac:dyDescent="0.2">
      <c r="A1192" t="str">
        <f>CONCATENATE(B1179,B1192)</f>
        <v>39f</v>
      </c>
      <c r="B1192" t="s">
        <v>31</v>
      </c>
      <c r="C1192" s="1"/>
      <c r="D1192" s="2" t="str">
        <f>INDEX('5 tm 12 bkr Data'!X:X,MATCH('5 tm 12 bkr WJV'!A1192,'5 tm 12 bkr Data'!V:V,0))</f>
        <v>f</v>
      </c>
      <c r="E1192" s="3"/>
      <c r="F1192" s="3"/>
      <c r="G1192" s="3"/>
      <c r="H1192" s="4"/>
      <c r="I1192" s="80"/>
      <c r="J1192" s="80"/>
      <c r="K1192" s="80"/>
      <c r="L1192" s="80"/>
      <c r="M1192" s="80"/>
      <c r="N1192" s="80"/>
      <c r="O1192" s="80"/>
      <c r="P1192" s="80"/>
      <c r="Q1192" s="80"/>
      <c r="R1192" s="80"/>
      <c r="S1192" s="80"/>
      <c r="T1192" s="80"/>
      <c r="U1192" s="1"/>
    </row>
    <row r="1193" spans="1:21" ht="15.75" customHeight="1" x14ac:dyDescent="0.2">
      <c r="A1193" t="str">
        <f>CONCATENATE(B1179,B1193)</f>
        <v>39g</v>
      </c>
      <c r="B1193" t="s">
        <v>32</v>
      </c>
      <c r="C1193" s="1"/>
      <c r="D1193" s="2" t="str">
        <f>INDEX('5 tm 12 bkr Data'!X:X,MATCH('5 tm 12 bkr WJV'!A1193,'5 tm 12 bkr Data'!V:V,0))</f>
        <v>g</v>
      </c>
      <c r="E1193" s="3"/>
      <c r="F1193" s="3"/>
      <c r="G1193" s="3"/>
      <c r="H1193" s="4"/>
      <c r="I1193" s="80"/>
      <c r="J1193" s="80"/>
      <c r="K1193" s="80"/>
      <c r="L1193" s="80"/>
      <c r="M1193" s="80"/>
      <c r="N1193" s="80"/>
      <c r="O1193" s="80"/>
      <c r="P1193" s="80"/>
      <c r="Q1193" s="80"/>
      <c r="R1193" s="80"/>
      <c r="S1193" s="80"/>
      <c r="T1193" s="80"/>
      <c r="U1193" s="1"/>
    </row>
    <row r="1194" spans="1:21" ht="15.75" customHeight="1" thickBot="1" x14ac:dyDescent="0.25">
      <c r="A1194" t="str">
        <f>CONCATENATE(B1179,B1194)</f>
        <v>39h</v>
      </c>
      <c r="B1194" t="s">
        <v>33</v>
      </c>
      <c r="C1194" s="1"/>
      <c r="D1194" s="2" t="str">
        <f>INDEX('5 tm 12 bkr Data'!X:X,MATCH('5 tm 12 bkr WJV'!A1194,'5 tm 12 bkr Data'!V:V,0))</f>
        <v>h</v>
      </c>
      <c r="E1194" s="3"/>
      <c r="F1194" s="3"/>
      <c r="G1194" s="3"/>
      <c r="H1194" s="36"/>
      <c r="I1194" s="79"/>
      <c r="J1194" s="79"/>
      <c r="K1194" s="79"/>
      <c r="L1194" s="79"/>
      <c r="M1194" s="79"/>
      <c r="N1194" s="79"/>
      <c r="O1194" s="79"/>
      <c r="P1194" s="79"/>
      <c r="Q1194" s="79"/>
      <c r="R1194" s="79"/>
      <c r="S1194" s="79"/>
      <c r="T1194" s="79"/>
      <c r="U1194" s="1"/>
    </row>
    <row r="1195" spans="1:21" ht="15.75" customHeight="1" thickTop="1" x14ac:dyDescent="0.2">
      <c r="C1195" s="1"/>
      <c r="D1195" s="1"/>
      <c r="E1195" s="1"/>
      <c r="F1195" s="1"/>
      <c r="G1195" s="1"/>
      <c r="H1195" s="37" t="s">
        <v>6</v>
      </c>
      <c r="I1195" s="77"/>
      <c r="J1195" s="78"/>
      <c r="K1195" s="77"/>
      <c r="L1195" s="78"/>
      <c r="M1195" s="77"/>
      <c r="N1195" s="78"/>
      <c r="O1195" s="77"/>
      <c r="P1195" s="78"/>
      <c r="Q1195" s="77"/>
      <c r="R1195" s="78"/>
      <c r="S1195" s="77"/>
      <c r="T1195" s="78"/>
      <c r="U1195" s="1"/>
    </row>
    <row r="1196" spans="1:21" ht="5.25" customHeight="1" x14ac:dyDescent="0.2">
      <c r="C1196" s="1"/>
      <c r="D1196" s="1"/>
      <c r="E1196" s="1"/>
      <c r="F1196" s="1"/>
      <c r="G1196" s="1"/>
      <c r="H1196" s="38"/>
      <c r="I1196" s="39"/>
      <c r="J1196" s="39"/>
      <c r="K1196" s="39"/>
      <c r="L1196" s="39"/>
      <c r="M1196" s="39"/>
      <c r="N1196" s="39"/>
      <c r="O1196" s="39"/>
      <c r="P1196" s="39"/>
      <c r="Q1196" s="39"/>
      <c r="R1196" s="39"/>
      <c r="S1196" s="39"/>
      <c r="T1196" s="40"/>
      <c r="U1196" s="1"/>
    </row>
    <row r="1197" spans="1:21" ht="15.75" customHeight="1" x14ac:dyDescent="0.2">
      <c r="C1197" s="1"/>
      <c r="D1197" s="1"/>
      <c r="E1197" s="74" t="s">
        <v>0</v>
      </c>
      <c r="F1197" s="75"/>
      <c r="G1197" s="76"/>
      <c r="H1197" s="19" t="s">
        <v>1</v>
      </c>
      <c r="I1197" s="19" t="s">
        <v>2</v>
      </c>
      <c r="J1197" s="19" t="s">
        <v>3</v>
      </c>
      <c r="K1197" s="15" t="s">
        <v>4</v>
      </c>
      <c r="L1197" s="16" t="s">
        <v>5</v>
      </c>
      <c r="M1197" s="19" t="s">
        <v>7</v>
      </c>
      <c r="N1197" s="19" t="s">
        <v>8</v>
      </c>
      <c r="O1197" s="15" t="s">
        <v>9</v>
      </c>
      <c r="P1197" s="16" t="s">
        <v>10</v>
      </c>
      <c r="Q1197" s="19" t="s">
        <v>11</v>
      </c>
      <c r="R1197" s="19" t="s">
        <v>12</v>
      </c>
      <c r="S1197" s="15" t="s">
        <v>13</v>
      </c>
      <c r="T1197" s="1"/>
      <c r="U1197" s="1"/>
    </row>
    <row r="1198" spans="1:21" ht="15.75" customHeight="1" x14ac:dyDescent="0.2">
      <c r="C1198" s="1"/>
      <c r="D1198" s="1"/>
      <c r="E1198" s="64" t="str">
        <f t="shared" si="17"/>
        <v>a</v>
      </c>
      <c r="F1198" s="65"/>
      <c r="G1198" s="66"/>
      <c r="H1198" s="5"/>
      <c r="I1198" s="5"/>
      <c r="J1198" s="5"/>
      <c r="K1198" s="13"/>
      <c r="L1198" s="10"/>
      <c r="M1198" s="5"/>
      <c r="N1198" s="5"/>
      <c r="O1198" s="13"/>
      <c r="P1198" s="10"/>
      <c r="Q1198" s="5"/>
      <c r="R1198" s="5"/>
      <c r="S1198" s="13"/>
      <c r="T1198" s="1"/>
      <c r="U1198" s="1"/>
    </row>
    <row r="1199" spans="1:21" ht="15.75" customHeight="1" x14ac:dyDescent="0.2">
      <c r="C1199" s="1"/>
      <c r="D1199" s="1"/>
      <c r="E1199" s="64" t="str">
        <f t="shared" si="17"/>
        <v>b</v>
      </c>
      <c r="F1199" s="65"/>
      <c r="G1199" s="66"/>
      <c r="H1199" s="5"/>
      <c r="I1199" s="5"/>
      <c r="J1199" s="5"/>
      <c r="K1199" s="13"/>
      <c r="L1199" s="10"/>
      <c r="M1199" s="5"/>
      <c r="N1199" s="5"/>
      <c r="O1199" s="13"/>
      <c r="P1199" s="10"/>
      <c r="Q1199" s="5"/>
      <c r="R1199" s="5"/>
      <c r="S1199" s="13"/>
      <c r="T1199" s="1"/>
      <c r="U1199" s="1"/>
    </row>
    <row r="1200" spans="1:21" ht="15.75" customHeight="1" x14ac:dyDescent="0.2">
      <c r="C1200" s="1"/>
      <c r="D1200" s="1"/>
      <c r="E1200" s="64" t="str">
        <f t="shared" si="17"/>
        <v>c</v>
      </c>
      <c r="F1200" s="65"/>
      <c r="G1200" s="66"/>
      <c r="H1200" s="5"/>
      <c r="I1200" s="5"/>
      <c r="J1200" s="5"/>
      <c r="K1200" s="13"/>
      <c r="L1200" s="10"/>
      <c r="M1200" s="5"/>
      <c r="N1200" s="5"/>
      <c r="O1200" s="13"/>
      <c r="P1200" s="10"/>
      <c r="Q1200" s="5"/>
      <c r="R1200" s="5"/>
      <c r="S1200" s="13"/>
      <c r="T1200" s="1"/>
      <c r="U1200" s="1"/>
    </row>
    <row r="1201" spans="1:21" ht="15.75" customHeight="1" x14ac:dyDescent="0.2">
      <c r="C1201" s="1"/>
      <c r="D1201" s="1"/>
      <c r="E1201" s="64" t="str">
        <f t="shared" si="17"/>
        <v>d</v>
      </c>
      <c r="F1201" s="65"/>
      <c r="G1201" s="66"/>
      <c r="H1201" s="5"/>
      <c r="I1201" s="5"/>
      <c r="J1201" s="5"/>
      <c r="K1201" s="13"/>
      <c r="L1201" s="10"/>
      <c r="M1201" s="5"/>
      <c r="N1201" s="5"/>
      <c r="O1201" s="13"/>
      <c r="P1201" s="10"/>
      <c r="Q1201" s="5"/>
      <c r="R1201" s="5"/>
      <c r="S1201" s="13"/>
      <c r="T1201" s="1"/>
      <c r="U1201" s="1"/>
    </row>
    <row r="1202" spans="1:21" ht="15.75" customHeight="1" x14ac:dyDescent="0.2">
      <c r="C1202" s="1"/>
      <c r="D1202" s="1"/>
      <c r="E1202" s="64" t="str">
        <f t="shared" si="17"/>
        <v>e</v>
      </c>
      <c r="F1202" s="65"/>
      <c r="G1202" s="66"/>
      <c r="H1202" s="5"/>
      <c r="I1202" s="5"/>
      <c r="J1202" s="5"/>
      <c r="K1202" s="13"/>
      <c r="L1202" s="10"/>
      <c r="M1202" s="5"/>
      <c r="N1202" s="5"/>
      <c r="O1202" s="13"/>
      <c r="P1202" s="10"/>
      <c r="Q1202" s="5"/>
      <c r="R1202" s="5"/>
      <c r="S1202" s="13"/>
      <c r="T1202" s="1"/>
      <c r="U1202" s="1"/>
    </row>
    <row r="1203" spans="1:21" ht="15.75" customHeight="1" x14ac:dyDescent="0.2">
      <c r="C1203" s="1"/>
      <c r="D1203" s="1"/>
      <c r="E1203" s="64" t="str">
        <f t="shared" si="17"/>
        <v>f</v>
      </c>
      <c r="F1203" s="65"/>
      <c r="G1203" s="66"/>
      <c r="H1203" s="5"/>
      <c r="I1203" s="5"/>
      <c r="J1203" s="5"/>
      <c r="K1203" s="13"/>
      <c r="L1203" s="10"/>
      <c r="M1203" s="5"/>
      <c r="N1203" s="5"/>
      <c r="O1203" s="13"/>
      <c r="P1203" s="10"/>
      <c r="Q1203" s="5"/>
      <c r="R1203" s="5"/>
      <c r="S1203" s="13"/>
      <c r="T1203" s="1"/>
      <c r="U1203" s="1"/>
    </row>
    <row r="1204" spans="1:21" ht="15.75" customHeight="1" x14ac:dyDescent="0.2">
      <c r="C1204" s="1"/>
      <c r="D1204" s="1"/>
      <c r="E1204" s="64" t="str">
        <f t="shared" si="17"/>
        <v>g</v>
      </c>
      <c r="F1204" s="65"/>
      <c r="G1204" s="66"/>
      <c r="H1204" s="5"/>
      <c r="I1204" s="5"/>
      <c r="J1204" s="5"/>
      <c r="K1204" s="13"/>
      <c r="L1204" s="10"/>
      <c r="M1204" s="5"/>
      <c r="N1204" s="5"/>
      <c r="O1204" s="13"/>
      <c r="P1204" s="10"/>
      <c r="Q1204" s="5"/>
      <c r="R1204" s="5"/>
      <c r="S1204" s="13"/>
      <c r="T1204" s="1"/>
      <c r="U1204" s="1"/>
    </row>
    <row r="1205" spans="1:21" ht="15.75" customHeight="1" thickBot="1" x14ac:dyDescent="0.25">
      <c r="C1205" s="1"/>
      <c r="D1205" s="1"/>
      <c r="E1205" s="64" t="str">
        <f t="shared" si="17"/>
        <v>h</v>
      </c>
      <c r="F1205" s="65"/>
      <c r="G1205" s="66"/>
      <c r="H1205" s="6"/>
      <c r="I1205" s="6"/>
      <c r="J1205" s="6"/>
      <c r="K1205" s="14"/>
      <c r="L1205" s="11"/>
      <c r="M1205" s="6"/>
      <c r="N1205" s="6"/>
      <c r="O1205" s="14"/>
      <c r="P1205" s="11"/>
      <c r="Q1205" s="6"/>
      <c r="R1205" s="6"/>
      <c r="S1205" s="14"/>
      <c r="T1205" s="1"/>
      <c r="U1205" s="1"/>
    </row>
    <row r="1206" spans="1:21" ht="15.75" customHeight="1" thickTop="1" thickBot="1" x14ac:dyDescent="0.25">
      <c r="C1206" s="1"/>
      <c r="D1206" s="1"/>
      <c r="E1206" s="67" t="s">
        <v>14</v>
      </c>
      <c r="F1206" s="68"/>
      <c r="G1206" s="69"/>
      <c r="H1206" s="7"/>
      <c r="I1206" s="7"/>
      <c r="J1206" s="7"/>
      <c r="K1206" s="8"/>
      <c r="L1206" s="12"/>
      <c r="M1206" s="7"/>
      <c r="N1206" s="7"/>
      <c r="O1206" s="8"/>
      <c r="P1206" s="12"/>
      <c r="Q1206" s="7"/>
      <c r="R1206" s="7"/>
      <c r="S1206" s="8"/>
      <c r="T1206" s="1"/>
      <c r="U1206" s="1"/>
    </row>
    <row r="1207" spans="1:21" ht="15.75" customHeight="1" thickTop="1" thickBot="1" x14ac:dyDescent="0.25">
      <c r="C1207" s="1"/>
      <c r="D1207" s="1"/>
      <c r="E1207" s="70" t="s">
        <v>15</v>
      </c>
      <c r="F1207" s="71"/>
      <c r="G1207" s="72"/>
      <c r="H1207" s="1"/>
      <c r="I1207" s="1"/>
      <c r="J1207" s="1"/>
      <c r="K1207" s="9"/>
      <c r="L1207" s="1"/>
      <c r="M1207" s="1"/>
      <c r="N1207" s="1"/>
      <c r="O1207" s="9"/>
      <c r="P1207" s="1"/>
      <c r="Q1207" s="1"/>
      <c r="R1207" s="1"/>
      <c r="S1207" s="9"/>
      <c r="T1207" s="1"/>
      <c r="U1207" s="1"/>
    </row>
    <row r="1208" spans="1:21" ht="11.25" customHeight="1" x14ac:dyDescent="0.2">
      <c r="C1208" s="1"/>
      <c r="D1208" s="1"/>
      <c r="E1208" s="1"/>
      <c r="F1208" s="1"/>
      <c r="G1208" s="1"/>
      <c r="H1208" s="73" t="s">
        <v>34</v>
      </c>
      <c r="I1208" s="73"/>
      <c r="J1208" s="73"/>
      <c r="K1208" s="73"/>
      <c r="L1208" s="73"/>
      <c r="M1208" s="73"/>
      <c r="N1208" s="73"/>
      <c r="O1208" s="73"/>
      <c r="P1208" s="73"/>
      <c r="Q1208" s="73"/>
      <c r="R1208" s="73"/>
      <c r="S1208" s="1"/>
      <c r="T1208" s="1"/>
      <c r="U1208" s="1"/>
    </row>
    <row r="1209" spans="1:21" ht="11.25" customHeight="1" x14ac:dyDescent="0.2">
      <c r="C1209" s="1"/>
      <c r="D1209" s="1"/>
      <c r="E1209" s="1"/>
      <c r="F1209" s="1"/>
      <c r="G1209" s="1"/>
      <c r="H1209" s="73"/>
      <c r="I1209" s="73"/>
      <c r="J1209" s="73"/>
      <c r="K1209" s="73"/>
      <c r="L1209" s="73"/>
      <c r="M1209" s="73"/>
      <c r="N1209" s="73"/>
      <c r="O1209" s="73"/>
      <c r="P1209" s="73"/>
      <c r="Q1209" s="73"/>
      <c r="R1209" s="73"/>
      <c r="S1209" s="1"/>
      <c r="T1209" s="1"/>
      <c r="U1209" s="1"/>
    </row>
    <row r="1210" spans="1:21" ht="10.5" customHeight="1" x14ac:dyDescent="0.15">
      <c r="A1210" t="s">
        <v>35</v>
      </c>
      <c r="B1210">
        <v>40</v>
      </c>
      <c r="C1210" s="81" t="str">
        <f>'5 tm 12 bkr Data'!$A$2</f>
        <v>Jayhawk Collegiate Challenge</v>
      </c>
      <c r="D1210" s="81"/>
      <c r="E1210" s="81"/>
      <c r="F1210" s="81"/>
      <c r="G1210" s="81"/>
      <c r="H1210" s="81"/>
      <c r="I1210" s="81"/>
      <c r="J1210" s="81"/>
      <c r="K1210" s="81"/>
      <c r="L1210" s="81"/>
      <c r="M1210" s="81"/>
      <c r="N1210" s="81"/>
      <c r="O1210" s="81"/>
      <c r="P1210" s="81"/>
      <c r="Q1210" s="81"/>
      <c r="R1210" s="81"/>
      <c r="S1210" s="81"/>
      <c r="T1210" s="81"/>
      <c r="U1210" s="81"/>
    </row>
    <row r="1211" spans="1:21" ht="10.5" customHeight="1" x14ac:dyDescent="0.15">
      <c r="C1211" s="81"/>
      <c r="D1211" s="81"/>
      <c r="E1211" s="81"/>
      <c r="F1211" s="81"/>
      <c r="G1211" s="81"/>
      <c r="H1211" s="81"/>
      <c r="I1211" s="81"/>
      <c r="J1211" s="81"/>
      <c r="K1211" s="81"/>
      <c r="L1211" s="81"/>
      <c r="M1211" s="81"/>
      <c r="N1211" s="81"/>
      <c r="O1211" s="81"/>
      <c r="P1211" s="81"/>
      <c r="Q1211" s="81"/>
      <c r="R1211" s="81"/>
      <c r="S1211" s="81"/>
      <c r="T1211" s="81"/>
      <c r="U1211" s="81"/>
    </row>
    <row r="1212" spans="1:21" ht="10.5" customHeight="1" x14ac:dyDescent="0.15">
      <c r="C1212" s="81"/>
      <c r="D1212" s="81"/>
      <c r="E1212" s="81"/>
      <c r="F1212" s="81"/>
      <c r="G1212" s="81"/>
      <c r="H1212" s="81"/>
      <c r="I1212" s="81"/>
      <c r="J1212" s="81"/>
      <c r="K1212" s="81"/>
      <c r="L1212" s="81"/>
      <c r="M1212" s="81"/>
      <c r="N1212" s="81"/>
      <c r="O1212" s="81"/>
      <c r="P1212" s="81"/>
      <c r="Q1212" s="81"/>
      <c r="R1212" s="81"/>
      <c r="S1212" s="81"/>
      <c r="T1212" s="81"/>
      <c r="U1212" s="81"/>
    </row>
    <row r="1213" spans="1:21" ht="8.25" customHeight="1" x14ac:dyDescent="0.2">
      <c r="C1213" s="1"/>
      <c r="D1213" s="1"/>
      <c r="E1213" s="1"/>
      <c r="F1213" s="1"/>
      <c r="G1213" s="1"/>
      <c r="H1213" s="1"/>
      <c r="I1213" s="1"/>
      <c r="J1213" s="1"/>
      <c r="K1213" s="1"/>
      <c r="L1213" s="1"/>
      <c r="M1213" s="1"/>
      <c r="N1213" s="1"/>
      <c r="O1213" s="1"/>
      <c r="P1213" s="1"/>
      <c r="Q1213" s="1"/>
      <c r="R1213" s="1"/>
      <c r="S1213" s="1"/>
      <c r="T1213" s="1"/>
      <c r="U1213" s="1"/>
    </row>
    <row r="1214" spans="1:21" ht="11.25" customHeight="1" x14ac:dyDescent="0.2">
      <c r="C1214" s="1"/>
      <c r="D1214" s="1"/>
      <c r="E1214" s="1"/>
      <c r="F1214" s="82">
        <f>INDEX('5 tm 12 bkr Data'!I:I,MATCH('5 tm 12 bkr WJV'!B1210,'5 tm 12 bkr Data'!H:H,0))</f>
        <v>41</v>
      </c>
      <c r="G1214" s="82"/>
      <c r="H1214" s="82"/>
      <c r="I1214" s="82"/>
      <c r="J1214" s="82"/>
      <c r="K1214" s="82"/>
      <c r="L1214" s="82"/>
      <c r="M1214" s="82"/>
      <c r="N1214" s="82"/>
      <c r="O1214" s="82"/>
      <c r="P1214" s="82"/>
      <c r="Q1214" s="82"/>
      <c r="R1214" s="82"/>
      <c r="S1214" s="1"/>
      <c r="T1214" s="1"/>
      <c r="U1214" s="1"/>
    </row>
    <row r="1215" spans="1:21" ht="11.25" customHeight="1" x14ac:dyDescent="0.2">
      <c r="C1215" s="1"/>
      <c r="D1215" s="1"/>
      <c r="E1215" s="1"/>
      <c r="F1215" s="82"/>
      <c r="G1215" s="82"/>
      <c r="H1215" s="82"/>
      <c r="I1215" s="82"/>
      <c r="J1215" s="82"/>
      <c r="K1215" s="82"/>
      <c r="L1215" s="82"/>
      <c r="M1215" s="82"/>
      <c r="N1215" s="82"/>
      <c r="O1215" s="82"/>
      <c r="P1215" s="82"/>
      <c r="Q1215" s="82"/>
      <c r="R1215" s="82"/>
      <c r="S1215" s="1"/>
      <c r="T1215" s="1"/>
      <c r="U1215" s="1"/>
    </row>
    <row r="1216" spans="1:21" ht="8.25" customHeight="1" x14ac:dyDescent="0.2">
      <c r="C1216" s="1"/>
      <c r="D1216" s="1"/>
      <c r="E1216" s="1"/>
      <c r="F1216" s="1"/>
      <c r="G1216" s="1"/>
      <c r="H1216" s="1"/>
      <c r="I1216" s="1"/>
      <c r="J1216" s="1"/>
      <c r="K1216" s="1"/>
      <c r="L1216" s="1"/>
      <c r="M1216" s="1"/>
      <c r="N1216" s="1"/>
      <c r="O1216" s="1"/>
      <c r="P1216" s="1"/>
      <c r="Q1216" s="1"/>
      <c r="R1216" s="1"/>
      <c r="S1216" s="1"/>
      <c r="T1216" s="1"/>
      <c r="U1216" s="1"/>
    </row>
    <row r="1217" spans="1:21" ht="15.75" customHeight="1" x14ac:dyDescent="0.2">
      <c r="C1217" s="1"/>
      <c r="D1217" s="80" t="s">
        <v>0</v>
      </c>
      <c r="E1217" s="80"/>
      <c r="F1217" s="80"/>
      <c r="G1217" s="80"/>
      <c r="H1217" s="80"/>
      <c r="I1217" s="80" t="s">
        <v>1</v>
      </c>
      <c r="J1217" s="80"/>
      <c r="K1217" s="80" t="s">
        <v>2</v>
      </c>
      <c r="L1217" s="80"/>
      <c r="M1217" s="80" t="s">
        <v>3</v>
      </c>
      <c r="N1217" s="80"/>
      <c r="O1217" s="80" t="s">
        <v>4</v>
      </c>
      <c r="P1217" s="80"/>
      <c r="Q1217" s="80" t="s">
        <v>5</v>
      </c>
      <c r="R1217" s="80"/>
      <c r="S1217" s="80" t="s">
        <v>6</v>
      </c>
      <c r="T1217" s="80"/>
      <c r="U1217" s="1"/>
    </row>
    <row r="1218" spans="1:21" ht="15.75" customHeight="1" x14ac:dyDescent="0.2">
      <c r="A1218" t="str">
        <f>CONCATENATE(B1210,B1218)</f>
        <v>40a</v>
      </c>
      <c r="B1218" t="s">
        <v>26</v>
      </c>
      <c r="C1218" s="1"/>
      <c r="D1218" s="2" t="str">
        <f>INDEX('5 tm 12 bkr Data'!X:X,MATCH('5 tm 12 bkr WJV'!A1218,'5 tm 12 bkr Data'!V:V,0))</f>
        <v>a</v>
      </c>
      <c r="E1218" s="3"/>
      <c r="F1218" s="3"/>
      <c r="G1218" s="3"/>
      <c r="H1218" s="4"/>
      <c r="I1218" s="80"/>
      <c r="J1218" s="80"/>
      <c r="K1218" s="80"/>
      <c r="L1218" s="80"/>
      <c r="M1218" s="80"/>
      <c r="N1218" s="80"/>
      <c r="O1218" s="80"/>
      <c r="P1218" s="80"/>
      <c r="Q1218" s="80"/>
      <c r="R1218" s="80"/>
      <c r="S1218" s="80"/>
      <c r="T1218" s="80"/>
      <c r="U1218" s="1"/>
    </row>
    <row r="1219" spans="1:21" ht="15.75" customHeight="1" x14ac:dyDescent="0.2">
      <c r="A1219" t="str">
        <f>CONCATENATE(B1210,B1219)</f>
        <v>40b</v>
      </c>
      <c r="B1219" t="s">
        <v>27</v>
      </c>
      <c r="C1219" s="1"/>
      <c r="D1219" s="2" t="str">
        <f>INDEX('5 tm 12 bkr Data'!X:X,MATCH('5 tm 12 bkr WJV'!A1219,'5 tm 12 bkr Data'!V:V,0))</f>
        <v>b</v>
      </c>
      <c r="E1219" s="3"/>
      <c r="F1219" s="3"/>
      <c r="G1219" s="3"/>
      <c r="H1219" s="4"/>
      <c r="I1219" s="80"/>
      <c r="J1219" s="80"/>
      <c r="K1219" s="80"/>
      <c r="L1219" s="80"/>
      <c r="M1219" s="80"/>
      <c r="N1219" s="80"/>
      <c r="O1219" s="80"/>
      <c r="P1219" s="80"/>
      <c r="Q1219" s="80"/>
      <c r="R1219" s="80"/>
      <c r="S1219" s="80"/>
      <c r="T1219" s="80"/>
      <c r="U1219" s="1"/>
    </row>
    <row r="1220" spans="1:21" ht="15.75" customHeight="1" x14ac:dyDescent="0.2">
      <c r="A1220" t="str">
        <f>CONCATENATE(B1210,B1220)</f>
        <v>40c</v>
      </c>
      <c r="B1220" t="s">
        <v>28</v>
      </c>
      <c r="C1220" s="1"/>
      <c r="D1220" s="2" t="str">
        <f>INDEX('5 tm 12 bkr Data'!X:X,MATCH('5 tm 12 bkr WJV'!A1220,'5 tm 12 bkr Data'!V:V,0))</f>
        <v>c</v>
      </c>
      <c r="E1220" s="3"/>
      <c r="F1220" s="3"/>
      <c r="G1220" s="3"/>
      <c r="H1220" s="4"/>
      <c r="I1220" s="80"/>
      <c r="J1220" s="80"/>
      <c r="K1220" s="80"/>
      <c r="L1220" s="80"/>
      <c r="M1220" s="80"/>
      <c r="N1220" s="80"/>
      <c r="O1220" s="80"/>
      <c r="P1220" s="80"/>
      <c r="Q1220" s="80"/>
      <c r="R1220" s="80"/>
      <c r="S1220" s="80"/>
      <c r="T1220" s="80"/>
      <c r="U1220" s="1"/>
    </row>
    <row r="1221" spans="1:21" ht="15.75" customHeight="1" x14ac:dyDescent="0.2">
      <c r="A1221" t="str">
        <f>CONCATENATE(B1210,B1221)</f>
        <v>40d</v>
      </c>
      <c r="B1221" t="s">
        <v>29</v>
      </c>
      <c r="C1221" s="1"/>
      <c r="D1221" s="2" t="str">
        <f>INDEX('5 tm 12 bkr Data'!X:X,MATCH('5 tm 12 bkr WJV'!A1221,'5 tm 12 bkr Data'!V:V,0))</f>
        <v>d</v>
      </c>
      <c r="E1221" s="3"/>
      <c r="F1221" s="3"/>
      <c r="G1221" s="3"/>
      <c r="H1221" s="4"/>
      <c r="I1221" s="80"/>
      <c r="J1221" s="80"/>
      <c r="K1221" s="80"/>
      <c r="L1221" s="80"/>
      <c r="M1221" s="80"/>
      <c r="N1221" s="80"/>
      <c r="O1221" s="80"/>
      <c r="P1221" s="80"/>
      <c r="Q1221" s="80"/>
      <c r="R1221" s="80"/>
      <c r="S1221" s="80"/>
      <c r="T1221" s="80"/>
      <c r="U1221" s="1"/>
    </row>
    <row r="1222" spans="1:21" ht="15.75" customHeight="1" x14ac:dyDescent="0.2">
      <c r="A1222" t="str">
        <f>CONCATENATE(B1210,B1222)</f>
        <v>40e</v>
      </c>
      <c r="B1222" t="s">
        <v>30</v>
      </c>
      <c r="C1222" s="1"/>
      <c r="D1222" s="2" t="str">
        <f>INDEX('5 tm 12 bkr Data'!X:X,MATCH('5 tm 12 bkr WJV'!A1222,'5 tm 12 bkr Data'!V:V,0))</f>
        <v>e</v>
      </c>
      <c r="E1222" s="3"/>
      <c r="F1222" s="3"/>
      <c r="G1222" s="3"/>
      <c r="H1222" s="4"/>
      <c r="I1222" s="80"/>
      <c r="J1222" s="80"/>
      <c r="K1222" s="80"/>
      <c r="L1222" s="80"/>
      <c r="M1222" s="80"/>
      <c r="N1222" s="80"/>
      <c r="O1222" s="80"/>
      <c r="P1222" s="80"/>
      <c r="Q1222" s="80"/>
      <c r="R1222" s="80"/>
      <c r="S1222" s="80"/>
      <c r="T1222" s="80"/>
      <c r="U1222" s="1"/>
    </row>
    <row r="1223" spans="1:21" ht="15.75" customHeight="1" x14ac:dyDescent="0.2">
      <c r="A1223" t="str">
        <f>CONCATENATE(B1210,B1223)</f>
        <v>40f</v>
      </c>
      <c r="B1223" t="s">
        <v>31</v>
      </c>
      <c r="C1223" s="1"/>
      <c r="D1223" s="2" t="str">
        <f>INDEX('5 tm 12 bkr Data'!X:X,MATCH('5 tm 12 bkr WJV'!A1223,'5 tm 12 bkr Data'!V:V,0))</f>
        <v>f</v>
      </c>
      <c r="E1223" s="3"/>
      <c r="F1223" s="3"/>
      <c r="G1223" s="3"/>
      <c r="H1223" s="4"/>
      <c r="I1223" s="80"/>
      <c r="J1223" s="80"/>
      <c r="K1223" s="80"/>
      <c r="L1223" s="80"/>
      <c r="M1223" s="80"/>
      <c r="N1223" s="80"/>
      <c r="O1223" s="80"/>
      <c r="P1223" s="80"/>
      <c r="Q1223" s="80"/>
      <c r="R1223" s="80"/>
      <c r="S1223" s="80"/>
      <c r="T1223" s="80"/>
      <c r="U1223" s="1"/>
    </row>
    <row r="1224" spans="1:21" ht="15.75" customHeight="1" x14ac:dyDescent="0.2">
      <c r="A1224" t="str">
        <f>CONCATENATE(B1210,B1224)</f>
        <v>40g</v>
      </c>
      <c r="B1224" t="s">
        <v>32</v>
      </c>
      <c r="C1224" s="1"/>
      <c r="D1224" s="2" t="str">
        <f>INDEX('5 tm 12 bkr Data'!X:X,MATCH('5 tm 12 bkr WJV'!A1224,'5 tm 12 bkr Data'!V:V,0))</f>
        <v>g</v>
      </c>
      <c r="E1224" s="3"/>
      <c r="F1224" s="3"/>
      <c r="G1224" s="3"/>
      <c r="H1224" s="4"/>
      <c r="I1224" s="80"/>
      <c r="J1224" s="80"/>
      <c r="K1224" s="80"/>
      <c r="L1224" s="80"/>
      <c r="M1224" s="80"/>
      <c r="N1224" s="80"/>
      <c r="O1224" s="80"/>
      <c r="P1224" s="80"/>
      <c r="Q1224" s="80"/>
      <c r="R1224" s="80"/>
      <c r="S1224" s="80"/>
      <c r="T1224" s="80"/>
      <c r="U1224" s="1"/>
    </row>
    <row r="1225" spans="1:21" ht="15.75" customHeight="1" thickBot="1" x14ac:dyDescent="0.25">
      <c r="A1225" t="str">
        <f>CONCATENATE(B1210,B1225)</f>
        <v>40h</v>
      </c>
      <c r="B1225" t="s">
        <v>33</v>
      </c>
      <c r="C1225" s="1"/>
      <c r="D1225" s="2" t="str">
        <f>INDEX('5 tm 12 bkr Data'!X:X,MATCH('5 tm 12 bkr WJV'!A1225,'5 tm 12 bkr Data'!V:V,0))</f>
        <v>h</v>
      </c>
      <c r="E1225" s="3"/>
      <c r="F1225" s="3"/>
      <c r="G1225" s="3"/>
      <c r="H1225" s="36"/>
      <c r="I1225" s="79"/>
      <c r="J1225" s="79"/>
      <c r="K1225" s="79"/>
      <c r="L1225" s="79"/>
      <c r="M1225" s="79"/>
      <c r="N1225" s="79"/>
      <c r="O1225" s="79"/>
      <c r="P1225" s="79"/>
      <c r="Q1225" s="79"/>
      <c r="R1225" s="79"/>
      <c r="S1225" s="79"/>
      <c r="T1225" s="79"/>
      <c r="U1225" s="1"/>
    </row>
    <row r="1226" spans="1:21" ht="15.75" customHeight="1" thickTop="1" x14ac:dyDescent="0.2">
      <c r="C1226" s="1"/>
      <c r="D1226" s="1"/>
      <c r="E1226" s="1"/>
      <c r="F1226" s="1"/>
      <c r="G1226" s="1"/>
      <c r="H1226" s="37" t="s">
        <v>6</v>
      </c>
      <c r="I1226" s="77"/>
      <c r="J1226" s="78"/>
      <c r="K1226" s="77"/>
      <c r="L1226" s="78"/>
      <c r="M1226" s="77"/>
      <c r="N1226" s="78"/>
      <c r="O1226" s="77"/>
      <c r="P1226" s="78"/>
      <c r="Q1226" s="77"/>
      <c r="R1226" s="78"/>
      <c r="S1226" s="77"/>
      <c r="T1226" s="78"/>
      <c r="U1226" s="1"/>
    </row>
    <row r="1227" spans="1:21" ht="5.25" customHeight="1" x14ac:dyDescent="0.2">
      <c r="C1227" s="1"/>
      <c r="D1227" s="1"/>
      <c r="E1227" s="1"/>
      <c r="F1227" s="1"/>
      <c r="G1227" s="1"/>
      <c r="H1227" s="38"/>
      <c r="I1227" s="39"/>
      <c r="J1227" s="39"/>
      <c r="K1227" s="39"/>
      <c r="L1227" s="39"/>
      <c r="M1227" s="39"/>
      <c r="N1227" s="39"/>
      <c r="O1227" s="39"/>
      <c r="P1227" s="39"/>
      <c r="Q1227" s="39"/>
      <c r="R1227" s="39"/>
      <c r="S1227" s="39"/>
      <c r="T1227" s="40"/>
      <c r="U1227" s="1"/>
    </row>
    <row r="1228" spans="1:21" ht="15.75" customHeight="1" x14ac:dyDescent="0.2">
      <c r="C1228" s="1"/>
      <c r="D1228" s="1"/>
      <c r="E1228" s="74" t="s">
        <v>0</v>
      </c>
      <c r="F1228" s="75"/>
      <c r="G1228" s="76"/>
      <c r="H1228" s="19" t="s">
        <v>1</v>
      </c>
      <c r="I1228" s="19" t="s">
        <v>2</v>
      </c>
      <c r="J1228" s="19" t="s">
        <v>3</v>
      </c>
      <c r="K1228" s="15" t="s">
        <v>4</v>
      </c>
      <c r="L1228" s="16" t="s">
        <v>5</v>
      </c>
      <c r="M1228" s="19" t="s">
        <v>7</v>
      </c>
      <c r="N1228" s="19" t="s">
        <v>8</v>
      </c>
      <c r="O1228" s="15" t="s">
        <v>9</v>
      </c>
      <c r="P1228" s="16" t="s">
        <v>10</v>
      </c>
      <c r="Q1228" s="19" t="s">
        <v>11</v>
      </c>
      <c r="R1228" s="19" t="s">
        <v>12</v>
      </c>
      <c r="S1228" s="15" t="s">
        <v>13</v>
      </c>
      <c r="T1228" s="1"/>
      <c r="U1228" s="1"/>
    </row>
    <row r="1229" spans="1:21" ht="15.75" customHeight="1" x14ac:dyDescent="0.2">
      <c r="C1229" s="1"/>
      <c r="D1229" s="1"/>
      <c r="E1229" s="64" t="str">
        <f t="shared" si="17"/>
        <v>a</v>
      </c>
      <c r="F1229" s="65"/>
      <c r="G1229" s="66"/>
      <c r="H1229" s="5"/>
      <c r="I1229" s="5"/>
      <c r="J1229" s="5"/>
      <c r="K1229" s="13"/>
      <c r="L1229" s="10"/>
      <c r="M1229" s="5"/>
      <c r="N1229" s="5"/>
      <c r="O1229" s="13"/>
      <c r="P1229" s="10"/>
      <c r="Q1229" s="5"/>
      <c r="R1229" s="5"/>
      <c r="S1229" s="13"/>
      <c r="T1229" s="1"/>
      <c r="U1229" s="1"/>
    </row>
    <row r="1230" spans="1:21" ht="15.75" customHeight="1" x14ac:dyDescent="0.2">
      <c r="C1230" s="1"/>
      <c r="D1230" s="1"/>
      <c r="E1230" s="64" t="str">
        <f t="shared" si="17"/>
        <v>b</v>
      </c>
      <c r="F1230" s="65"/>
      <c r="G1230" s="66"/>
      <c r="H1230" s="5"/>
      <c r="I1230" s="5"/>
      <c r="J1230" s="5"/>
      <c r="K1230" s="13"/>
      <c r="L1230" s="10"/>
      <c r="M1230" s="5"/>
      <c r="N1230" s="5"/>
      <c r="O1230" s="13"/>
      <c r="P1230" s="10"/>
      <c r="Q1230" s="5"/>
      <c r="R1230" s="5"/>
      <c r="S1230" s="13"/>
      <c r="T1230" s="1"/>
      <c r="U1230" s="1"/>
    </row>
    <row r="1231" spans="1:21" ht="15.75" customHeight="1" x14ac:dyDescent="0.2">
      <c r="C1231" s="1"/>
      <c r="D1231" s="1"/>
      <c r="E1231" s="64" t="str">
        <f t="shared" ref="E1231:E1236" si="18">IF(D1220&gt;0,D1220,"")</f>
        <v>c</v>
      </c>
      <c r="F1231" s="65"/>
      <c r="G1231" s="66"/>
      <c r="H1231" s="5"/>
      <c r="I1231" s="5"/>
      <c r="J1231" s="5"/>
      <c r="K1231" s="13"/>
      <c r="L1231" s="10"/>
      <c r="M1231" s="5"/>
      <c r="N1231" s="5"/>
      <c r="O1231" s="13"/>
      <c r="P1231" s="10"/>
      <c r="Q1231" s="5"/>
      <c r="R1231" s="5"/>
      <c r="S1231" s="13"/>
      <c r="T1231" s="1"/>
      <c r="U1231" s="1"/>
    </row>
    <row r="1232" spans="1:21" ht="15.75" customHeight="1" x14ac:dyDescent="0.2">
      <c r="C1232" s="1"/>
      <c r="D1232" s="1"/>
      <c r="E1232" s="64" t="str">
        <f t="shared" si="18"/>
        <v>d</v>
      </c>
      <c r="F1232" s="65"/>
      <c r="G1232" s="66"/>
      <c r="H1232" s="5"/>
      <c r="I1232" s="5"/>
      <c r="J1232" s="5"/>
      <c r="K1232" s="13"/>
      <c r="L1232" s="10"/>
      <c r="M1232" s="5"/>
      <c r="N1232" s="5"/>
      <c r="O1232" s="13"/>
      <c r="P1232" s="10"/>
      <c r="Q1232" s="5"/>
      <c r="R1232" s="5"/>
      <c r="S1232" s="13"/>
      <c r="T1232" s="1"/>
      <c r="U1232" s="1"/>
    </row>
    <row r="1233" spans="3:21" ht="15.75" customHeight="1" x14ac:dyDescent="0.2">
      <c r="C1233" s="1"/>
      <c r="D1233" s="1"/>
      <c r="E1233" s="64" t="str">
        <f t="shared" si="18"/>
        <v>e</v>
      </c>
      <c r="F1233" s="65"/>
      <c r="G1233" s="66"/>
      <c r="H1233" s="5"/>
      <c r="I1233" s="5"/>
      <c r="J1233" s="5"/>
      <c r="K1233" s="13"/>
      <c r="L1233" s="10"/>
      <c r="M1233" s="5"/>
      <c r="N1233" s="5"/>
      <c r="O1233" s="13"/>
      <c r="P1233" s="10"/>
      <c r="Q1233" s="5"/>
      <c r="R1233" s="5"/>
      <c r="S1233" s="13"/>
      <c r="T1233" s="1"/>
      <c r="U1233" s="1"/>
    </row>
    <row r="1234" spans="3:21" ht="15.75" customHeight="1" x14ac:dyDescent="0.2">
      <c r="C1234" s="1"/>
      <c r="D1234" s="1"/>
      <c r="E1234" s="64" t="str">
        <f t="shared" si="18"/>
        <v>f</v>
      </c>
      <c r="F1234" s="65"/>
      <c r="G1234" s="66"/>
      <c r="H1234" s="5"/>
      <c r="I1234" s="5"/>
      <c r="J1234" s="5"/>
      <c r="K1234" s="13"/>
      <c r="L1234" s="10"/>
      <c r="M1234" s="5"/>
      <c r="N1234" s="5"/>
      <c r="O1234" s="13"/>
      <c r="P1234" s="10"/>
      <c r="Q1234" s="5"/>
      <c r="R1234" s="5"/>
      <c r="S1234" s="13"/>
      <c r="T1234" s="1"/>
      <c r="U1234" s="1"/>
    </row>
    <row r="1235" spans="3:21" ht="15.75" customHeight="1" x14ac:dyDescent="0.2">
      <c r="C1235" s="1"/>
      <c r="D1235" s="1"/>
      <c r="E1235" s="64" t="str">
        <f t="shared" si="18"/>
        <v>g</v>
      </c>
      <c r="F1235" s="65"/>
      <c r="G1235" s="66"/>
      <c r="H1235" s="5"/>
      <c r="I1235" s="5"/>
      <c r="J1235" s="5"/>
      <c r="K1235" s="13"/>
      <c r="L1235" s="10"/>
      <c r="M1235" s="5"/>
      <c r="N1235" s="5"/>
      <c r="O1235" s="13"/>
      <c r="P1235" s="10"/>
      <c r="Q1235" s="5"/>
      <c r="R1235" s="5"/>
      <c r="S1235" s="13"/>
      <c r="T1235" s="1"/>
      <c r="U1235" s="1"/>
    </row>
    <row r="1236" spans="3:21" ht="15.75" customHeight="1" thickBot="1" x14ac:dyDescent="0.25">
      <c r="C1236" s="1"/>
      <c r="D1236" s="1"/>
      <c r="E1236" s="64" t="str">
        <f t="shared" si="18"/>
        <v>h</v>
      </c>
      <c r="F1236" s="65"/>
      <c r="G1236" s="66"/>
      <c r="H1236" s="6"/>
      <c r="I1236" s="6"/>
      <c r="J1236" s="6"/>
      <c r="K1236" s="14"/>
      <c r="L1236" s="11"/>
      <c r="M1236" s="6"/>
      <c r="N1236" s="6"/>
      <c r="O1236" s="14"/>
      <c r="P1236" s="11"/>
      <c r="Q1236" s="6"/>
      <c r="R1236" s="6"/>
      <c r="S1236" s="14"/>
      <c r="T1236" s="1"/>
      <c r="U1236" s="1"/>
    </row>
    <row r="1237" spans="3:21" ht="15.75" customHeight="1" thickTop="1" thickBot="1" x14ac:dyDescent="0.25">
      <c r="C1237" s="1"/>
      <c r="D1237" s="1"/>
      <c r="E1237" s="67" t="s">
        <v>14</v>
      </c>
      <c r="F1237" s="68"/>
      <c r="G1237" s="69"/>
      <c r="H1237" s="7"/>
      <c r="I1237" s="7"/>
      <c r="J1237" s="7"/>
      <c r="K1237" s="8"/>
      <c r="L1237" s="12"/>
      <c r="M1237" s="7"/>
      <c r="N1237" s="7"/>
      <c r="O1237" s="8"/>
      <c r="P1237" s="12"/>
      <c r="Q1237" s="7"/>
      <c r="R1237" s="7"/>
      <c r="S1237" s="8"/>
      <c r="T1237" s="1"/>
      <c r="U1237" s="1"/>
    </row>
    <row r="1238" spans="3:21" ht="15.75" customHeight="1" thickTop="1" thickBot="1" x14ac:dyDescent="0.25">
      <c r="C1238" s="1"/>
      <c r="D1238" s="1"/>
      <c r="E1238" s="70" t="s">
        <v>15</v>
      </c>
      <c r="F1238" s="71"/>
      <c r="G1238" s="72"/>
      <c r="H1238" s="1"/>
      <c r="I1238" s="1"/>
      <c r="J1238" s="1"/>
      <c r="K1238" s="9"/>
      <c r="L1238" s="1"/>
      <c r="M1238" s="1"/>
      <c r="N1238" s="1"/>
      <c r="O1238" s="9"/>
      <c r="P1238" s="1"/>
      <c r="Q1238" s="1"/>
      <c r="R1238" s="1"/>
      <c r="S1238" s="9"/>
      <c r="T1238" s="1"/>
      <c r="U1238" s="1"/>
    </row>
    <row r="1239" spans="3:21" ht="11.25" customHeight="1" x14ac:dyDescent="0.2">
      <c r="C1239" s="1"/>
      <c r="D1239" s="1"/>
      <c r="E1239" s="1"/>
      <c r="F1239" s="1"/>
      <c r="G1239" s="1"/>
      <c r="H1239" s="73" t="s">
        <v>34</v>
      </c>
      <c r="I1239" s="73"/>
      <c r="J1239" s="73"/>
      <c r="K1239" s="73"/>
      <c r="L1239" s="73"/>
      <c r="M1239" s="73"/>
      <c r="N1239" s="73"/>
      <c r="O1239" s="73"/>
      <c r="P1239" s="73"/>
      <c r="Q1239" s="73"/>
      <c r="R1239" s="73"/>
      <c r="S1239" s="1"/>
      <c r="T1239" s="1"/>
      <c r="U1239" s="1"/>
    </row>
    <row r="1240" spans="3:21" ht="11.25" customHeight="1" x14ac:dyDescent="0.2">
      <c r="C1240" s="1"/>
      <c r="D1240" s="1"/>
      <c r="E1240" s="1"/>
      <c r="F1240" s="1"/>
      <c r="G1240" s="1"/>
      <c r="H1240" s="73"/>
      <c r="I1240" s="73"/>
      <c r="J1240" s="73"/>
      <c r="K1240" s="73"/>
      <c r="L1240" s="73"/>
      <c r="M1240" s="73"/>
      <c r="N1240" s="73"/>
      <c r="O1240" s="73"/>
      <c r="P1240" s="73"/>
      <c r="Q1240" s="73"/>
      <c r="R1240" s="73"/>
      <c r="S1240" s="1"/>
      <c r="T1240" s="1"/>
      <c r="U1240" s="1"/>
    </row>
  </sheetData>
  <mergeCells count="3000">
    <mergeCell ref="I10:J10"/>
    <mergeCell ref="K10:L10"/>
    <mergeCell ref="M10:N10"/>
    <mergeCell ref="O10:P10"/>
    <mergeCell ref="Q10:R10"/>
    <mergeCell ref="S10:T10"/>
    <mergeCell ref="I9:J9"/>
    <mergeCell ref="K9:L9"/>
    <mergeCell ref="M9:N9"/>
    <mergeCell ref="O9:P9"/>
    <mergeCell ref="Q9:R9"/>
    <mergeCell ref="S9:T9"/>
    <mergeCell ref="C1:U3"/>
    <mergeCell ref="D8:H8"/>
    <mergeCell ref="I8:J8"/>
    <mergeCell ref="K8:L8"/>
    <mergeCell ref="M8:N8"/>
    <mergeCell ref="O8:P8"/>
    <mergeCell ref="Q8:R8"/>
    <mergeCell ref="S8:T8"/>
    <mergeCell ref="F5:R6"/>
    <mergeCell ref="I13:J13"/>
    <mergeCell ref="K13:L13"/>
    <mergeCell ref="M13:N13"/>
    <mergeCell ref="O13:P13"/>
    <mergeCell ref="Q13:R13"/>
    <mergeCell ref="S13:T13"/>
    <mergeCell ref="I12:J12"/>
    <mergeCell ref="K12:L12"/>
    <mergeCell ref="M12:N12"/>
    <mergeCell ref="O12:P12"/>
    <mergeCell ref="Q12:R12"/>
    <mergeCell ref="S12:T12"/>
    <mergeCell ref="I11:J11"/>
    <mergeCell ref="K11:L11"/>
    <mergeCell ref="M11:N11"/>
    <mergeCell ref="O11:P11"/>
    <mergeCell ref="Q11:R11"/>
    <mergeCell ref="S11:T11"/>
    <mergeCell ref="S17:T17"/>
    <mergeCell ref="I16:J16"/>
    <mergeCell ref="K16:L16"/>
    <mergeCell ref="M16:N16"/>
    <mergeCell ref="O16:P16"/>
    <mergeCell ref="Q16:R16"/>
    <mergeCell ref="S16:T16"/>
    <mergeCell ref="I15:J15"/>
    <mergeCell ref="K15:L15"/>
    <mergeCell ref="M15:N15"/>
    <mergeCell ref="O15:P15"/>
    <mergeCell ref="Q15:R15"/>
    <mergeCell ref="S15:T15"/>
    <mergeCell ref="I14:J14"/>
    <mergeCell ref="K14:L14"/>
    <mergeCell ref="M14:N14"/>
    <mergeCell ref="O14:P14"/>
    <mergeCell ref="Q14:R14"/>
    <mergeCell ref="S14:T14"/>
    <mergeCell ref="E25:G25"/>
    <mergeCell ref="E26:G26"/>
    <mergeCell ref="E27:G27"/>
    <mergeCell ref="E28:G28"/>
    <mergeCell ref="E29:G29"/>
    <mergeCell ref="H30:R31"/>
    <mergeCell ref="E19:G19"/>
    <mergeCell ref="E20:G20"/>
    <mergeCell ref="E21:G21"/>
    <mergeCell ref="E22:G22"/>
    <mergeCell ref="E23:G23"/>
    <mergeCell ref="E24:G24"/>
    <mergeCell ref="I17:J17"/>
    <mergeCell ref="K17:L17"/>
    <mergeCell ref="M17:N17"/>
    <mergeCell ref="O17:P17"/>
    <mergeCell ref="Q17:R17"/>
    <mergeCell ref="I41:J41"/>
    <mergeCell ref="K41:L41"/>
    <mergeCell ref="M41:N41"/>
    <mergeCell ref="O41:P41"/>
    <mergeCell ref="Q41:R41"/>
    <mergeCell ref="S41:T41"/>
    <mergeCell ref="I40:J40"/>
    <mergeCell ref="K40:L40"/>
    <mergeCell ref="M40:N40"/>
    <mergeCell ref="O40:P40"/>
    <mergeCell ref="Q40:R40"/>
    <mergeCell ref="S40:T40"/>
    <mergeCell ref="C32:U34"/>
    <mergeCell ref="D39:H39"/>
    <mergeCell ref="I39:J39"/>
    <mergeCell ref="K39:L39"/>
    <mergeCell ref="M39:N39"/>
    <mergeCell ref="O39:P39"/>
    <mergeCell ref="Q39:R39"/>
    <mergeCell ref="S39:T39"/>
    <mergeCell ref="F36:R37"/>
    <mergeCell ref="I44:J44"/>
    <mergeCell ref="K44:L44"/>
    <mergeCell ref="M44:N44"/>
    <mergeCell ref="O44:P44"/>
    <mergeCell ref="Q44:R44"/>
    <mergeCell ref="S44:T44"/>
    <mergeCell ref="I43:J43"/>
    <mergeCell ref="K43:L43"/>
    <mergeCell ref="M43:N43"/>
    <mergeCell ref="O43:P43"/>
    <mergeCell ref="Q43:R43"/>
    <mergeCell ref="S43:T43"/>
    <mergeCell ref="I42:J42"/>
    <mergeCell ref="K42:L42"/>
    <mergeCell ref="M42:N42"/>
    <mergeCell ref="O42:P42"/>
    <mergeCell ref="Q42:R42"/>
    <mergeCell ref="S42:T42"/>
    <mergeCell ref="S48:T48"/>
    <mergeCell ref="I47:J47"/>
    <mergeCell ref="K47:L47"/>
    <mergeCell ref="M47:N47"/>
    <mergeCell ref="O47:P47"/>
    <mergeCell ref="Q47:R47"/>
    <mergeCell ref="S47:T47"/>
    <mergeCell ref="I46:J46"/>
    <mergeCell ref="K46:L46"/>
    <mergeCell ref="M46:N46"/>
    <mergeCell ref="O46:P46"/>
    <mergeCell ref="Q46:R46"/>
    <mergeCell ref="S46:T46"/>
    <mergeCell ref="I45:J45"/>
    <mergeCell ref="K45:L45"/>
    <mergeCell ref="M45:N45"/>
    <mergeCell ref="O45:P45"/>
    <mergeCell ref="Q45:R45"/>
    <mergeCell ref="S45:T45"/>
    <mergeCell ref="E56:G56"/>
    <mergeCell ref="E57:G57"/>
    <mergeCell ref="E58:G58"/>
    <mergeCell ref="E59:G59"/>
    <mergeCell ref="E60:G60"/>
    <mergeCell ref="H61:R62"/>
    <mergeCell ref="E50:G50"/>
    <mergeCell ref="E51:G51"/>
    <mergeCell ref="E52:G52"/>
    <mergeCell ref="E53:G53"/>
    <mergeCell ref="E54:G54"/>
    <mergeCell ref="E55:G55"/>
    <mergeCell ref="I48:J48"/>
    <mergeCell ref="K48:L48"/>
    <mergeCell ref="M48:N48"/>
    <mergeCell ref="O48:P48"/>
    <mergeCell ref="Q48:R48"/>
    <mergeCell ref="I72:J72"/>
    <mergeCell ref="K72:L72"/>
    <mergeCell ref="M72:N72"/>
    <mergeCell ref="O72:P72"/>
    <mergeCell ref="Q72:R72"/>
    <mergeCell ref="S72:T72"/>
    <mergeCell ref="I71:J71"/>
    <mergeCell ref="K71:L71"/>
    <mergeCell ref="M71:N71"/>
    <mergeCell ref="O71:P71"/>
    <mergeCell ref="Q71:R71"/>
    <mergeCell ref="S71:T71"/>
    <mergeCell ref="C63:U65"/>
    <mergeCell ref="D70:H70"/>
    <mergeCell ref="I70:J70"/>
    <mergeCell ref="K70:L70"/>
    <mergeCell ref="M70:N70"/>
    <mergeCell ref="O70:P70"/>
    <mergeCell ref="Q70:R70"/>
    <mergeCell ref="S70:T70"/>
    <mergeCell ref="F67:R68"/>
    <mergeCell ref="I75:J75"/>
    <mergeCell ref="K75:L75"/>
    <mergeCell ref="M75:N75"/>
    <mergeCell ref="O75:P75"/>
    <mergeCell ref="Q75:R75"/>
    <mergeCell ref="S75:T75"/>
    <mergeCell ref="I74:J74"/>
    <mergeCell ref="K74:L74"/>
    <mergeCell ref="M74:N74"/>
    <mergeCell ref="O74:P74"/>
    <mergeCell ref="Q74:R74"/>
    <mergeCell ref="S74:T74"/>
    <mergeCell ref="I73:J73"/>
    <mergeCell ref="K73:L73"/>
    <mergeCell ref="M73:N73"/>
    <mergeCell ref="O73:P73"/>
    <mergeCell ref="Q73:R73"/>
    <mergeCell ref="S73:T73"/>
    <mergeCell ref="S79:T79"/>
    <mergeCell ref="I78:J78"/>
    <mergeCell ref="K78:L78"/>
    <mergeCell ref="M78:N78"/>
    <mergeCell ref="O78:P78"/>
    <mergeCell ref="Q78:R78"/>
    <mergeCell ref="S78:T78"/>
    <mergeCell ref="I77:J77"/>
    <mergeCell ref="K77:L77"/>
    <mergeCell ref="M77:N77"/>
    <mergeCell ref="O77:P77"/>
    <mergeCell ref="Q77:R77"/>
    <mergeCell ref="S77:T77"/>
    <mergeCell ref="I76:J76"/>
    <mergeCell ref="K76:L76"/>
    <mergeCell ref="M76:N76"/>
    <mergeCell ref="O76:P76"/>
    <mergeCell ref="Q76:R76"/>
    <mergeCell ref="S76:T76"/>
    <mergeCell ref="E87:G87"/>
    <mergeCell ref="E88:G88"/>
    <mergeCell ref="E89:G89"/>
    <mergeCell ref="E90:G90"/>
    <mergeCell ref="E91:G91"/>
    <mergeCell ref="H92:R93"/>
    <mergeCell ref="E81:G81"/>
    <mergeCell ref="E82:G82"/>
    <mergeCell ref="E83:G83"/>
    <mergeCell ref="E84:G84"/>
    <mergeCell ref="E85:G85"/>
    <mergeCell ref="E86:G86"/>
    <mergeCell ref="I79:J79"/>
    <mergeCell ref="K79:L79"/>
    <mergeCell ref="M79:N79"/>
    <mergeCell ref="O79:P79"/>
    <mergeCell ref="Q79:R79"/>
    <mergeCell ref="I103:J103"/>
    <mergeCell ref="K103:L103"/>
    <mergeCell ref="M103:N103"/>
    <mergeCell ref="O103:P103"/>
    <mergeCell ref="Q103:R103"/>
    <mergeCell ref="S103:T103"/>
    <mergeCell ref="I102:J102"/>
    <mergeCell ref="K102:L102"/>
    <mergeCell ref="M102:N102"/>
    <mergeCell ref="O102:P102"/>
    <mergeCell ref="Q102:R102"/>
    <mergeCell ref="S102:T102"/>
    <mergeCell ref="C94:U96"/>
    <mergeCell ref="D101:H101"/>
    <mergeCell ref="I101:J101"/>
    <mergeCell ref="K101:L101"/>
    <mergeCell ref="M101:N101"/>
    <mergeCell ref="O101:P101"/>
    <mergeCell ref="Q101:R101"/>
    <mergeCell ref="S101:T101"/>
    <mergeCell ref="F98:R99"/>
    <mergeCell ref="I106:J106"/>
    <mergeCell ref="K106:L106"/>
    <mergeCell ref="M106:N106"/>
    <mergeCell ref="O106:P106"/>
    <mergeCell ref="Q106:R106"/>
    <mergeCell ref="S106:T106"/>
    <mergeCell ref="I105:J105"/>
    <mergeCell ref="K105:L105"/>
    <mergeCell ref="M105:N105"/>
    <mergeCell ref="O105:P105"/>
    <mergeCell ref="Q105:R105"/>
    <mergeCell ref="S105:T105"/>
    <mergeCell ref="I104:J104"/>
    <mergeCell ref="K104:L104"/>
    <mergeCell ref="M104:N104"/>
    <mergeCell ref="O104:P104"/>
    <mergeCell ref="Q104:R104"/>
    <mergeCell ref="S104:T104"/>
    <mergeCell ref="S110:T110"/>
    <mergeCell ref="I109:J109"/>
    <mergeCell ref="K109:L109"/>
    <mergeCell ref="M109:N109"/>
    <mergeCell ref="O109:P109"/>
    <mergeCell ref="Q109:R109"/>
    <mergeCell ref="S109:T109"/>
    <mergeCell ref="I108:J108"/>
    <mergeCell ref="K108:L108"/>
    <mergeCell ref="M108:N108"/>
    <mergeCell ref="O108:P108"/>
    <mergeCell ref="Q108:R108"/>
    <mergeCell ref="S108:T108"/>
    <mergeCell ref="I107:J107"/>
    <mergeCell ref="K107:L107"/>
    <mergeCell ref="M107:N107"/>
    <mergeCell ref="O107:P107"/>
    <mergeCell ref="Q107:R107"/>
    <mergeCell ref="S107:T107"/>
    <mergeCell ref="E118:G118"/>
    <mergeCell ref="E119:G119"/>
    <mergeCell ref="E120:G120"/>
    <mergeCell ref="E121:G121"/>
    <mergeCell ref="E122:G122"/>
    <mergeCell ref="H123:R124"/>
    <mergeCell ref="E112:G112"/>
    <mergeCell ref="E113:G113"/>
    <mergeCell ref="E114:G114"/>
    <mergeCell ref="E115:G115"/>
    <mergeCell ref="E116:G116"/>
    <mergeCell ref="E117:G117"/>
    <mergeCell ref="I110:J110"/>
    <mergeCell ref="K110:L110"/>
    <mergeCell ref="M110:N110"/>
    <mergeCell ref="O110:P110"/>
    <mergeCell ref="Q110:R110"/>
    <mergeCell ref="I134:J134"/>
    <mergeCell ref="K134:L134"/>
    <mergeCell ref="M134:N134"/>
    <mergeCell ref="O134:P134"/>
    <mergeCell ref="Q134:R134"/>
    <mergeCell ref="S134:T134"/>
    <mergeCell ref="I133:J133"/>
    <mergeCell ref="K133:L133"/>
    <mergeCell ref="M133:N133"/>
    <mergeCell ref="O133:P133"/>
    <mergeCell ref="Q133:R133"/>
    <mergeCell ref="S133:T133"/>
    <mergeCell ref="C125:U127"/>
    <mergeCell ref="D132:H132"/>
    <mergeCell ref="I132:J132"/>
    <mergeCell ref="K132:L132"/>
    <mergeCell ref="M132:N132"/>
    <mergeCell ref="O132:P132"/>
    <mergeCell ref="Q132:R132"/>
    <mergeCell ref="S132:T132"/>
    <mergeCell ref="F129:R130"/>
    <mergeCell ref="I137:J137"/>
    <mergeCell ref="K137:L137"/>
    <mergeCell ref="M137:N137"/>
    <mergeCell ref="O137:P137"/>
    <mergeCell ref="Q137:R137"/>
    <mergeCell ref="S137:T137"/>
    <mergeCell ref="I136:J136"/>
    <mergeCell ref="K136:L136"/>
    <mergeCell ref="M136:N136"/>
    <mergeCell ref="O136:P136"/>
    <mergeCell ref="Q136:R136"/>
    <mergeCell ref="S136:T136"/>
    <mergeCell ref="I135:J135"/>
    <mergeCell ref="K135:L135"/>
    <mergeCell ref="M135:N135"/>
    <mergeCell ref="O135:P135"/>
    <mergeCell ref="Q135:R135"/>
    <mergeCell ref="S135:T135"/>
    <mergeCell ref="S141:T141"/>
    <mergeCell ref="I140:J140"/>
    <mergeCell ref="K140:L140"/>
    <mergeCell ref="M140:N140"/>
    <mergeCell ref="O140:P140"/>
    <mergeCell ref="Q140:R140"/>
    <mergeCell ref="S140:T140"/>
    <mergeCell ref="I139:J139"/>
    <mergeCell ref="K139:L139"/>
    <mergeCell ref="M139:N139"/>
    <mergeCell ref="O139:P139"/>
    <mergeCell ref="Q139:R139"/>
    <mergeCell ref="S139:T139"/>
    <mergeCell ref="I138:J138"/>
    <mergeCell ref="K138:L138"/>
    <mergeCell ref="M138:N138"/>
    <mergeCell ref="O138:P138"/>
    <mergeCell ref="Q138:R138"/>
    <mergeCell ref="S138:T138"/>
    <mergeCell ref="E149:G149"/>
    <mergeCell ref="E150:G150"/>
    <mergeCell ref="E151:G151"/>
    <mergeCell ref="E152:G152"/>
    <mergeCell ref="E153:G153"/>
    <mergeCell ref="H154:R155"/>
    <mergeCell ref="E143:G143"/>
    <mergeCell ref="E144:G144"/>
    <mergeCell ref="E145:G145"/>
    <mergeCell ref="E146:G146"/>
    <mergeCell ref="E147:G147"/>
    <mergeCell ref="E148:G148"/>
    <mergeCell ref="I141:J141"/>
    <mergeCell ref="K141:L141"/>
    <mergeCell ref="M141:N141"/>
    <mergeCell ref="O141:P141"/>
    <mergeCell ref="Q141:R141"/>
    <mergeCell ref="I165:J165"/>
    <mergeCell ref="K165:L165"/>
    <mergeCell ref="M165:N165"/>
    <mergeCell ref="O165:P165"/>
    <mergeCell ref="Q165:R165"/>
    <mergeCell ref="S165:T165"/>
    <mergeCell ref="I164:J164"/>
    <mergeCell ref="K164:L164"/>
    <mergeCell ref="M164:N164"/>
    <mergeCell ref="O164:P164"/>
    <mergeCell ref="Q164:R164"/>
    <mergeCell ref="S164:T164"/>
    <mergeCell ref="C156:U158"/>
    <mergeCell ref="D163:H163"/>
    <mergeCell ref="I163:J163"/>
    <mergeCell ref="K163:L163"/>
    <mergeCell ref="M163:N163"/>
    <mergeCell ref="O163:P163"/>
    <mergeCell ref="Q163:R163"/>
    <mergeCell ref="S163:T163"/>
    <mergeCell ref="F160:R161"/>
    <mergeCell ref="I168:J168"/>
    <mergeCell ref="K168:L168"/>
    <mergeCell ref="M168:N168"/>
    <mergeCell ref="O168:P168"/>
    <mergeCell ref="Q168:R168"/>
    <mergeCell ref="S168:T168"/>
    <mergeCell ref="I167:J167"/>
    <mergeCell ref="K167:L167"/>
    <mergeCell ref="M167:N167"/>
    <mergeCell ref="O167:P167"/>
    <mergeCell ref="Q167:R167"/>
    <mergeCell ref="S167:T167"/>
    <mergeCell ref="I166:J166"/>
    <mergeCell ref="K166:L166"/>
    <mergeCell ref="M166:N166"/>
    <mergeCell ref="O166:P166"/>
    <mergeCell ref="Q166:R166"/>
    <mergeCell ref="S166:T166"/>
    <mergeCell ref="S172:T172"/>
    <mergeCell ref="I171:J171"/>
    <mergeCell ref="K171:L171"/>
    <mergeCell ref="M171:N171"/>
    <mergeCell ref="O171:P171"/>
    <mergeCell ref="Q171:R171"/>
    <mergeCell ref="S171:T171"/>
    <mergeCell ref="I170:J170"/>
    <mergeCell ref="K170:L170"/>
    <mergeCell ref="M170:N170"/>
    <mergeCell ref="O170:P170"/>
    <mergeCell ref="Q170:R170"/>
    <mergeCell ref="S170:T170"/>
    <mergeCell ref="I169:J169"/>
    <mergeCell ref="K169:L169"/>
    <mergeCell ref="M169:N169"/>
    <mergeCell ref="O169:P169"/>
    <mergeCell ref="Q169:R169"/>
    <mergeCell ref="S169:T169"/>
    <mergeCell ref="E180:G180"/>
    <mergeCell ref="E181:G181"/>
    <mergeCell ref="E182:G182"/>
    <mergeCell ref="E183:G183"/>
    <mergeCell ref="E184:G184"/>
    <mergeCell ref="H185:R186"/>
    <mergeCell ref="E174:G174"/>
    <mergeCell ref="E175:G175"/>
    <mergeCell ref="E176:G176"/>
    <mergeCell ref="E177:G177"/>
    <mergeCell ref="E178:G178"/>
    <mergeCell ref="E179:G179"/>
    <mergeCell ref="I172:J172"/>
    <mergeCell ref="K172:L172"/>
    <mergeCell ref="M172:N172"/>
    <mergeCell ref="O172:P172"/>
    <mergeCell ref="Q172:R172"/>
    <mergeCell ref="I196:J196"/>
    <mergeCell ref="K196:L196"/>
    <mergeCell ref="M196:N196"/>
    <mergeCell ref="O196:P196"/>
    <mergeCell ref="Q196:R196"/>
    <mergeCell ref="S196:T196"/>
    <mergeCell ref="I195:J195"/>
    <mergeCell ref="K195:L195"/>
    <mergeCell ref="M195:N195"/>
    <mergeCell ref="O195:P195"/>
    <mergeCell ref="Q195:R195"/>
    <mergeCell ref="S195:T195"/>
    <mergeCell ref="C187:U189"/>
    <mergeCell ref="D194:H194"/>
    <mergeCell ref="I194:J194"/>
    <mergeCell ref="K194:L194"/>
    <mergeCell ref="M194:N194"/>
    <mergeCell ref="O194:P194"/>
    <mergeCell ref="Q194:R194"/>
    <mergeCell ref="S194:T194"/>
    <mergeCell ref="F191:R192"/>
    <mergeCell ref="I199:J199"/>
    <mergeCell ref="K199:L199"/>
    <mergeCell ref="M199:N199"/>
    <mergeCell ref="O199:P199"/>
    <mergeCell ref="Q199:R199"/>
    <mergeCell ref="S199:T199"/>
    <mergeCell ref="I198:J198"/>
    <mergeCell ref="K198:L198"/>
    <mergeCell ref="M198:N198"/>
    <mergeCell ref="O198:P198"/>
    <mergeCell ref="Q198:R198"/>
    <mergeCell ref="S198:T198"/>
    <mergeCell ref="I197:J197"/>
    <mergeCell ref="K197:L197"/>
    <mergeCell ref="M197:N197"/>
    <mergeCell ref="O197:P197"/>
    <mergeCell ref="Q197:R197"/>
    <mergeCell ref="S197:T197"/>
    <mergeCell ref="S203:T203"/>
    <mergeCell ref="I202:J202"/>
    <mergeCell ref="K202:L202"/>
    <mergeCell ref="M202:N202"/>
    <mergeCell ref="O202:P202"/>
    <mergeCell ref="Q202:R202"/>
    <mergeCell ref="S202:T202"/>
    <mergeCell ref="I201:J201"/>
    <mergeCell ref="K201:L201"/>
    <mergeCell ref="M201:N201"/>
    <mergeCell ref="O201:P201"/>
    <mergeCell ref="Q201:R201"/>
    <mergeCell ref="S201:T201"/>
    <mergeCell ref="I200:J200"/>
    <mergeCell ref="K200:L200"/>
    <mergeCell ref="M200:N200"/>
    <mergeCell ref="O200:P200"/>
    <mergeCell ref="Q200:R200"/>
    <mergeCell ref="S200:T200"/>
    <mergeCell ref="E211:G211"/>
    <mergeCell ref="E212:G212"/>
    <mergeCell ref="E213:G213"/>
    <mergeCell ref="E214:G214"/>
    <mergeCell ref="E215:G215"/>
    <mergeCell ref="H216:R217"/>
    <mergeCell ref="E205:G205"/>
    <mergeCell ref="E206:G206"/>
    <mergeCell ref="E207:G207"/>
    <mergeCell ref="E208:G208"/>
    <mergeCell ref="E209:G209"/>
    <mergeCell ref="E210:G210"/>
    <mergeCell ref="I203:J203"/>
    <mergeCell ref="K203:L203"/>
    <mergeCell ref="M203:N203"/>
    <mergeCell ref="O203:P203"/>
    <mergeCell ref="Q203:R203"/>
    <mergeCell ref="I227:J227"/>
    <mergeCell ref="K227:L227"/>
    <mergeCell ref="M227:N227"/>
    <mergeCell ref="O227:P227"/>
    <mergeCell ref="Q227:R227"/>
    <mergeCell ref="S227:T227"/>
    <mergeCell ref="I226:J226"/>
    <mergeCell ref="K226:L226"/>
    <mergeCell ref="M226:N226"/>
    <mergeCell ref="O226:P226"/>
    <mergeCell ref="Q226:R226"/>
    <mergeCell ref="S226:T226"/>
    <mergeCell ref="C218:U220"/>
    <mergeCell ref="D225:H225"/>
    <mergeCell ref="I225:J225"/>
    <mergeCell ref="K225:L225"/>
    <mergeCell ref="M225:N225"/>
    <mergeCell ref="O225:P225"/>
    <mergeCell ref="Q225:R225"/>
    <mergeCell ref="S225:T225"/>
    <mergeCell ref="F222:R223"/>
    <mergeCell ref="I230:J230"/>
    <mergeCell ref="K230:L230"/>
    <mergeCell ref="M230:N230"/>
    <mergeCell ref="O230:P230"/>
    <mergeCell ref="Q230:R230"/>
    <mergeCell ref="S230:T230"/>
    <mergeCell ref="I229:J229"/>
    <mergeCell ref="K229:L229"/>
    <mergeCell ref="M229:N229"/>
    <mergeCell ref="O229:P229"/>
    <mergeCell ref="Q229:R229"/>
    <mergeCell ref="S229:T229"/>
    <mergeCell ref="I228:J228"/>
    <mergeCell ref="K228:L228"/>
    <mergeCell ref="M228:N228"/>
    <mergeCell ref="O228:P228"/>
    <mergeCell ref="Q228:R228"/>
    <mergeCell ref="S228:T228"/>
    <mergeCell ref="S234:T234"/>
    <mergeCell ref="I233:J233"/>
    <mergeCell ref="K233:L233"/>
    <mergeCell ref="M233:N233"/>
    <mergeCell ref="O233:P233"/>
    <mergeCell ref="Q233:R233"/>
    <mergeCell ref="S233:T233"/>
    <mergeCell ref="I232:J232"/>
    <mergeCell ref="K232:L232"/>
    <mergeCell ref="M232:N232"/>
    <mergeCell ref="O232:P232"/>
    <mergeCell ref="Q232:R232"/>
    <mergeCell ref="S232:T232"/>
    <mergeCell ref="I231:J231"/>
    <mergeCell ref="K231:L231"/>
    <mergeCell ref="M231:N231"/>
    <mergeCell ref="O231:P231"/>
    <mergeCell ref="Q231:R231"/>
    <mergeCell ref="S231:T231"/>
    <mergeCell ref="E242:G242"/>
    <mergeCell ref="E243:G243"/>
    <mergeCell ref="E244:G244"/>
    <mergeCell ref="E245:G245"/>
    <mergeCell ref="E246:G246"/>
    <mergeCell ref="H247:R248"/>
    <mergeCell ref="E236:G236"/>
    <mergeCell ref="E237:G237"/>
    <mergeCell ref="E238:G238"/>
    <mergeCell ref="E239:G239"/>
    <mergeCell ref="E240:G240"/>
    <mergeCell ref="E241:G241"/>
    <mergeCell ref="I234:J234"/>
    <mergeCell ref="K234:L234"/>
    <mergeCell ref="M234:N234"/>
    <mergeCell ref="O234:P234"/>
    <mergeCell ref="Q234:R234"/>
    <mergeCell ref="I258:J258"/>
    <mergeCell ref="K258:L258"/>
    <mergeCell ref="M258:N258"/>
    <mergeCell ref="O258:P258"/>
    <mergeCell ref="Q258:R258"/>
    <mergeCell ref="S258:T258"/>
    <mergeCell ref="I257:J257"/>
    <mergeCell ref="K257:L257"/>
    <mergeCell ref="M257:N257"/>
    <mergeCell ref="O257:P257"/>
    <mergeCell ref="Q257:R257"/>
    <mergeCell ref="S257:T257"/>
    <mergeCell ref="C249:U251"/>
    <mergeCell ref="D256:H256"/>
    <mergeCell ref="I256:J256"/>
    <mergeCell ref="K256:L256"/>
    <mergeCell ref="M256:N256"/>
    <mergeCell ref="O256:P256"/>
    <mergeCell ref="Q256:R256"/>
    <mergeCell ref="S256:T256"/>
    <mergeCell ref="F253:R254"/>
    <mergeCell ref="I261:J261"/>
    <mergeCell ref="K261:L261"/>
    <mergeCell ref="M261:N261"/>
    <mergeCell ref="O261:P261"/>
    <mergeCell ref="Q261:R261"/>
    <mergeCell ref="S261:T261"/>
    <mergeCell ref="I260:J260"/>
    <mergeCell ref="K260:L260"/>
    <mergeCell ref="M260:N260"/>
    <mergeCell ref="O260:P260"/>
    <mergeCell ref="Q260:R260"/>
    <mergeCell ref="S260:T260"/>
    <mergeCell ref="I259:J259"/>
    <mergeCell ref="K259:L259"/>
    <mergeCell ref="M259:N259"/>
    <mergeCell ref="O259:P259"/>
    <mergeCell ref="Q259:R259"/>
    <mergeCell ref="S259:T259"/>
    <mergeCell ref="S265:T265"/>
    <mergeCell ref="I264:J264"/>
    <mergeCell ref="K264:L264"/>
    <mergeCell ref="M264:N264"/>
    <mergeCell ref="O264:P264"/>
    <mergeCell ref="Q264:R264"/>
    <mergeCell ref="S264:T264"/>
    <mergeCell ref="I263:J263"/>
    <mergeCell ref="K263:L263"/>
    <mergeCell ref="M263:N263"/>
    <mergeCell ref="O263:P263"/>
    <mergeCell ref="Q263:R263"/>
    <mergeCell ref="S263:T263"/>
    <mergeCell ref="I262:J262"/>
    <mergeCell ref="K262:L262"/>
    <mergeCell ref="M262:N262"/>
    <mergeCell ref="O262:P262"/>
    <mergeCell ref="Q262:R262"/>
    <mergeCell ref="S262:T262"/>
    <mergeCell ref="E273:G273"/>
    <mergeCell ref="E274:G274"/>
    <mergeCell ref="E275:G275"/>
    <mergeCell ref="E276:G276"/>
    <mergeCell ref="E277:G277"/>
    <mergeCell ref="H278:R279"/>
    <mergeCell ref="E267:G267"/>
    <mergeCell ref="E268:G268"/>
    <mergeCell ref="E269:G269"/>
    <mergeCell ref="E270:G270"/>
    <mergeCell ref="E271:G271"/>
    <mergeCell ref="E272:G272"/>
    <mergeCell ref="I265:J265"/>
    <mergeCell ref="K265:L265"/>
    <mergeCell ref="M265:N265"/>
    <mergeCell ref="O265:P265"/>
    <mergeCell ref="Q265:R265"/>
    <mergeCell ref="I289:J289"/>
    <mergeCell ref="K289:L289"/>
    <mergeCell ref="M289:N289"/>
    <mergeCell ref="O289:P289"/>
    <mergeCell ref="Q289:R289"/>
    <mergeCell ref="S289:T289"/>
    <mergeCell ref="I288:J288"/>
    <mergeCell ref="K288:L288"/>
    <mergeCell ref="M288:N288"/>
    <mergeCell ref="O288:P288"/>
    <mergeCell ref="Q288:R288"/>
    <mergeCell ref="S288:T288"/>
    <mergeCell ref="C280:U282"/>
    <mergeCell ref="D287:H287"/>
    <mergeCell ref="I287:J287"/>
    <mergeCell ref="K287:L287"/>
    <mergeCell ref="M287:N287"/>
    <mergeCell ref="O287:P287"/>
    <mergeCell ref="Q287:R287"/>
    <mergeCell ref="S287:T287"/>
    <mergeCell ref="F284:R285"/>
    <mergeCell ref="I292:J292"/>
    <mergeCell ref="K292:L292"/>
    <mergeCell ref="M292:N292"/>
    <mergeCell ref="O292:P292"/>
    <mergeCell ref="Q292:R292"/>
    <mergeCell ref="S292:T292"/>
    <mergeCell ref="I291:J291"/>
    <mergeCell ref="K291:L291"/>
    <mergeCell ref="M291:N291"/>
    <mergeCell ref="O291:P291"/>
    <mergeCell ref="Q291:R291"/>
    <mergeCell ref="S291:T291"/>
    <mergeCell ref="I290:J290"/>
    <mergeCell ref="K290:L290"/>
    <mergeCell ref="M290:N290"/>
    <mergeCell ref="O290:P290"/>
    <mergeCell ref="Q290:R290"/>
    <mergeCell ref="S290:T290"/>
    <mergeCell ref="S296:T296"/>
    <mergeCell ref="I295:J295"/>
    <mergeCell ref="K295:L295"/>
    <mergeCell ref="M295:N295"/>
    <mergeCell ref="O295:P295"/>
    <mergeCell ref="Q295:R295"/>
    <mergeCell ref="S295:T295"/>
    <mergeCell ref="I294:J294"/>
    <mergeCell ref="K294:L294"/>
    <mergeCell ref="M294:N294"/>
    <mergeCell ref="O294:P294"/>
    <mergeCell ref="Q294:R294"/>
    <mergeCell ref="S294:T294"/>
    <mergeCell ref="I293:J293"/>
    <mergeCell ref="K293:L293"/>
    <mergeCell ref="M293:N293"/>
    <mergeCell ref="O293:P293"/>
    <mergeCell ref="Q293:R293"/>
    <mergeCell ref="S293:T293"/>
    <mergeCell ref="E304:G304"/>
    <mergeCell ref="E305:G305"/>
    <mergeCell ref="E306:G306"/>
    <mergeCell ref="E307:G307"/>
    <mergeCell ref="E308:G308"/>
    <mergeCell ref="H309:R310"/>
    <mergeCell ref="E298:G298"/>
    <mergeCell ref="E299:G299"/>
    <mergeCell ref="E300:G300"/>
    <mergeCell ref="E301:G301"/>
    <mergeCell ref="E302:G302"/>
    <mergeCell ref="E303:G303"/>
    <mergeCell ref="I296:J296"/>
    <mergeCell ref="K296:L296"/>
    <mergeCell ref="M296:N296"/>
    <mergeCell ref="O296:P296"/>
    <mergeCell ref="Q296:R296"/>
    <mergeCell ref="I320:J320"/>
    <mergeCell ref="K320:L320"/>
    <mergeCell ref="M320:N320"/>
    <mergeCell ref="O320:P320"/>
    <mergeCell ref="Q320:R320"/>
    <mergeCell ref="S320:T320"/>
    <mergeCell ref="I319:J319"/>
    <mergeCell ref="K319:L319"/>
    <mergeCell ref="M319:N319"/>
    <mergeCell ref="O319:P319"/>
    <mergeCell ref="Q319:R319"/>
    <mergeCell ref="S319:T319"/>
    <mergeCell ref="C311:U313"/>
    <mergeCell ref="D318:H318"/>
    <mergeCell ref="I318:J318"/>
    <mergeCell ref="K318:L318"/>
    <mergeCell ref="M318:N318"/>
    <mergeCell ref="O318:P318"/>
    <mergeCell ref="Q318:R318"/>
    <mergeCell ref="S318:T318"/>
    <mergeCell ref="F315:R316"/>
    <mergeCell ref="I323:J323"/>
    <mergeCell ref="K323:L323"/>
    <mergeCell ref="M323:N323"/>
    <mergeCell ref="O323:P323"/>
    <mergeCell ref="Q323:R323"/>
    <mergeCell ref="S323:T323"/>
    <mergeCell ref="I322:J322"/>
    <mergeCell ref="K322:L322"/>
    <mergeCell ref="M322:N322"/>
    <mergeCell ref="O322:P322"/>
    <mergeCell ref="Q322:R322"/>
    <mergeCell ref="S322:T322"/>
    <mergeCell ref="I321:J321"/>
    <mergeCell ref="K321:L321"/>
    <mergeCell ref="M321:N321"/>
    <mergeCell ref="O321:P321"/>
    <mergeCell ref="Q321:R321"/>
    <mergeCell ref="S321:T321"/>
    <mergeCell ref="S327:T327"/>
    <mergeCell ref="I326:J326"/>
    <mergeCell ref="K326:L326"/>
    <mergeCell ref="M326:N326"/>
    <mergeCell ref="O326:P326"/>
    <mergeCell ref="Q326:R326"/>
    <mergeCell ref="S326:T326"/>
    <mergeCell ref="I325:J325"/>
    <mergeCell ref="K325:L325"/>
    <mergeCell ref="M325:N325"/>
    <mergeCell ref="O325:P325"/>
    <mergeCell ref="Q325:R325"/>
    <mergeCell ref="S325:T325"/>
    <mergeCell ref="I324:J324"/>
    <mergeCell ref="K324:L324"/>
    <mergeCell ref="M324:N324"/>
    <mergeCell ref="O324:P324"/>
    <mergeCell ref="Q324:R324"/>
    <mergeCell ref="S324:T324"/>
    <mergeCell ref="E335:G335"/>
    <mergeCell ref="E336:G336"/>
    <mergeCell ref="E337:G337"/>
    <mergeCell ref="E338:G338"/>
    <mergeCell ref="E339:G339"/>
    <mergeCell ref="H340:R341"/>
    <mergeCell ref="E329:G329"/>
    <mergeCell ref="E330:G330"/>
    <mergeCell ref="E331:G331"/>
    <mergeCell ref="E332:G332"/>
    <mergeCell ref="E333:G333"/>
    <mergeCell ref="E334:G334"/>
    <mergeCell ref="I327:J327"/>
    <mergeCell ref="K327:L327"/>
    <mergeCell ref="M327:N327"/>
    <mergeCell ref="O327:P327"/>
    <mergeCell ref="Q327:R327"/>
    <mergeCell ref="I351:J351"/>
    <mergeCell ref="K351:L351"/>
    <mergeCell ref="M351:N351"/>
    <mergeCell ref="O351:P351"/>
    <mergeCell ref="Q351:R351"/>
    <mergeCell ref="S351:T351"/>
    <mergeCell ref="I350:J350"/>
    <mergeCell ref="K350:L350"/>
    <mergeCell ref="M350:N350"/>
    <mergeCell ref="O350:P350"/>
    <mergeCell ref="Q350:R350"/>
    <mergeCell ref="S350:T350"/>
    <mergeCell ref="C342:U344"/>
    <mergeCell ref="D349:H349"/>
    <mergeCell ref="I349:J349"/>
    <mergeCell ref="K349:L349"/>
    <mergeCell ref="M349:N349"/>
    <mergeCell ref="O349:P349"/>
    <mergeCell ref="Q349:R349"/>
    <mergeCell ref="S349:T349"/>
    <mergeCell ref="F346:R347"/>
    <mergeCell ref="I354:J354"/>
    <mergeCell ref="K354:L354"/>
    <mergeCell ref="M354:N354"/>
    <mergeCell ref="O354:P354"/>
    <mergeCell ref="Q354:R354"/>
    <mergeCell ref="S354:T354"/>
    <mergeCell ref="I353:J353"/>
    <mergeCell ref="K353:L353"/>
    <mergeCell ref="M353:N353"/>
    <mergeCell ref="O353:P353"/>
    <mergeCell ref="Q353:R353"/>
    <mergeCell ref="S353:T353"/>
    <mergeCell ref="I352:J352"/>
    <mergeCell ref="K352:L352"/>
    <mergeCell ref="M352:N352"/>
    <mergeCell ref="O352:P352"/>
    <mergeCell ref="Q352:R352"/>
    <mergeCell ref="S352:T352"/>
    <mergeCell ref="S358:T358"/>
    <mergeCell ref="I357:J357"/>
    <mergeCell ref="K357:L357"/>
    <mergeCell ref="M357:N357"/>
    <mergeCell ref="O357:P357"/>
    <mergeCell ref="Q357:R357"/>
    <mergeCell ref="S357:T357"/>
    <mergeCell ref="I356:J356"/>
    <mergeCell ref="K356:L356"/>
    <mergeCell ref="M356:N356"/>
    <mergeCell ref="O356:P356"/>
    <mergeCell ref="Q356:R356"/>
    <mergeCell ref="S356:T356"/>
    <mergeCell ref="I355:J355"/>
    <mergeCell ref="K355:L355"/>
    <mergeCell ref="M355:N355"/>
    <mergeCell ref="O355:P355"/>
    <mergeCell ref="Q355:R355"/>
    <mergeCell ref="S355:T355"/>
    <mergeCell ref="E366:G366"/>
    <mergeCell ref="E367:G367"/>
    <mergeCell ref="E368:G368"/>
    <mergeCell ref="E369:G369"/>
    <mergeCell ref="E370:G370"/>
    <mergeCell ref="H371:R372"/>
    <mergeCell ref="E360:G360"/>
    <mergeCell ref="E361:G361"/>
    <mergeCell ref="E362:G362"/>
    <mergeCell ref="E363:G363"/>
    <mergeCell ref="E364:G364"/>
    <mergeCell ref="E365:G365"/>
    <mergeCell ref="I358:J358"/>
    <mergeCell ref="K358:L358"/>
    <mergeCell ref="M358:N358"/>
    <mergeCell ref="O358:P358"/>
    <mergeCell ref="Q358:R358"/>
    <mergeCell ref="I382:J382"/>
    <mergeCell ref="K382:L382"/>
    <mergeCell ref="M382:N382"/>
    <mergeCell ref="O382:P382"/>
    <mergeCell ref="Q382:R382"/>
    <mergeCell ref="S382:T382"/>
    <mergeCell ref="I381:J381"/>
    <mergeCell ref="K381:L381"/>
    <mergeCell ref="M381:N381"/>
    <mergeCell ref="O381:P381"/>
    <mergeCell ref="Q381:R381"/>
    <mergeCell ref="S381:T381"/>
    <mergeCell ref="C373:U375"/>
    <mergeCell ref="D380:H380"/>
    <mergeCell ref="I380:J380"/>
    <mergeCell ref="K380:L380"/>
    <mergeCell ref="M380:N380"/>
    <mergeCell ref="O380:P380"/>
    <mergeCell ref="Q380:R380"/>
    <mergeCell ref="S380:T380"/>
    <mergeCell ref="F377:R378"/>
    <mergeCell ref="I385:J385"/>
    <mergeCell ref="K385:L385"/>
    <mergeCell ref="M385:N385"/>
    <mergeCell ref="O385:P385"/>
    <mergeCell ref="Q385:R385"/>
    <mergeCell ref="S385:T385"/>
    <mergeCell ref="I384:J384"/>
    <mergeCell ref="K384:L384"/>
    <mergeCell ref="M384:N384"/>
    <mergeCell ref="O384:P384"/>
    <mergeCell ref="Q384:R384"/>
    <mergeCell ref="S384:T384"/>
    <mergeCell ref="I383:J383"/>
    <mergeCell ref="K383:L383"/>
    <mergeCell ref="M383:N383"/>
    <mergeCell ref="O383:P383"/>
    <mergeCell ref="Q383:R383"/>
    <mergeCell ref="S383:T383"/>
    <mergeCell ref="S389:T389"/>
    <mergeCell ref="I388:J388"/>
    <mergeCell ref="K388:L388"/>
    <mergeCell ref="M388:N388"/>
    <mergeCell ref="O388:P388"/>
    <mergeCell ref="Q388:R388"/>
    <mergeCell ref="S388:T388"/>
    <mergeCell ref="I387:J387"/>
    <mergeCell ref="K387:L387"/>
    <mergeCell ref="M387:N387"/>
    <mergeCell ref="O387:P387"/>
    <mergeCell ref="Q387:R387"/>
    <mergeCell ref="S387:T387"/>
    <mergeCell ref="I386:J386"/>
    <mergeCell ref="K386:L386"/>
    <mergeCell ref="M386:N386"/>
    <mergeCell ref="O386:P386"/>
    <mergeCell ref="Q386:R386"/>
    <mergeCell ref="S386:T386"/>
    <mergeCell ref="E397:G397"/>
    <mergeCell ref="E398:G398"/>
    <mergeCell ref="E399:G399"/>
    <mergeCell ref="E400:G400"/>
    <mergeCell ref="E401:G401"/>
    <mergeCell ref="H402:R403"/>
    <mergeCell ref="E391:G391"/>
    <mergeCell ref="E392:G392"/>
    <mergeCell ref="E393:G393"/>
    <mergeCell ref="E394:G394"/>
    <mergeCell ref="E395:G395"/>
    <mergeCell ref="E396:G396"/>
    <mergeCell ref="I389:J389"/>
    <mergeCell ref="K389:L389"/>
    <mergeCell ref="M389:N389"/>
    <mergeCell ref="O389:P389"/>
    <mergeCell ref="Q389:R389"/>
    <mergeCell ref="I413:J413"/>
    <mergeCell ref="K413:L413"/>
    <mergeCell ref="M413:N413"/>
    <mergeCell ref="O413:P413"/>
    <mergeCell ref="Q413:R413"/>
    <mergeCell ref="S413:T413"/>
    <mergeCell ref="I412:J412"/>
    <mergeCell ref="K412:L412"/>
    <mergeCell ref="M412:N412"/>
    <mergeCell ref="O412:P412"/>
    <mergeCell ref="Q412:R412"/>
    <mergeCell ref="S412:T412"/>
    <mergeCell ref="C404:U406"/>
    <mergeCell ref="D411:H411"/>
    <mergeCell ref="I411:J411"/>
    <mergeCell ref="K411:L411"/>
    <mergeCell ref="M411:N411"/>
    <mergeCell ref="O411:P411"/>
    <mergeCell ref="Q411:R411"/>
    <mergeCell ref="S411:T411"/>
    <mergeCell ref="F408:R409"/>
    <mergeCell ref="I416:J416"/>
    <mergeCell ref="K416:L416"/>
    <mergeCell ref="M416:N416"/>
    <mergeCell ref="O416:P416"/>
    <mergeCell ref="Q416:R416"/>
    <mergeCell ref="S416:T416"/>
    <mergeCell ref="I415:J415"/>
    <mergeCell ref="K415:L415"/>
    <mergeCell ref="M415:N415"/>
    <mergeCell ref="O415:P415"/>
    <mergeCell ref="Q415:R415"/>
    <mergeCell ref="S415:T415"/>
    <mergeCell ref="I414:J414"/>
    <mergeCell ref="K414:L414"/>
    <mergeCell ref="M414:N414"/>
    <mergeCell ref="O414:P414"/>
    <mergeCell ref="Q414:R414"/>
    <mergeCell ref="S414:T414"/>
    <mergeCell ref="S420:T420"/>
    <mergeCell ref="I419:J419"/>
    <mergeCell ref="K419:L419"/>
    <mergeCell ref="M419:N419"/>
    <mergeCell ref="O419:P419"/>
    <mergeCell ref="Q419:R419"/>
    <mergeCell ref="S419:T419"/>
    <mergeCell ref="I418:J418"/>
    <mergeCell ref="K418:L418"/>
    <mergeCell ref="M418:N418"/>
    <mergeCell ref="O418:P418"/>
    <mergeCell ref="Q418:R418"/>
    <mergeCell ref="S418:T418"/>
    <mergeCell ref="I417:J417"/>
    <mergeCell ref="K417:L417"/>
    <mergeCell ref="M417:N417"/>
    <mergeCell ref="O417:P417"/>
    <mergeCell ref="Q417:R417"/>
    <mergeCell ref="S417:T417"/>
    <mergeCell ref="E428:G428"/>
    <mergeCell ref="E429:G429"/>
    <mergeCell ref="E430:G430"/>
    <mergeCell ref="E431:G431"/>
    <mergeCell ref="E432:G432"/>
    <mergeCell ref="H433:R434"/>
    <mergeCell ref="E422:G422"/>
    <mergeCell ref="E423:G423"/>
    <mergeCell ref="E424:G424"/>
    <mergeCell ref="E425:G425"/>
    <mergeCell ref="E426:G426"/>
    <mergeCell ref="E427:G427"/>
    <mergeCell ref="I420:J420"/>
    <mergeCell ref="K420:L420"/>
    <mergeCell ref="M420:N420"/>
    <mergeCell ref="O420:P420"/>
    <mergeCell ref="Q420:R420"/>
    <mergeCell ref="I444:J444"/>
    <mergeCell ref="K444:L444"/>
    <mergeCell ref="M444:N444"/>
    <mergeCell ref="O444:P444"/>
    <mergeCell ref="Q444:R444"/>
    <mergeCell ref="S444:T444"/>
    <mergeCell ref="I443:J443"/>
    <mergeCell ref="K443:L443"/>
    <mergeCell ref="M443:N443"/>
    <mergeCell ref="O443:P443"/>
    <mergeCell ref="Q443:R443"/>
    <mergeCell ref="S443:T443"/>
    <mergeCell ref="C435:U437"/>
    <mergeCell ref="D442:H442"/>
    <mergeCell ref="I442:J442"/>
    <mergeCell ref="K442:L442"/>
    <mergeCell ref="M442:N442"/>
    <mergeCell ref="O442:P442"/>
    <mergeCell ref="Q442:R442"/>
    <mergeCell ref="S442:T442"/>
    <mergeCell ref="F439:R440"/>
    <mergeCell ref="I447:J447"/>
    <mergeCell ref="K447:L447"/>
    <mergeCell ref="M447:N447"/>
    <mergeCell ref="O447:P447"/>
    <mergeCell ref="Q447:R447"/>
    <mergeCell ref="S447:T447"/>
    <mergeCell ref="I446:J446"/>
    <mergeCell ref="K446:L446"/>
    <mergeCell ref="M446:N446"/>
    <mergeCell ref="O446:P446"/>
    <mergeCell ref="Q446:R446"/>
    <mergeCell ref="S446:T446"/>
    <mergeCell ref="I445:J445"/>
    <mergeCell ref="K445:L445"/>
    <mergeCell ref="M445:N445"/>
    <mergeCell ref="O445:P445"/>
    <mergeCell ref="Q445:R445"/>
    <mergeCell ref="S445:T445"/>
    <mergeCell ref="S451:T451"/>
    <mergeCell ref="I450:J450"/>
    <mergeCell ref="K450:L450"/>
    <mergeCell ref="M450:N450"/>
    <mergeCell ref="O450:P450"/>
    <mergeCell ref="Q450:R450"/>
    <mergeCell ref="S450:T450"/>
    <mergeCell ref="I449:J449"/>
    <mergeCell ref="K449:L449"/>
    <mergeCell ref="M449:N449"/>
    <mergeCell ref="O449:P449"/>
    <mergeCell ref="Q449:R449"/>
    <mergeCell ref="S449:T449"/>
    <mergeCell ref="I448:J448"/>
    <mergeCell ref="K448:L448"/>
    <mergeCell ref="M448:N448"/>
    <mergeCell ref="O448:P448"/>
    <mergeCell ref="Q448:R448"/>
    <mergeCell ref="S448:T448"/>
    <mergeCell ref="E459:G459"/>
    <mergeCell ref="E460:G460"/>
    <mergeCell ref="E461:G461"/>
    <mergeCell ref="E462:G462"/>
    <mergeCell ref="E463:G463"/>
    <mergeCell ref="H464:R465"/>
    <mergeCell ref="E453:G453"/>
    <mergeCell ref="E454:G454"/>
    <mergeCell ref="E455:G455"/>
    <mergeCell ref="E456:G456"/>
    <mergeCell ref="E457:G457"/>
    <mergeCell ref="E458:G458"/>
    <mergeCell ref="I451:J451"/>
    <mergeCell ref="K451:L451"/>
    <mergeCell ref="M451:N451"/>
    <mergeCell ref="O451:P451"/>
    <mergeCell ref="Q451:R451"/>
    <mergeCell ref="I475:J475"/>
    <mergeCell ref="K475:L475"/>
    <mergeCell ref="M475:N475"/>
    <mergeCell ref="O475:P475"/>
    <mergeCell ref="Q475:R475"/>
    <mergeCell ref="S475:T475"/>
    <mergeCell ref="I474:J474"/>
    <mergeCell ref="K474:L474"/>
    <mergeCell ref="M474:N474"/>
    <mergeCell ref="O474:P474"/>
    <mergeCell ref="Q474:R474"/>
    <mergeCell ref="S474:T474"/>
    <mergeCell ref="C466:U468"/>
    <mergeCell ref="D473:H473"/>
    <mergeCell ref="I473:J473"/>
    <mergeCell ref="K473:L473"/>
    <mergeCell ref="M473:N473"/>
    <mergeCell ref="O473:P473"/>
    <mergeCell ref="Q473:R473"/>
    <mergeCell ref="S473:T473"/>
    <mergeCell ref="F470:R471"/>
    <mergeCell ref="I478:J478"/>
    <mergeCell ref="K478:L478"/>
    <mergeCell ref="M478:N478"/>
    <mergeCell ref="O478:P478"/>
    <mergeCell ref="Q478:R478"/>
    <mergeCell ref="S478:T478"/>
    <mergeCell ref="I477:J477"/>
    <mergeCell ref="K477:L477"/>
    <mergeCell ref="M477:N477"/>
    <mergeCell ref="O477:P477"/>
    <mergeCell ref="Q477:R477"/>
    <mergeCell ref="S477:T477"/>
    <mergeCell ref="I476:J476"/>
    <mergeCell ref="K476:L476"/>
    <mergeCell ref="M476:N476"/>
    <mergeCell ref="O476:P476"/>
    <mergeCell ref="Q476:R476"/>
    <mergeCell ref="S476:T476"/>
    <mergeCell ref="S482:T482"/>
    <mergeCell ref="I481:J481"/>
    <mergeCell ref="K481:L481"/>
    <mergeCell ref="M481:N481"/>
    <mergeCell ref="O481:P481"/>
    <mergeCell ref="Q481:R481"/>
    <mergeCell ref="S481:T481"/>
    <mergeCell ref="I480:J480"/>
    <mergeCell ref="K480:L480"/>
    <mergeCell ref="M480:N480"/>
    <mergeCell ref="O480:P480"/>
    <mergeCell ref="Q480:R480"/>
    <mergeCell ref="S480:T480"/>
    <mergeCell ref="I479:J479"/>
    <mergeCell ref="K479:L479"/>
    <mergeCell ref="M479:N479"/>
    <mergeCell ref="O479:P479"/>
    <mergeCell ref="Q479:R479"/>
    <mergeCell ref="S479:T479"/>
    <mergeCell ref="E490:G490"/>
    <mergeCell ref="E491:G491"/>
    <mergeCell ref="E492:G492"/>
    <mergeCell ref="E493:G493"/>
    <mergeCell ref="E494:G494"/>
    <mergeCell ref="H495:R496"/>
    <mergeCell ref="E484:G484"/>
    <mergeCell ref="E485:G485"/>
    <mergeCell ref="E486:G486"/>
    <mergeCell ref="E487:G487"/>
    <mergeCell ref="E488:G488"/>
    <mergeCell ref="E489:G489"/>
    <mergeCell ref="I482:J482"/>
    <mergeCell ref="K482:L482"/>
    <mergeCell ref="M482:N482"/>
    <mergeCell ref="O482:P482"/>
    <mergeCell ref="Q482:R482"/>
    <mergeCell ref="I506:J506"/>
    <mergeCell ref="K506:L506"/>
    <mergeCell ref="M506:N506"/>
    <mergeCell ref="O506:P506"/>
    <mergeCell ref="Q506:R506"/>
    <mergeCell ref="S506:T506"/>
    <mergeCell ref="I505:J505"/>
    <mergeCell ref="K505:L505"/>
    <mergeCell ref="M505:N505"/>
    <mergeCell ref="O505:P505"/>
    <mergeCell ref="Q505:R505"/>
    <mergeCell ref="S505:T505"/>
    <mergeCell ref="C497:U499"/>
    <mergeCell ref="D504:H504"/>
    <mergeCell ref="I504:J504"/>
    <mergeCell ref="K504:L504"/>
    <mergeCell ref="M504:N504"/>
    <mergeCell ref="O504:P504"/>
    <mergeCell ref="Q504:R504"/>
    <mergeCell ref="S504:T504"/>
    <mergeCell ref="F501:R502"/>
    <mergeCell ref="I509:J509"/>
    <mergeCell ref="K509:L509"/>
    <mergeCell ref="M509:N509"/>
    <mergeCell ref="O509:P509"/>
    <mergeCell ref="Q509:R509"/>
    <mergeCell ref="S509:T509"/>
    <mergeCell ref="I508:J508"/>
    <mergeCell ref="K508:L508"/>
    <mergeCell ref="M508:N508"/>
    <mergeCell ref="O508:P508"/>
    <mergeCell ref="Q508:R508"/>
    <mergeCell ref="S508:T508"/>
    <mergeCell ref="I507:J507"/>
    <mergeCell ref="K507:L507"/>
    <mergeCell ref="M507:N507"/>
    <mergeCell ref="O507:P507"/>
    <mergeCell ref="Q507:R507"/>
    <mergeCell ref="S507:T507"/>
    <mergeCell ref="S513:T513"/>
    <mergeCell ref="I512:J512"/>
    <mergeCell ref="K512:L512"/>
    <mergeCell ref="M512:N512"/>
    <mergeCell ref="O512:P512"/>
    <mergeCell ref="Q512:R512"/>
    <mergeCell ref="S512:T512"/>
    <mergeCell ref="I511:J511"/>
    <mergeCell ref="K511:L511"/>
    <mergeCell ref="M511:N511"/>
    <mergeCell ref="O511:P511"/>
    <mergeCell ref="Q511:R511"/>
    <mergeCell ref="S511:T511"/>
    <mergeCell ref="I510:J510"/>
    <mergeCell ref="K510:L510"/>
    <mergeCell ref="M510:N510"/>
    <mergeCell ref="O510:P510"/>
    <mergeCell ref="Q510:R510"/>
    <mergeCell ref="S510:T510"/>
    <mergeCell ref="E521:G521"/>
    <mergeCell ref="E522:G522"/>
    <mergeCell ref="E523:G523"/>
    <mergeCell ref="E524:G524"/>
    <mergeCell ref="E525:G525"/>
    <mergeCell ref="H526:R527"/>
    <mergeCell ref="E515:G515"/>
    <mergeCell ref="E516:G516"/>
    <mergeCell ref="E517:G517"/>
    <mergeCell ref="E518:G518"/>
    <mergeCell ref="E519:G519"/>
    <mergeCell ref="E520:G520"/>
    <mergeCell ref="I513:J513"/>
    <mergeCell ref="K513:L513"/>
    <mergeCell ref="M513:N513"/>
    <mergeCell ref="O513:P513"/>
    <mergeCell ref="Q513:R513"/>
    <mergeCell ref="I537:J537"/>
    <mergeCell ref="K537:L537"/>
    <mergeCell ref="M537:N537"/>
    <mergeCell ref="O537:P537"/>
    <mergeCell ref="Q537:R537"/>
    <mergeCell ref="S537:T537"/>
    <mergeCell ref="I536:J536"/>
    <mergeCell ref="K536:L536"/>
    <mergeCell ref="M536:N536"/>
    <mergeCell ref="O536:P536"/>
    <mergeCell ref="Q536:R536"/>
    <mergeCell ref="S536:T536"/>
    <mergeCell ref="C528:U530"/>
    <mergeCell ref="D535:H535"/>
    <mergeCell ref="I535:J535"/>
    <mergeCell ref="K535:L535"/>
    <mergeCell ref="M535:N535"/>
    <mergeCell ref="O535:P535"/>
    <mergeCell ref="Q535:R535"/>
    <mergeCell ref="S535:T535"/>
    <mergeCell ref="F532:R533"/>
    <mergeCell ref="I540:J540"/>
    <mergeCell ref="K540:L540"/>
    <mergeCell ref="M540:N540"/>
    <mergeCell ref="O540:P540"/>
    <mergeCell ref="Q540:R540"/>
    <mergeCell ref="S540:T540"/>
    <mergeCell ref="I539:J539"/>
    <mergeCell ref="K539:L539"/>
    <mergeCell ref="M539:N539"/>
    <mergeCell ref="O539:P539"/>
    <mergeCell ref="Q539:R539"/>
    <mergeCell ref="S539:T539"/>
    <mergeCell ref="I538:J538"/>
    <mergeCell ref="K538:L538"/>
    <mergeCell ref="M538:N538"/>
    <mergeCell ref="O538:P538"/>
    <mergeCell ref="Q538:R538"/>
    <mergeCell ref="S538:T538"/>
    <mergeCell ref="S544:T544"/>
    <mergeCell ref="I543:J543"/>
    <mergeCell ref="K543:L543"/>
    <mergeCell ref="M543:N543"/>
    <mergeCell ref="O543:P543"/>
    <mergeCell ref="Q543:R543"/>
    <mergeCell ref="S543:T543"/>
    <mergeCell ref="I542:J542"/>
    <mergeCell ref="K542:L542"/>
    <mergeCell ref="M542:N542"/>
    <mergeCell ref="O542:P542"/>
    <mergeCell ref="Q542:R542"/>
    <mergeCell ref="S542:T542"/>
    <mergeCell ref="I541:J541"/>
    <mergeCell ref="K541:L541"/>
    <mergeCell ref="M541:N541"/>
    <mergeCell ref="O541:P541"/>
    <mergeCell ref="Q541:R541"/>
    <mergeCell ref="S541:T541"/>
    <mergeCell ref="E552:G552"/>
    <mergeCell ref="E553:G553"/>
    <mergeCell ref="E554:G554"/>
    <mergeCell ref="E555:G555"/>
    <mergeCell ref="E556:G556"/>
    <mergeCell ref="H557:R558"/>
    <mergeCell ref="E546:G546"/>
    <mergeCell ref="E547:G547"/>
    <mergeCell ref="E548:G548"/>
    <mergeCell ref="E549:G549"/>
    <mergeCell ref="E550:G550"/>
    <mergeCell ref="E551:G551"/>
    <mergeCell ref="I544:J544"/>
    <mergeCell ref="K544:L544"/>
    <mergeCell ref="M544:N544"/>
    <mergeCell ref="O544:P544"/>
    <mergeCell ref="Q544:R544"/>
    <mergeCell ref="I568:J568"/>
    <mergeCell ref="K568:L568"/>
    <mergeCell ref="M568:N568"/>
    <mergeCell ref="O568:P568"/>
    <mergeCell ref="Q568:R568"/>
    <mergeCell ref="S568:T568"/>
    <mergeCell ref="I567:J567"/>
    <mergeCell ref="K567:L567"/>
    <mergeCell ref="M567:N567"/>
    <mergeCell ref="O567:P567"/>
    <mergeCell ref="Q567:R567"/>
    <mergeCell ref="S567:T567"/>
    <mergeCell ref="C559:U561"/>
    <mergeCell ref="D566:H566"/>
    <mergeCell ref="I566:J566"/>
    <mergeCell ref="K566:L566"/>
    <mergeCell ref="M566:N566"/>
    <mergeCell ref="O566:P566"/>
    <mergeCell ref="Q566:R566"/>
    <mergeCell ref="S566:T566"/>
    <mergeCell ref="F563:R564"/>
    <mergeCell ref="I571:J571"/>
    <mergeCell ref="K571:L571"/>
    <mergeCell ref="M571:N571"/>
    <mergeCell ref="O571:P571"/>
    <mergeCell ref="Q571:R571"/>
    <mergeCell ref="S571:T571"/>
    <mergeCell ref="I570:J570"/>
    <mergeCell ref="K570:L570"/>
    <mergeCell ref="M570:N570"/>
    <mergeCell ref="O570:P570"/>
    <mergeCell ref="Q570:R570"/>
    <mergeCell ref="S570:T570"/>
    <mergeCell ref="I569:J569"/>
    <mergeCell ref="K569:L569"/>
    <mergeCell ref="M569:N569"/>
    <mergeCell ref="O569:P569"/>
    <mergeCell ref="Q569:R569"/>
    <mergeCell ref="S569:T569"/>
    <mergeCell ref="S575:T575"/>
    <mergeCell ref="I574:J574"/>
    <mergeCell ref="K574:L574"/>
    <mergeCell ref="M574:N574"/>
    <mergeCell ref="O574:P574"/>
    <mergeCell ref="Q574:R574"/>
    <mergeCell ref="S574:T574"/>
    <mergeCell ref="I573:J573"/>
    <mergeCell ref="K573:L573"/>
    <mergeCell ref="M573:N573"/>
    <mergeCell ref="O573:P573"/>
    <mergeCell ref="Q573:R573"/>
    <mergeCell ref="S573:T573"/>
    <mergeCell ref="I572:J572"/>
    <mergeCell ref="K572:L572"/>
    <mergeCell ref="M572:N572"/>
    <mergeCell ref="O572:P572"/>
    <mergeCell ref="Q572:R572"/>
    <mergeCell ref="S572:T572"/>
    <mergeCell ref="E583:G583"/>
    <mergeCell ref="E584:G584"/>
    <mergeCell ref="E585:G585"/>
    <mergeCell ref="E586:G586"/>
    <mergeCell ref="E587:G587"/>
    <mergeCell ref="H588:R589"/>
    <mergeCell ref="E577:G577"/>
    <mergeCell ref="E578:G578"/>
    <mergeCell ref="E579:G579"/>
    <mergeCell ref="E580:G580"/>
    <mergeCell ref="E581:G581"/>
    <mergeCell ref="E582:G582"/>
    <mergeCell ref="I575:J575"/>
    <mergeCell ref="K575:L575"/>
    <mergeCell ref="M575:N575"/>
    <mergeCell ref="O575:P575"/>
    <mergeCell ref="Q575:R575"/>
    <mergeCell ref="I599:J599"/>
    <mergeCell ref="K599:L599"/>
    <mergeCell ref="M599:N599"/>
    <mergeCell ref="O599:P599"/>
    <mergeCell ref="Q599:R599"/>
    <mergeCell ref="S599:T599"/>
    <mergeCell ref="I598:J598"/>
    <mergeCell ref="K598:L598"/>
    <mergeCell ref="M598:N598"/>
    <mergeCell ref="O598:P598"/>
    <mergeCell ref="Q598:R598"/>
    <mergeCell ref="S598:T598"/>
    <mergeCell ref="C590:U592"/>
    <mergeCell ref="D597:H597"/>
    <mergeCell ref="I597:J597"/>
    <mergeCell ref="K597:L597"/>
    <mergeCell ref="M597:N597"/>
    <mergeCell ref="O597:P597"/>
    <mergeCell ref="Q597:R597"/>
    <mergeCell ref="S597:T597"/>
    <mergeCell ref="F594:R595"/>
    <mergeCell ref="I602:J602"/>
    <mergeCell ref="K602:L602"/>
    <mergeCell ref="M602:N602"/>
    <mergeCell ref="O602:P602"/>
    <mergeCell ref="Q602:R602"/>
    <mergeCell ref="S602:T602"/>
    <mergeCell ref="I601:J601"/>
    <mergeCell ref="K601:L601"/>
    <mergeCell ref="M601:N601"/>
    <mergeCell ref="O601:P601"/>
    <mergeCell ref="Q601:R601"/>
    <mergeCell ref="S601:T601"/>
    <mergeCell ref="I600:J600"/>
    <mergeCell ref="K600:L600"/>
    <mergeCell ref="M600:N600"/>
    <mergeCell ref="O600:P600"/>
    <mergeCell ref="Q600:R600"/>
    <mergeCell ref="S600:T600"/>
    <mergeCell ref="S606:T606"/>
    <mergeCell ref="I605:J605"/>
    <mergeCell ref="K605:L605"/>
    <mergeCell ref="M605:N605"/>
    <mergeCell ref="O605:P605"/>
    <mergeCell ref="Q605:R605"/>
    <mergeCell ref="S605:T605"/>
    <mergeCell ref="I604:J604"/>
    <mergeCell ref="K604:L604"/>
    <mergeCell ref="M604:N604"/>
    <mergeCell ref="O604:P604"/>
    <mergeCell ref="Q604:R604"/>
    <mergeCell ref="S604:T604"/>
    <mergeCell ref="I603:J603"/>
    <mergeCell ref="K603:L603"/>
    <mergeCell ref="M603:N603"/>
    <mergeCell ref="O603:P603"/>
    <mergeCell ref="Q603:R603"/>
    <mergeCell ref="S603:T603"/>
    <mergeCell ref="E614:G614"/>
    <mergeCell ref="E615:G615"/>
    <mergeCell ref="E616:G616"/>
    <mergeCell ref="E617:G617"/>
    <mergeCell ref="E618:G618"/>
    <mergeCell ref="H619:R620"/>
    <mergeCell ref="E608:G608"/>
    <mergeCell ref="E609:G609"/>
    <mergeCell ref="E610:G610"/>
    <mergeCell ref="E611:G611"/>
    <mergeCell ref="E612:G612"/>
    <mergeCell ref="E613:G613"/>
    <mergeCell ref="I606:J606"/>
    <mergeCell ref="K606:L606"/>
    <mergeCell ref="M606:N606"/>
    <mergeCell ref="O606:P606"/>
    <mergeCell ref="Q606:R606"/>
    <mergeCell ref="I630:J630"/>
    <mergeCell ref="K630:L630"/>
    <mergeCell ref="M630:N630"/>
    <mergeCell ref="O630:P630"/>
    <mergeCell ref="Q630:R630"/>
    <mergeCell ref="S630:T630"/>
    <mergeCell ref="I629:J629"/>
    <mergeCell ref="K629:L629"/>
    <mergeCell ref="M629:N629"/>
    <mergeCell ref="O629:P629"/>
    <mergeCell ref="Q629:R629"/>
    <mergeCell ref="S629:T629"/>
    <mergeCell ref="C621:U623"/>
    <mergeCell ref="D628:H628"/>
    <mergeCell ref="I628:J628"/>
    <mergeCell ref="K628:L628"/>
    <mergeCell ref="M628:N628"/>
    <mergeCell ref="O628:P628"/>
    <mergeCell ref="Q628:R628"/>
    <mergeCell ref="S628:T628"/>
    <mergeCell ref="F625:R626"/>
    <mergeCell ref="I633:J633"/>
    <mergeCell ref="K633:L633"/>
    <mergeCell ref="M633:N633"/>
    <mergeCell ref="O633:P633"/>
    <mergeCell ref="Q633:R633"/>
    <mergeCell ref="S633:T633"/>
    <mergeCell ref="I632:J632"/>
    <mergeCell ref="K632:L632"/>
    <mergeCell ref="M632:N632"/>
    <mergeCell ref="O632:P632"/>
    <mergeCell ref="Q632:R632"/>
    <mergeCell ref="S632:T632"/>
    <mergeCell ref="I631:J631"/>
    <mergeCell ref="K631:L631"/>
    <mergeCell ref="M631:N631"/>
    <mergeCell ref="O631:P631"/>
    <mergeCell ref="Q631:R631"/>
    <mergeCell ref="S631:T631"/>
    <mergeCell ref="S637:T637"/>
    <mergeCell ref="I636:J636"/>
    <mergeCell ref="K636:L636"/>
    <mergeCell ref="M636:N636"/>
    <mergeCell ref="O636:P636"/>
    <mergeCell ref="Q636:R636"/>
    <mergeCell ref="S636:T636"/>
    <mergeCell ref="I635:J635"/>
    <mergeCell ref="K635:L635"/>
    <mergeCell ref="M635:N635"/>
    <mergeCell ref="O635:P635"/>
    <mergeCell ref="Q635:R635"/>
    <mergeCell ref="S635:T635"/>
    <mergeCell ref="I634:J634"/>
    <mergeCell ref="K634:L634"/>
    <mergeCell ref="M634:N634"/>
    <mergeCell ref="O634:P634"/>
    <mergeCell ref="Q634:R634"/>
    <mergeCell ref="S634:T634"/>
    <mergeCell ref="E645:G645"/>
    <mergeCell ref="E646:G646"/>
    <mergeCell ref="E647:G647"/>
    <mergeCell ref="E648:G648"/>
    <mergeCell ref="E649:G649"/>
    <mergeCell ref="H650:R651"/>
    <mergeCell ref="E639:G639"/>
    <mergeCell ref="E640:G640"/>
    <mergeCell ref="E641:G641"/>
    <mergeCell ref="E642:G642"/>
    <mergeCell ref="E643:G643"/>
    <mergeCell ref="E644:G644"/>
    <mergeCell ref="I637:J637"/>
    <mergeCell ref="K637:L637"/>
    <mergeCell ref="M637:N637"/>
    <mergeCell ref="O637:P637"/>
    <mergeCell ref="Q637:R637"/>
    <mergeCell ref="I661:J661"/>
    <mergeCell ref="K661:L661"/>
    <mergeCell ref="M661:N661"/>
    <mergeCell ref="O661:P661"/>
    <mergeCell ref="Q661:R661"/>
    <mergeCell ref="S661:T661"/>
    <mergeCell ref="I660:J660"/>
    <mergeCell ref="K660:L660"/>
    <mergeCell ref="M660:N660"/>
    <mergeCell ref="O660:P660"/>
    <mergeCell ref="Q660:R660"/>
    <mergeCell ref="S660:T660"/>
    <mergeCell ref="C652:U654"/>
    <mergeCell ref="D659:H659"/>
    <mergeCell ref="I659:J659"/>
    <mergeCell ref="K659:L659"/>
    <mergeCell ref="M659:N659"/>
    <mergeCell ref="O659:P659"/>
    <mergeCell ref="Q659:R659"/>
    <mergeCell ref="S659:T659"/>
    <mergeCell ref="F656:R657"/>
    <mergeCell ref="I664:J664"/>
    <mergeCell ref="K664:L664"/>
    <mergeCell ref="M664:N664"/>
    <mergeCell ref="O664:P664"/>
    <mergeCell ref="Q664:R664"/>
    <mergeCell ref="S664:T664"/>
    <mergeCell ref="I663:J663"/>
    <mergeCell ref="K663:L663"/>
    <mergeCell ref="M663:N663"/>
    <mergeCell ref="O663:P663"/>
    <mergeCell ref="Q663:R663"/>
    <mergeCell ref="S663:T663"/>
    <mergeCell ref="I662:J662"/>
    <mergeCell ref="K662:L662"/>
    <mergeCell ref="M662:N662"/>
    <mergeCell ref="O662:P662"/>
    <mergeCell ref="Q662:R662"/>
    <mergeCell ref="S662:T662"/>
    <mergeCell ref="S668:T668"/>
    <mergeCell ref="I667:J667"/>
    <mergeCell ref="K667:L667"/>
    <mergeCell ref="M667:N667"/>
    <mergeCell ref="O667:P667"/>
    <mergeCell ref="Q667:R667"/>
    <mergeCell ref="S667:T667"/>
    <mergeCell ref="I666:J666"/>
    <mergeCell ref="K666:L666"/>
    <mergeCell ref="M666:N666"/>
    <mergeCell ref="O666:P666"/>
    <mergeCell ref="Q666:R666"/>
    <mergeCell ref="S666:T666"/>
    <mergeCell ref="I665:J665"/>
    <mergeCell ref="K665:L665"/>
    <mergeCell ref="M665:N665"/>
    <mergeCell ref="O665:P665"/>
    <mergeCell ref="Q665:R665"/>
    <mergeCell ref="S665:T665"/>
    <mergeCell ref="E676:G676"/>
    <mergeCell ref="E677:G677"/>
    <mergeCell ref="E678:G678"/>
    <mergeCell ref="E679:G679"/>
    <mergeCell ref="E680:G680"/>
    <mergeCell ref="H681:R682"/>
    <mergeCell ref="E670:G670"/>
    <mergeCell ref="E671:G671"/>
    <mergeCell ref="E672:G672"/>
    <mergeCell ref="E673:G673"/>
    <mergeCell ref="E674:G674"/>
    <mergeCell ref="E675:G675"/>
    <mergeCell ref="I668:J668"/>
    <mergeCell ref="K668:L668"/>
    <mergeCell ref="M668:N668"/>
    <mergeCell ref="O668:P668"/>
    <mergeCell ref="Q668:R668"/>
    <mergeCell ref="I692:J692"/>
    <mergeCell ref="K692:L692"/>
    <mergeCell ref="M692:N692"/>
    <mergeCell ref="O692:P692"/>
    <mergeCell ref="Q692:R692"/>
    <mergeCell ref="S692:T692"/>
    <mergeCell ref="I691:J691"/>
    <mergeCell ref="K691:L691"/>
    <mergeCell ref="M691:N691"/>
    <mergeCell ref="O691:P691"/>
    <mergeCell ref="Q691:R691"/>
    <mergeCell ref="S691:T691"/>
    <mergeCell ref="C683:U685"/>
    <mergeCell ref="D690:H690"/>
    <mergeCell ref="I690:J690"/>
    <mergeCell ref="K690:L690"/>
    <mergeCell ref="M690:N690"/>
    <mergeCell ref="O690:P690"/>
    <mergeCell ref="Q690:R690"/>
    <mergeCell ref="S690:T690"/>
    <mergeCell ref="F687:R688"/>
    <mergeCell ref="I695:J695"/>
    <mergeCell ref="K695:L695"/>
    <mergeCell ref="M695:N695"/>
    <mergeCell ref="O695:P695"/>
    <mergeCell ref="Q695:R695"/>
    <mergeCell ref="S695:T695"/>
    <mergeCell ref="I694:J694"/>
    <mergeCell ref="K694:L694"/>
    <mergeCell ref="M694:N694"/>
    <mergeCell ref="O694:P694"/>
    <mergeCell ref="Q694:R694"/>
    <mergeCell ref="S694:T694"/>
    <mergeCell ref="I693:J693"/>
    <mergeCell ref="K693:L693"/>
    <mergeCell ref="M693:N693"/>
    <mergeCell ref="O693:P693"/>
    <mergeCell ref="Q693:R693"/>
    <mergeCell ref="S693:T693"/>
    <mergeCell ref="S699:T699"/>
    <mergeCell ref="I698:J698"/>
    <mergeCell ref="K698:L698"/>
    <mergeCell ref="M698:N698"/>
    <mergeCell ref="O698:P698"/>
    <mergeCell ref="Q698:R698"/>
    <mergeCell ref="S698:T698"/>
    <mergeCell ref="I697:J697"/>
    <mergeCell ref="K697:L697"/>
    <mergeCell ref="M697:N697"/>
    <mergeCell ref="O697:P697"/>
    <mergeCell ref="Q697:R697"/>
    <mergeCell ref="S697:T697"/>
    <mergeCell ref="I696:J696"/>
    <mergeCell ref="K696:L696"/>
    <mergeCell ref="M696:N696"/>
    <mergeCell ref="O696:P696"/>
    <mergeCell ref="Q696:R696"/>
    <mergeCell ref="S696:T696"/>
    <mergeCell ref="E707:G707"/>
    <mergeCell ref="E708:G708"/>
    <mergeCell ref="E709:G709"/>
    <mergeCell ref="E710:G710"/>
    <mergeCell ref="E711:G711"/>
    <mergeCell ref="H712:R713"/>
    <mergeCell ref="E701:G701"/>
    <mergeCell ref="E702:G702"/>
    <mergeCell ref="E703:G703"/>
    <mergeCell ref="E704:G704"/>
    <mergeCell ref="E705:G705"/>
    <mergeCell ref="E706:G706"/>
    <mergeCell ref="I699:J699"/>
    <mergeCell ref="K699:L699"/>
    <mergeCell ref="M699:N699"/>
    <mergeCell ref="O699:P699"/>
    <mergeCell ref="Q699:R699"/>
    <mergeCell ref="I723:J723"/>
    <mergeCell ref="K723:L723"/>
    <mergeCell ref="M723:N723"/>
    <mergeCell ref="O723:P723"/>
    <mergeCell ref="Q723:R723"/>
    <mergeCell ref="S723:T723"/>
    <mergeCell ref="I722:J722"/>
    <mergeCell ref="K722:L722"/>
    <mergeCell ref="M722:N722"/>
    <mergeCell ref="O722:P722"/>
    <mergeCell ref="Q722:R722"/>
    <mergeCell ref="S722:T722"/>
    <mergeCell ref="C714:U716"/>
    <mergeCell ref="D721:H721"/>
    <mergeCell ref="I721:J721"/>
    <mergeCell ref="K721:L721"/>
    <mergeCell ref="M721:N721"/>
    <mergeCell ref="O721:P721"/>
    <mergeCell ref="Q721:R721"/>
    <mergeCell ref="S721:T721"/>
    <mergeCell ref="F718:R719"/>
    <mergeCell ref="I726:J726"/>
    <mergeCell ref="K726:L726"/>
    <mergeCell ref="M726:N726"/>
    <mergeCell ref="O726:P726"/>
    <mergeCell ref="Q726:R726"/>
    <mergeCell ref="S726:T726"/>
    <mergeCell ref="I725:J725"/>
    <mergeCell ref="K725:L725"/>
    <mergeCell ref="M725:N725"/>
    <mergeCell ref="O725:P725"/>
    <mergeCell ref="Q725:R725"/>
    <mergeCell ref="S725:T725"/>
    <mergeCell ref="I724:J724"/>
    <mergeCell ref="K724:L724"/>
    <mergeCell ref="M724:N724"/>
    <mergeCell ref="O724:P724"/>
    <mergeCell ref="Q724:R724"/>
    <mergeCell ref="S724:T724"/>
    <mergeCell ref="S730:T730"/>
    <mergeCell ref="I729:J729"/>
    <mergeCell ref="K729:L729"/>
    <mergeCell ref="M729:N729"/>
    <mergeCell ref="O729:P729"/>
    <mergeCell ref="Q729:R729"/>
    <mergeCell ref="S729:T729"/>
    <mergeCell ref="I728:J728"/>
    <mergeCell ref="K728:L728"/>
    <mergeCell ref="M728:N728"/>
    <mergeCell ref="O728:P728"/>
    <mergeCell ref="Q728:R728"/>
    <mergeCell ref="S728:T728"/>
    <mergeCell ref="I727:J727"/>
    <mergeCell ref="K727:L727"/>
    <mergeCell ref="M727:N727"/>
    <mergeCell ref="O727:P727"/>
    <mergeCell ref="Q727:R727"/>
    <mergeCell ref="S727:T727"/>
    <mergeCell ref="E738:G738"/>
    <mergeCell ref="E739:G739"/>
    <mergeCell ref="E740:G740"/>
    <mergeCell ref="E741:G741"/>
    <mergeCell ref="E742:G742"/>
    <mergeCell ref="H743:R744"/>
    <mergeCell ref="E732:G732"/>
    <mergeCell ref="E733:G733"/>
    <mergeCell ref="E734:G734"/>
    <mergeCell ref="E735:G735"/>
    <mergeCell ref="E736:G736"/>
    <mergeCell ref="E737:G737"/>
    <mergeCell ref="I730:J730"/>
    <mergeCell ref="K730:L730"/>
    <mergeCell ref="M730:N730"/>
    <mergeCell ref="O730:P730"/>
    <mergeCell ref="Q730:R730"/>
    <mergeCell ref="I754:J754"/>
    <mergeCell ref="K754:L754"/>
    <mergeCell ref="M754:N754"/>
    <mergeCell ref="O754:P754"/>
    <mergeCell ref="Q754:R754"/>
    <mergeCell ref="S754:T754"/>
    <mergeCell ref="I753:J753"/>
    <mergeCell ref="K753:L753"/>
    <mergeCell ref="M753:N753"/>
    <mergeCell ref="O753:P753"/>
    <mergeCell ref="Q753:R753"/>
    <mergeCell ref="S753:T753"/>
    <mergeCell ref="C745:U747"/>
    <mergeCell ref="D752:H752"/>
    <mergeCell ref="I752:J752"/>
    <mergeCell ref="K752:L752"/>
    <mergeCell ref="M752:N752"/>
    <mergeCell ref="O752:P752"/>
    <mergeCell ref="Q752:R752"/>
    <mergeCell ref="S752:T752"/>
    <mergeCell ref="F749:R750"/>
    <mergeCell ref="I757:J757"/>
    <mergeCell ref="K757:L757"/>
    <mergeCell ref="M757:N757"/>
    <mergeCell ref="O757:P757"/>
    <mergeCell ref="Q757:R757"/>
    <mergeCell ref="S757:T757"/>
    <mergeCell ref="I756:J756"/>
    <mergeCell ref="K756:L756"/>
    <mergeCell ref="M756:N756"/>
    <mergeCell ref="O756:P756"/>
    <mergeCell ref="Q756:R756"/>
    <mergeCell ref="S756:T756"/>
    <mergeCell ref="I755:J755"/>
    <mergeCell ref="K755:L755"/>
    <mergeCell ref="M755:N755"/>
    <mergeCell ref="O755:P755"/>
    <mergeCell ref="Q755:R755"/>
    <mergeCell ref="S755:T755"/>
    <mergeCell ref="S761:T761"/>
    <mergeCell ref="I760:J760"/>
    <mergeCell ref="K760:L760"/>
    <mergeCell ref="M760:N760"/>
    <mergeCell ref="O760:P760"/>
    <mergeCell ref="Q760:R760"/>
    <mergeCell ref="S760:T760"/>
    <mergeCell ref="I759:J759"/>
    <mergeCell ref="K759:L759"/>
    <mergeCell ref="M759:N759"/>
    <mergeCell ref="O759:P759"/>
    <mergeCell ref="Q759:R759"/>
    <mergeCell ref="S759:T759"/>
    <mergeCell ref="I758:J758"/>
    <mergeCell ref="K758:L758"/>
    <mergeCell ref="M758:N758"/>
    <mergeCell ref="O758:P758"/>
    <mergeCell ref="Q758:R758"/>
    <mergeCell ref="S758:T758"/>
    <mergeCell ref="E769:G769"/>
    <mergeCell ref="E770:G770"/>
    <mergeCell ref="E771:G771"/>
    <mergeCell ref="E772:G772"/>
    <mergeCell ref="E773:G773"/>
    <mergeCell ref="H774:R775"/>
    <mergeCell ref="E763:G763"/>
    <mergeCell ref="E764:G764"/>
    <mergeCell ref="E765:G765"/>
    <mergeCell ref="E766:G766"/>
    <mergeCell ref="E767:G767"/>
    <mergeCell ref="E768:G768"/>
    <mergeCell ref="I761:J761"/>
    <mergeCell ref="K761:L761"/>
    <mergeCell ref="M761:N761"/>
    <mergeCell ref="O761:P761"/>
    <mergeCell ref="Q761:R761"/>
    <mergeCell ref="I785:J785"/>
    <mergeCell ref="K785:L785"/>
    <mergeCell ref="M785:N785"/>
    <mergeCell ref="O785:P785"/>
    <mergeCell ref="Q785:R785"/>
    <mergeCell ref="S785:T785"/>
    <mergeCell ref="I784:J784"/>
    <mergeCell ref="K784:L784"/>
    <mergeCell ref="M784:N784"/>
    <mergeCell ref="O784:P784"/>
    <mergeCell ref="Q784:R784"/>
    <mergeCell ref="S784:T784"/>
    <mergeCell ref="C776:U778"/>
    <mergeCell ref="D783:H783"/>
    <mergeCell ref="I783:J783"/>
    <mergeCell ref="K783:L783"/>
    <mergeCell ref="M783:N783"/>
    <mergeCell ref="O783:P783"/>
    <mergeCell ref="Q783:R783"/>
    <mergeCell ref="S783:T783"/>
    <mergeCell ref="F780:R781"/>
    <mergeCell ref="I788:J788"/>
    <mergeCell ref="K788:L788"/>
    <mergeCell ref="M788:N788"/>
    <mergeCell ref="O788:P788"/>
    <mergeCell ref="Q788:R788"/>
    <mergeCell ref="S788:T788"/>
    <mergeCell ref="I787:J787"/>
    <mergeCell ref="K787:L787"/>
    <mergeCell ref="M787:N787"/>
    <mergeCell ref="O787:P787"/>
    <mergeCell ref="Q787:R787"/>
    <mergeCell ref="S787:T787"/>
    <mergeCell ref="I786:J786"/>
    <mergeCell ref="K786:L786"/>
    <mergeCell ref="M786:N786"/>
    <mergeCell ref="O786:P786"/>
    <mergeCell ref="Q786:R786"/>
    <mergeCell ref="S786:T786"/>
    <mergeCell ref="S792:T792"/>
    <mergeCell ref="I791:J791"/>
    <mergeCell ref="K791:L791"/>
    <mergeCell ref="M791:N791"/>
    <mergeCell ref="O791:P791"/>
    <mergeCell ref="Q791:R791"/>
    <mergeCell ref="S791:T791"/>
    <mergeCell ref="I790:J790"/>
    <mergeCell ref="K790:L790"/>
    <mergeCell ref="M790:N790"/>
    <mergeCell ref="O790:P790"/>
    <mergeCell ref="Q790:R790"/>
    <mergeCell ref="S790:T790"/>
    <mergeCell ref="I789:J789"/>
    <mergeCell ref="K789:L789"/>
    <mergeCell ref="M789:N789"/>
    <mergeCell ref="O789:P789"/>
    <mergeCell ref="Q789:R789"/>
    <mergeCell ref="S789:T789"/>
    <mergeCell ref="E800:G800"/>
    <mergeCell ref="E801:G801"/>
    <mergeCell ref="E802:G802"/>
    <mergeCell ref="E803:G803"/>
    <mergeCell ref="E804:G804"/>
    <mergeCell ref="H805:R806"/>
    <mergeCell ref="E794:G794"/>
    <mergeCell ref="E795:G795"/>
    <mergeCell ref="E796:G796"/>
    <mergeCell ref="E797:G797"/>
    <mergeCell ref="E798:G798"/>
    <mergeCell ref="E799:G799"/>
    <mergeCell ref="I792:J792"/>
    <mergeCell ref="K792:L792"/>
    <mergeCell ref="M792:N792"/>
    <mergeCell ref="O792:P792"/>
    <mergeCell ref="Q792:R792"/>
    <mergeCell ref="I816:J816"/>
    <mergeCell ref="K816:L816"/>
    <mergeCell ref="M816:N816"/>
    <mergeCell ref="O816:P816"/>
    <mergeCell ref="Q816:R816"/>
    <mergeCell ref="S816:T816"/>
    <mergeCell ref="I815:J815"/>
    <mergeCell ref="K815:L815"/>
    <mergeCell ref="M815:N815"/>
    <mergeCell ref="O815:P815"/>
    <mergeCell ref="Q815:R815"/>
    <mergeCell ref="S815:T815"/>
    <mergeCell ref="C807:U809"/>
    <mergeCell ref="D814:H814"/>
    <mergeCell ref="I814:J814"/>
    <mergeCell ref="K814:L814"/>
    <mergeCell ref="M814:N814"/>
    <mergeCell ref="O814:P814"/>
    <mergeCell ref="Q814:R814"/>
    <mergeCell ref="S814:T814"/>
    <mergeCell ref="F811:R812"/>
    <mergeCell ref="I819:J819"/>
    <mergeCell ref="K819:L819"/>
    <mergeCell ref="M819:N819"/>
    <mergeCell ref="O819:P819"/>
    <mergeCell ref="Q819:R819"/>
    <mergeCell ref="S819:T819"/>
    <mergeCell ref="I818:J818"/>
    <mergeCell ref="K818:L818"/>
    <mergeCell ref="M818:N818"/>
    <mergeCell ref="O818:P818"/>
    <mergeCell ref="Q818:R818"/>
    <mergeCell ref="S818:T818"/>
    <mergeCell ref="I817:J817"/>
    <mergeCell ref="K817:L817"/>
    <mergeCell ref="M817:N817"/>
    <mergeCell ref="O817:P817"/>
    <mergeCell ref="Q817:R817"/>
    <mergeCell ref="S817:T817"/>
    <mergeCell ref="S823:T823"/>
    <mergeCell ref="I822:J822"/>
    <mergeCell ref="K822:L822"/>
    <mergeCell ref="M822:N822"/>
    <mergeCell ref="O822:P822"/>
    <mergeCell ref="Q822:R822"/>
    <mergeCell ref="S822:T822"/>
    <mergeCell ref="I821:J821"/>
    <mergeCell ref="K821:L821"/>
    <mergeCell ref="M821:N821"/>
    <mergeCell ref="O821:P821"/>
    <mergeCell ref="Q821:R821"/>
    <mergeCell ref="S821:T821"/>
    <mergeCell ref="I820:J820"/>
    <mergeCell ref="K820:L820"/>
    <mergeCell ref="M820:N820"/>
    <mergeCell ref="O820:P820"/>
    <mergeCell ref="Q820:R820"/>
    <mergeCell ref="S820:T820"/>
    <mergeCell ref="E831:G831"/>
    <mergeCell ref="E832:G832"/>
    <mergeCell ref="E833:G833"/>
    <mergeCell ref="E834:G834"/>
    <mergeCell ref="E835:G835"/>
    <mergeCell ref="H836:R837"/>
    <mergeCell ref="E825:G825"/>
    <mergeCell ref="E826:G826"/>
    <mergeCell ref="E827:G827"/>
    <mergeCell ref="E828:G828"/>
    <mergeCell ref="E829:G829"/>
    <mergeCell ref="E830:G830"/>
    <mergeCell ref="I823:J823"/>
    <mergeCell ref="K823:L823"/>
    <mergeCell ref="M823:N823"/>
    <mergeCell ref="O823:P823"/>
    <mergeCell ref="Q823:R823"/>
    <mergeCell ref="I847:J847"/>
    <mergeCell ref="K847:L847"/>
    <mergeCell ref="M847:N847"/>
    <mergeCell ref="O847:P847"/>
    <mergeCell ref="Q847:R847"/>
    <mergeCell ref="S847:T847"/>
    <mergeCell ref="I846:J846"/>
    <mergeCell ref="K846:L846"/>
    <mergeCell ref="M846:N846"/>
    <mergeCell ref="O846:P846"/>
    <mergeCell ref="Q846:R846"/>
    <mergeCell ref="S846:T846"/>
    <mergeCell ref="C838:U840"/>
    <mergeCell ref="D845:H845"/>
    <mergeCell ref="I845:J845"/>
    <mergeCell ref="K845:L845"/>
    <mergeCell ref="M845:N845"/>
    <mergeCell ref="O845:P845"/>
    <mergeCell ref="Q845:R845"/>
    <mergeCell ref="S845:T845"/>
    <mergeCell ref="F842:R843"/>
    <mergeCell ref="I850:J850"/>
    <mergeCell ref="K850:L850"/>
    <mergeCell ref="M850:N850"/>
    <mergeCell ref="O850:P850"/>
    <mergeCell ref="Q850:R850"/>
    <mergeCell ref="S850:T850"/>
    <mergeCell ref="I849:J849"/>
    <mergeCell ref="K849:L849"/>
    <mergeCell ref="M849:N849"/>
    <mergeCell ref="O849:P849"/>
    <mergeCell ref="Q849:R849"/>
    <mergeCell ref="S849:T849"/>
    <mergeCell ref="I848:J848"/>
    <mergeCell ref="K848:L848"/>
    <mergeCell ref="M848:N848"/>
    <mergeCell ref="O848:P848"/>
    <mergeCell ref="Q848:R848"/>
    <mergeCell ref="S848:T848"/>
    <mergeCell ref="S854:T854"/>
    <mergeCell ref="I853:J853"/>
    <mergeCell ref="K853:L853"/>
    <mergeCell ref="M853:N853"/>
    <mergeCell ref="O853:P853"/>
    <mergeCell ref="Q853:R853"/>
    <mergeCell ref="S853:T853"/>
    <mergeCell ref="I852:J852"/>
    <mergeCell ref="K852:L852"/>
    <mergeCell ref="M852:N852"/>
    <mergeCell ref="O852:P852"/>
    <mergeCell ref="Q852:R852"/>
    <mergeCell ref="S852:T852"/>
    <mergeCell ref="I851:J851"/>
    <mergeCell ref="K851:L851"/>
    <mergeCell ref="M851:N851"/>
    <mergeCell ref="O851:P851"/>
    <mergeCell ref="Q851:R851"/>
    <mergeCell ref="S851:T851"/>
    <mergeCell ref="E862:G862"/>
    <mergeCell ref="E863:G863"/>
    <mergeCell ref="E864:G864"/>
    <mergeCell ref="E865:G865"/>
    <mergeCell ref="E866:G866"/>
    <mergeCell ref="H867:R868"/>
    <mergeCell ref="E856:G856"/>
    <mergeCell ref="E857:G857"/>
    <mergeCell ref="E858:G858"/>
    <mergeCell ref="E859:G859"/>
    <mergeCell ref="E860:G860"/>
    <mergeCell ref="E861:G861"/>
    <mergeCell ref="I854:J854"/>
    <mergeCell ref="K854:L854"/>
    <mergeCell ref="M854:N854"/>
    <mergeCell ref="O854:P854"/>
    <mergeCell ref="Q854:R854"/>
    <mergeCell ref="I878:J878"/>
    <mergeCell ref="K878:L878"/>
    <mergeCell ref="M878:N878"/>
    <mergeCell ref="O878:P878"/>
    <mergeCell ref="Q878:R878"/>
    <mergeCell ref="S878:T878"/>
    <mergeCell ref="I877:J877"/>
    <mergeCell ref="K877:L877"/>
    <mergeCell ref="M877:N877"/>
    <mergeCell ref="O877:P877"/>
    <mergeCell ref="Q877:R877"/>
    <mergeCell ref="S877:T877"/>
    <mergeCell ref="C869:U871"/>
    <mergeCell ref="D876:H876"/>
    <mergeCell ref="I876:J876"/>
    <mergeCell ref="K876:L876"/>
    <mergeCell ref="M876:N876"/>
    <mergeCell ref="O876:P876"/>
    <mergeCell ref="Q876:R876"/>
    <mergeCell ref="S876:T876"/>
    <mergeCell ref="F873:R874"/>
    <mergeCell ref="I881:J881"/>
    <mergeCell ref="K881:L881"/>
    <mergeCell ref="M881:N881"/>
    <mergeCell ref="O881:P881"/>
    <mergeCell ref="Q881:R881"/>
    <mergeCell ref="S881:T881"/>
    <mergeCell ref="I880:J880"/>
    <mergeCell ref="K880:L880"/>
    <mergeCell ref="M880:N880"/>
    <mergeCell ref="O880:P880"/>
    <mergeCell ref="Q880:R880"/>
    <mergeCell ref="S880:T880"/>
    <mergeCell ref="I879:J879"/>
    <mergeCell ref="K879:L879"/>
    <mergeCell ref="M879:N879"/>
    <mergeCell ref="O879:P879"/>
    <mergeCell ref="Q879:R879"/>
    <mergeCell ref="S879:T879"/>
    <mergeCell ref="S885:T885"/>
    <mergeCell ref="I884:J884"/>
    <mergeCell ref="K884:L884"/>
    <mergeCell ref="M884:N884"/>
    <mergeCell ref="O884:P884"/>
    <mergeCell ref="Q884:R884"/>
    <mergeCell ref="S884:T884"/>
    <mergeCell ref="I883:J883"/>
    <mergeCell ref="K883:L883"/>
    <mergeCell ref="M883:N883"/>
    <mergeCell ref="O883:P883"/>
    <mergeCell ref="Q883:R883"/>
    <mergeCell ref="S883:T883"/>
    <mergeCell ref="I882:J882"/>
    <mergeCell ref="K882:L882"/>
    <mergeCell ref="M882:N882"/>
    <mergeCell ref="O882:P882"/>
    <mergeCell ref="Q882:R882"/>
    <mergeCell ref="S882:T882"/>
    <mergeCell ref="E893:G893"/>
    <mergeCell ref="E894:G894"/>
    <mergeCell ref="E895:G895"/>
    <mergeCell ref="E896:G896"/>
    <mergeCell ref="E897:G897"/>
    <mergeCell ref="H898:R899"/>
    <mergeCell ref="E887:G887"/>
    <mergeCell ref="E888:G888"/>
    <mergeCell ref="E889:G889"/>
    <mergeCell ref="E890:G890"/>
    <mergeCell ref="E891:G891"/>
    <mergeCell ref="E892:G892"/>
    <mergeCell ref="I885:J885"/>
    <mergeCell ref="K885:L885"/>
    <mergeCell ref="M885:N885"/>
    <mergeCell ref="O885:P885"/>
    <mergeCell ref="Q885:R885"/>
    <mergeCell ref="I909:J909"/>
    <mergeCell ref="K909:L909"/>
    <mergeCell ref="M909:N909"/>
    <mergeCell ref="O909:P909"/>
    <mergeCell ref="Q909:R909"/>
    <mergeCell ref="S909:T909"/>
    <mergeCell ref="I908:J908"/>
    <mergeCell ref="K908:L908"/>
    <mergeCell ref="M908:N908"/>
    <mergeCell ref="O908:P908"/>
    <mergeCell ref="Q908:R908"/>
    <mergeCell ref="S908:T908"/>
    <mergeCell ref="C900:U902"/>
    <mergeCell ref="D907:H907"/>
    <mergeCell ref="I907:J907"/>
    <mergeCell ref="K907:L907"/>
    <mergeCell ref="M907:N907"/>
    <mergeCell ref="O907:P907"/>
    <mergeCell ref="Q907:R907"/>
    <mergeCell ref="S907:T907"/>
    <mergeCell ref="F904:R905"/>
    <mergeCell ref="I912:J912"/>
    <mergeCell ref="K912:L912"/>
    <mergeCell ref="M912:N912"/>
    <mergeCell ref="O912:P912"/>
    <mergeCell ref="Q912:R912"/>
    <mergeCell ref="S912:T912"/>
    <mergeCell ref="I911:J911"/>
    <mergeCell ref="K911:L911"/>
    <mergeCell ref="M911:N911"/>
    <mergeCell ref="O911:P911"/>
    <mergeCell ref="Q911:R911"/>
    <mergeCell ref="S911:T911"/>
    <mergeCell ref="I910:J910"/>
    <mergeCell ref="K910:L910"/>
    <mergeCell ref="M910:N910"/>
    <mergeCell ref="O910:P910"/>
    <mergeCell ref="Q910:R910"/>
    <mergeCell ref="S910:T910"/>
    <mergeCell ref="S916:T916"/>
    <mergeCell ref="I915:J915"/>
    <mergeCell ref="K915:L915"/>
    <mergeCell ref="M915:N915"/>
    <mergeCell ref="O915:P915"/>
    <mergeCell ref="Q915:R915"/>
    <mergeCell ref="S915:T915"/>
    <mergeCell ref="I914:J914"/>
    <mergeCell ref="K914:L914"/>
    <mergeCell ref="M914:N914"/>
    <mergeCell ref="O914:P914"/>
    <mergeCell ref="Q914:R914"/>
    <mergeCell ref="S914:T914"/>
    <mergeCell ref="I913:J913"/>
    <mergeCell ref="K913:L913"/>
    <mergeCell ref="M913:N913"/>
    <mergeCell ref="O913:P913"/>
    <mergeCell ref="Q913:R913"/>
    <mergeCell ref="S913:T913"/>
    <mergeCell ref="E924:G924"/>
    <mergeCell ref="E925:G925"/>
    <mergeCell ref="E926:G926"/>
    <mergeCell ref="E927:G927"/>
    <mergeCell ref="E928:G928"/>
    <mergeCell ref="H929:R930"/>
    <mergeCell ref="E918:G918"/>
    <mergeCell ref="E919:G919"/>
    <mergeCell ref="E920:G920"/>
    <mergeCell ref="E921:G921"/>
    <mergeCell ref="E922:G922"/>
    <mergeCell ref="E923:G923"/>
    <mergeCell ref="I916:J916"/>
    <mergeCell ref="K916:L916"/>
    <mergeCell ref="M916:N916"/>
    <mergeCell ref="O916:P916"/>
    <mergeCell ref="Q916:R916"/>
    <mergeCell ref="I940:J940"/>
    <mergeCell ref="K940:L940"/>
    <mergeCell ref="M940:N940"/>
    <mergeCell ref="O940:P940"/>
    <mergeCell ref="Q940:R940"/>
    <mergeCell ref="S940:T940"/>
    <mergeCell ref="I939:J939"/>
    <mergeCell ref="K939:L939"/>
    <mergeCell ref="M939:N939"/>
    <mergeCell ref="O939:P939"/>
    <mergeCell ref="Q939:R939"/>
    <mergeCell ref="S939:T939"/>
    <mergeCell ref="C931:U933"/>
    <mergeCell ref="D938:H938"/>
    <mergeCell ref="I938:J938"/>
    <mergeCell ref="K938:L938"/>
    <mergeCell ref="M938:N938"/>
    <mergeCell ref="O938:P938"/>
    <mergeCell ref="Q938:R938"/>
    <mergeCell ref="S938:T938"/>
    <mergeCell ref="F935:R936"/>
    <mergeCell ref="I943:J943"/>
    <mergeCell ref="K943:L943"/>
    <mergeCell ref="M943:N943"/>
    <mergeCell ref="O943:P943"/>
    <mergeCell ref="Q943:R943"/>
    <mergeCell ref="S943:T943"/>
    <mergeCell ref="I942:J942"/>
    <mergeCell ref="K942:L942"/>
    <mergeCell ref="M942:N942"/>
    <mergeCell ref="O942:P942"/>
    <mergeCell ref="Q942:R942"/>
    <mergeCell ref="S942:T942"/>
    <mergeCell ref="I941:J941"/>
    <mergeCell ref="K941:L941"/>
    <mergeCell ref="M941:N941"/>
    <mergeCell ref="O941:P941"/>
    <mergeCell ref="Q941:R941"/>
    <mergeCell ref="S941:T941"/>
    <mergeCell ref="S947:T947"/>
    <mergeCell ref="I946:J946"/>
    <mergeCell ref="K946:L946"/>
    <mergeCell ref="M946:N946"/>
    <mergeCell ref="O946:P946"/>
    <mergeCell ref="Q946:R946"/>
    <mergeCell ref="S946:T946"/>
    <mergeCell ref="I945:J945"/>
    <mergeCell ref="K945:L945"/>
    <mergeCell ref="M945:N945"/>
    <mergeCell ref="O945:P945"/>
    <mergeCell ref="Q945:R945"/>
    <mergeCell ref="S945:T945"/>
    <mergeCell ref="I944:J944"/>
    <mergeCell ref="K944:L944"/>
    <mergeCell ref="M944:N944"/>
    <mergeCell ref="O944:P944"/>
    <mergeCell ref="Q944:R944"/>
    <mergeCell ref="S944:T944"/>
    <mergeCell ref="E955:G955"/>
    <mergeCell ref="E956:G956"/>
    <mergeCell ref="E957:G957"/>
    <mergeCell ref="E958:G958"/>
    <mergeCell ref="E959:G959"/>
    <mergeCell ref="H960:R961"/>
    <mergeCell ref="E949:G949"/>
    <mergeCell ref="E950:G950"/>
    <mergeCell ref="E951:G951"/>
    <mergeCell ref="E952:G952"/>
    <mergeCell ref="E953:G953"/>
    <mergeCell ref="E954:G954"/>
    <mergeCell ref="I947:J947"/>
    <mergeCell ref="K947:L947"/>
    <mergeCell ref="M947:N947"/>
    <mergeCell ref="O947:P947"/>
    <mergeCell ref="Q947:R947"/>
    <mergeCell ref="I971:J971"/>
    <mergeCell ref="K971:L971"/>
    <mergeCell ref="M971:N971"/>
    <mergeCell ref="O971:P971"/>
    <mergeCell ref="Q971:R971"/>
    <mergeCell ref="S971:T971"/>
    <mergeCell ref="I970:J970"/>
    <mergeCell ref="K970:L970"/>
    <mergeCell ref="M970:N970"/>
    <mergeCell ref="O970:P970"/>
    <mergeCell ref="Q970:R970"/>
    <mergeCell ref="S970:T970"/>
    <mergeCell ref="C962:U964"/>
    <mergeCell ref="D969:H969"/>
    <mergeCell ref="I969:J969"/>
    <mergeCell ref="K969:L969"/>
    <mergeCell ref="M969:N969"/>
    <mergeCell ref="O969:P969"/>
    <mergeCell ref="Q969:R969"/>
    <mergeCell ref="S969:T969"/>
    <mergeCell ref="F966:R967"/>
    <mergeCell ref="I974:J974"/>
    <mergeCell ref="K974:L974"/>
    <mergeCell ref="M974:N974"/>
    <mergeCell ref="O974:P974"/>
    <mergeCell ref="Q974:R974"/>
    <mergeCell ref="S974:T974"/>
    <mergeCell ref="I973:J973"/>
    <mergeCell ref="K973:L973"/>
    <mergeCell ref="M973:N973"/>
    <mergeCell ref="O973:P973"/>
    <mergeCell ref="Q973:R973"/>
    <mergeCell ref="S973:T973"/>
    <mergeCell ref="I972:J972"/>
    <mergeCell ref="K972:L972"/>
    <mergeCell ref="M972:N972"/>
    <mergeCell ref="O972:P972"/>
    <mergeCell ref="Q972:R972"/>
    <mergeCell ref="S972:T972"/>
    <mergeCell ref="S978:T978"/>
    <mergeCell ref="I977:J977"/>
    <mergeCell ref="K977:L977"/>
    <mergeCell ref="M977:N977"/>
    <mergeCell ref="O977:P977"/>
    <mergeCell ref="Q977:R977"/>
    <mergeCell ref="S977:T977"/>
    <mergeCell ref="I976:J976"/>
    <mergeCell ref="K976:L976"/>
    <mergeCell ref="M976:N976"/>
    <mergeCell ref="O976:P976"/>
    <mergeCell ref="Q976:R976"/>
    <mergeCell ref="S976:T976"/>
    <mergeCell ref="I975:J975"/>
    <mergeCell ref="K975:L975"/>
    <mergeCell ref="M975:N975"/>
    <mergeCell ref="O975:P975"/>
    <mergeCell ref="Q975:R975"/>
    <mergeCell ref="S975:T975"/>
    <mergeCell ref="E986:G986"/>
    <mergeCell ref="E987:G987"/>
    <mergeCell ref="E988:G988"/>
    <mergeCell ref="E989:G989"/>
    <mergeCell ref="E990:G990"/>
    <mergeCell ref="H991:R992"/>
    <mergeCell ref="E980:G980"/>
    <mergeCell ref="E981:G981"/>
    <mergeCell ref="E982:G982"/>
    <mergeCell ref="E983:G983"/>
    <mergeCell ref="E984:G984"/>
    <mergeCell ref="E985:G985"/>
    <mergeCell ref="I978:J978"/>
    <mergeCell ref="K978:L978"/>
    <mergeCell ref="M978:N978"/>
    <mergeCell ref="O978:P978"/>
    <mergeCell ref="Q978:R978"/>
    <mergeCell ref="I1002:J1002"/>
    <mergeCell ref="K1002:L1002"/>
    <mergeCell ref="M1002:N1002"/>
    <mergeCell ref="O1002:P1002"/>
    <mergeCell ref="Q1002:R1002"/>
    <mergeCell ref="S1002:T1002"/>
    <mergeCell ref="I1001:J1001"/>
    <mergeCell ref="K1001:L1001"/>
    <mergeCell ref="M1001:N1001"/>
    <mergeCell ref="O1001:P1001"/>
    <mergeCell ref="Q1001:R1001"/>
    <mergeCell ref="S1001:T1001"/>
    <mergeCell ref="C993:U995"/>
    <mergeCell ref="D1000:H1000"/>
    <mergeCell ref="I1000:J1000"/>
    <mergeCell ref="K1000:L1000"/>
    <mergeCell ref="M1000:N1000"/>
    <mergeCell ref="O1000:P1000"/>
    <mergeCell ref="Q1000:R1000"/>
    <mergeCell ref="S1000:T1000"/>
    <mergeCell ref="F997:R998"/>
    <mergeCell ref="I1005:J1005"/>
    <mergeCell ref="K1005:L1005"/>
    <mergeCell ref="M1005:N1005"/>
    <mergeCell ref="O1005:P1005"/>
    <mergeCell ref="Q1005:R1005"/>
    <mergeCell ref="S1005:T1005"/>
    <mergeCell ref="I1004:J1004"/>
    <mergeCell ref="K1004:L1004"/>
    <mergeCell ref="M1004:N1004"/>
    <mergeCell ref="O1004:P1004"/>
    <mergeCell ref="Q1004:R1004"/>
    <mergeCell ref="S1004:T1004"/>
    <mergeCell ref="I1003:J1003"/>
    <mergeCell ref="K1003:L1003"/>
    <mergeCell ref="M1003:N1003"/>
    <mergeCell ref="O1003:P1003"/>
    <mergeCell ref="Q1003:R1003"/>
    <mergeCell ref="S1003:T1003"/>
    <mergeCell ref="S1009:T1009"/>
    <mergeCell ref="I1008:J1008"/>
    <mergeCell ref="K1008:L1008"/>
    <mergeCell ref="M1008:N1008"/>
    <mergeCell ref="O1008:P1008"/>
    <mergeCell ref="Q1008:R1008"/>
    <mergeCell ref="S1008:T1008"/>
    <mergeCell ref="I1007:J1007"/>
    <mergeCell ref="K1007:L1007"/>
    <mergeCell ref="M1007:N1007"/>
    <mergeCell ref="O1007:P1007"/>
    <mergeCell ref="Q1007:R1007"/>
    <mergeCell ref="S1007:T1007"/>
    <mergeCell ref="I1006:J1006"/>
    <mergeCell ref="K1006:L1006"/>
    <mergeCell ref="M1006:N1006"/>
    <mergeCell ref="O1006:P1006"/>
    <mergeCell ref="Q1006:R1006"/>
    <mergeCell ref="S1006:T1006"/>
    <mergeCell ref="E1017:G1017"/>
    <mergeCell ref="E1018:G1018"/>
    <mergeCell ref="E1019:G1019"/>
    <mergeCell ref="E1020:G1020"/>
    <mergeCell ref="E1021:G1021"/>
    <mergeCell ref="H1022:R1023"/>
    <mergeCell ref="E1011:G1011"/>
    <mergeCell ref="E1012:G1012"/>
    <mergeCell ref="E1013:G1013"/>
    <mergeCell ref="E1014:G1014"/>
    <mergeCell ref="E1015:G1015"/>
    <mergeCell ref="E1016:G1016"/>
    <mergeCell ref="I1009:J1009"/>
    <mergeCell ref="K1009:L1009"/>
    <mergeCell ref="M1009:N1009"/>
    <mergeCell ref="O1009:P1009"/>
    <mergeCell ref="Q1009:R1009"/>
    <mergeCell ref="I1033:J1033"/>
    <mergeCell ref="K1033:L1033"/>
    <mergeCell ref="M1033:N1033"/>
    <mergeCell ref="O1033:P1033"/>
    <mergeCell ref="Q1033:R1033"/>
    <mergeCell ref="S1033:T1033"/>
    <mergeCell ref="I1032:J1032"/>
    <mergeCell ref="K1032:L1032"/>
    <mergeCell ref="M1032:N1032"/>
    <mergeCell ref="O1032:P1032"/>
    <mergeCell ref="Q1032:R1032"/>
    <mergeCell ref="S1032:T1032"/>
    <mergeCell ref="C1024:U1026"/>
    <mergeCell ref="D1031:H1031"/>
    <mergeCell ref="I1031:J1031"/>
    <mergeCell ref="K1031:L1031"/>
    <mergeCell ref="M1031:N1031"/>
    <mergeCell ref="O1031:P1031"/>
    <mergeCell ref="Q1031:R1031"/>
    <mergeCell ref="S1031:T1031"/>
    <mergeCell ref="F1028:R1029"/>
    <mergeCell ref="I1036:J1036"/>
    <mergeCell ref="K1036:L1036"/>
    <mergeCell ref="M1036:N1036"/>
    <mergeCell ref="O1036:P1036"/>
    <mergeCell ref="Q1036:R1036"/>
    <mergeCell ref="S1036:T1036"/>
    <mergeCell ref="I1035:J1035"/>
    <mergeCell ref="K1035:L1035"/>
    <mergeCell ref="M1035:N1035"/>
    <mergeCell ref="O1035:P1035"/>
    <mergeCell ref="Q1035:R1035"/>
    <mergeCell ref="S1035:T1035"/>
    <mergeCell ref="I1034:J1034"/>
    <mergeCell ref="K1034:L1034"/>
    <mergeCell ref="M1034:N1034"/>
    <mergeCell ref="O1034:P1034"/>
    <mergeCell ref="Q1034:R1034"/>
    <mergeCell ref="S1034:T1034"/>
    <mergeCell ref="S1040:T1040"/>
    <mergeCell ref="I1039:J1039"/>
    <mergeCell ref="K1039:L1039"/>
    <mergeCell ref="M1039:N1039"/>
    <mergeCell ref="O1039:P1039"/>
    <mergeCell ref="Q1039:R1039"/>
    <mergeCell ref="S1039:T1039"/>
    <mergeCell ref="I1038:J1038"/>
    <mergeCell ref="K1038:L1038"/>
    <mergeCell ref="M1038:N1038"/>
    <mergeCell ref="O1038:P1038"/>
    <mergeCell ref="Q1038:R1038"/>
    <mergeCell ref="S1038:T1038"/>
    <mergeCell ref="I1037:J1037"/>
    <mergeCell ref="K1037:L1037"/>
    <mergeCell ref="M1037:N1037"/>
    <mergeCell ref="O1037:P1037"/>
    <mergeCell ref="Q1037:R1037"/>
    <mergeCell ref="S1037:T1037"/>
    <mergeCell ref="E1048:G1048"/>
    <mergeCell ref="E1049:G1049"/>
    <mergeCell ref="E1050:G1050"/>
    <mergeCell ref="E1051:G1051"/>
    <mergeCell ref="E1052:G1052"/>
    <mergeCell ref="H1053:R1054"/>
    <mergeCell ref="E1042:G1042"/>
    <mergeCell ref="E1043:G1043"/>
    <mergeCell ref="E1044:G1044"/>
    <mergeCell ref="E1045:G1045"/>
    <mergeCell ref="E1046:G1046"/>
    <mergeCell ref="E1047:G1047"/>
    <mergeCell ref="I1040:J1040"/>
    <mergeCell ref="K1040:L1040"/>
    <mergeCell ref="M1040:N1040"/>
    <mergeCell ref="O1040:P1040"/>
    <mergeCell ref="Q1040:R1040"/>
    <mergeCell ref="I1064:J1064"/>
    <mergeCell ref="K1064:L1064"/>
    <mergeCell ref="M1064:N1064"/>
    <mergeCell ref="O1064:P1064"/>
    <mergeCell ref="Q1064:R1064"/>
    <mergeCell ref="S1064:T1064"/>
    <mergeCell ref="I1063:J1063"/>
    <mergeCell ref="K1063:L1063"/>
    <mergeCell ref="M1063:N1063"/>
    <mergeCell ref="O1063:P1063"/>
    <mergeCell ref="Q1063:R1063"/>
    <mergeCell ref="S1063:T1063"/>
    <mergeCell ref="C1055:U1057"/>
    <mergeCell ref="D1062:H1062"/>
    <mergeCell ref="I1062:J1062"/>
    <mergeCell ref="K1062:L1062"/>
    <mergeCell ref="M1062:N1062"/>
    <mergeCell ref="O1062:P1062"/>
    <mergeCell ref="Q1062:R1062"/>
    <mergeCell ref="S1062:T1062"/>
    <mergeCell ref="F1059:R1060"/>
    <mergeCell ref="I1067:J1067"/>
    <mergeCell ref="K1067:L1067"/>
    <mergeCell ref="M1067:N1067"/>
    <mergeCell ref="O1067:P1067"/>
    <mergeCell ref="Q1067:R1067"/>
    <mergeCell ref="S1067:T1067"/>
    <mergeCell ref="I1066:J1066"/>
    <mergeCell ref="K1066:L1066"/>
    <mergeCell ref="M1066:N1066"/>
    <mergeCell ref="O1066:P1066"/>
    <mergeCell ref="Q1066:R1066"/>
    <mergeCell ref="S1066:T1066"/>
    <mergeCell ref="I1065:J1065"/>
    <mergeCell ref="K1065:L1065"/>
    <mergeCell ref="M1065:N1065"/>
    <mergeCell ref="O1065:P1065"/>
    <mergeCell ref="Q1065:R1065"/>
    <mergeCell ref="S1065:T1065"/>
    <mergeCell ref="S1071:T1071"/>
    <mergeCell ref="I1070:J1070"/>
    <mergeCell ref="K1070:L1070"/>
    <mergeCell ref="M1070:N1070"/>
    <mergeCell ref="O1070:P1070"/>
    <mergeCell ref="Q1070:R1070"/>
    <mergeCell ref="S1070:T1070"/>
    <mergeCell ref="I1069:J1069"/>
    <mergeCell ref="K1069:L1069"/>
    <mergeCell ref="M1069:N1069"/>
    <mergeCell ref="O1069:P1069"/>
    <mergeCell ref="Q1069:R1069"/>
    <mergeCell ref="S1069:T1069"/>
    <mergeCell ref="I1068:J1068"/>
    <mergeCell ref="K1068:L1068"/>
    <mergeCell ref="M1068:N1068"/>
    <mergeCell ref="O1068:P1068"/>
    <mergeCell ref="Q1068:R1068"/>
    <mergeCell ref="S1068:T1068"/>
    <mergeCell ref="E1079:G1079"/>
    <mergeCell ref="E1080:G1080"/>
    <mergeCell ref="E1081:G1081"/>
    <mergeCell ref="E1082:G1082"/>
    <mergeCell ref="E1083:G1083"/>
    <mergeCell ref="H1084:R1085"/>
    <mergeCell ref="E1073:G1073"/>
    <mergeCell ref="E1074:G1074"/>
    <mergeCell ref="E1075:G1075"/>
    <mergeCell ref="E1076:G1076"/>
    <mergeCell ref="E1077:G1077"/>
    <mergeCell ref="E1078:G1078"/>
    <mergeCell ref="I1071:J1071"/>
    <mergeCell ref="K1071:L1071"/>
    <mergeCell ref="M1071:N1071"/>
    <mergeCell ref="O1071:P1071"/>
    <mergeCell ref="Q1071:R1071"/>
    <mergeCell ref="I1095:J1095"/>
    <mergeCell ref="K1095:L1095"/>
    <mergeCell ref="M1095:N1095"/>
    <mergeCell ref="O1095:P1095"/>
    <mergeCell ref="Q1095:R1095"/>
    <mergeCell ref="S1095:T1095"/>
    <mergeCell ref="I1094:J1094"/>
    <mergeCell ref="K1094:L1094"/>
    <mergeCell ref="M1094:N1094"/>
    <mergeCell ref="O1094:P1094"/>
    <mergeCell ref="Q1094:R1094"/>
    <mergeCell ref="S1094:T1094"/>
    <mergeCell ref="C1086:U1088"/>
    <mergeCell ref="D1093:H1093"/>
    <mergeCell ref="I1093:J1093"/>
    <mergeCell ref="K1093:L1093"/>
    <mergeCell ref="M1093:N1093"/>
    <mergeCell ref="O1093:P1093"/>
    <mergeCell ref="Q1093:R1093"/>
    <mergeCell ref="S1093:T1093"/>
    <mergeCell ref="F1090:R1091"/>
    <mergeCell ref="I1098:J1098"/>
    <mergeCell ref="K1098:L1098"/>
    <mergeCell ref="M1098:N1098"/>
    <mergeCell ref="O1098:P1098"/>
    <mergeCell ref="Q1098:R1098"/>
    <mergeCell ref="S1098:T1098"/>
    <mergeCell ref="I1097:J1097"/>
    <mergeCell ref="K1097:L1097"/>
    <mergeCell ref="M1097:N1097"/>
    <mergeCell ref="O1097:P1097"/>
    <mergeCell ref="Q1097:R1097"/>
    <mergeCell ref="S1097:T1097"/>
    <mergeCell ref="I1096:J1096"/>
    <mergeCell ref="K1096:L1096"/>
    <mergeCell ref="M1096:N1096"/>
    <mergeCell ref="O1096:P1096"/>
    <mergeCell ref="Q1096:R1096"/>
    <mergeCell ref="S1096:T1096"/>
    <mergeCell ref="S1102:T1102"/>
    <mergeCell ref="I1101:J1101"/>
    <mergeCell ref="K1101:L1101"/>
    <mergeCell ref="M1101:N1101"/>
    <mergeCell ref="O1101:P1101"/>
    <mergeCell ref="Q1101:R1101"/>
    <mergeCell ref="S1101:T1101"/>
    <mergeCell ref="I1100:J1100"/>
    <mergeCell ref="K1100:L1100"/>
    <mergeCell ref="M1100:N1100"/>
    <mergeCell ref="O1100:P1100"/>
    <mergeCell ref="Q1100:R1100"/>
    <mergeCell ref="S1100:T1100"/>
    <mergeCell ref="I1099:J1099"/>
    <mergeCell ref="K1099:L1099"/>
    <mergeCell ref="M1099:N1099"/>
    <mergeCell ref="O1099:P1099"/>
    <mergeCell ref="Q1099:R1099"/>
    <mergeCell ref="S1099:T1099"/>
    <mergeCell ref="E1110:G1110"/>
    <mergeCell ref="E1111:G1111"/>
    <mergeCell ref="E1112:G1112"/>
    <mergeCell ref="E1113:G1113"/>
    <mergeCell ref="E1114:G1114"/>
    <mergeCell ref="H1115:R1116"/>
    <mergeCell ref="E1104:G1104"/>
    <mergeCell ref="E1105:G1105"/>
    <mergeCell ref="E1106:G1106"/>
    <mergeCell ref="E1107:G1107"/>
    <mergeCell ref="E1108:G1108"/>
    <mergeCell ref="E1109:G1109"/>
    <mergeCell ref="I1102:J1102"/>
    <mergeCell ref="K1102:L1102"/>
    <mergeCell ref="M1102:N1102"/>
    <mergeCell ref="O1102:P1102"/>
    <mergeCell ref="Q1102:R1102"/>
    <mergeCell ref="I1126:J1126"/>
    <mergeCell ref="K1126:L1126"/>
    <mergeCell ref="M1126:N1126"/>
    <mergeCell ref="O1126:P1126"/>
    <mergeCell ref="Q1126:R1126"/>
    <mergeCell ref="S1126:T1126"/>
    <mergeCell ref="I1125:J1125"/>
    <mergeCell ref="K1125:L1125"/>
    <mergeCell ref="M1125:N1125"/>
    <mergeCell ref="O1125:P1125"/>
    <mergeCell ref="Q1125:R1125"/>
    <mergeCell ref="S1125:T1125"/>
    <mergeCell ref="C1117:U1119"/>
    <mergeCell ref="D1124:H1124"/>
    <mergeCell ref="I1124:J1124"/>
    <mergeCell ref="K1124:L1124"/>
    <mergeCell ref="M1124:N1124"/>
    <mergeCell ref="O1124:P1124"/>
    <mergeCell ref="Q1124:R1124"/>
    <mergeCell ref="S1124:T1124"/>
    <mergeCell ref="F1121:R1122"/>
    <mergeCell ref="I1129:J1129"/>
    <mergeCell ref="K1129:L1129"/>
    <mergeCell ref="M1129:N1129"/>
    <mergeCell ref="O1129:P1129"/>
    <mergeCell ref="Q1129:R1129"/>
    <mergeCell ref="S1129:T1129"/>
    <mergeCell ref="I1128:J1128"/>
    <mergeCell ref="K1128:L1128"/>
    <mergeCell ref="M1128:N1128"/>
    <mergeCell ref="O1128:P1128"/>
    <mergeCell ref="Q1128:R1128"/>
    <mergeCell ref="S1128:T1128"/>
    <mergeCell ref="I1127:J1127"/>
    <mergeCell ref="K1127:L1127"/>
    <mergeCell ref="M1127:N1127"/>
    <mergeCell ref="O1127:P1127"/>
    <mergeCell ref="Q1127:R1127"/>
    <mergeCell ref="S1127:T1127"/>
    <mergeCell ref="S1133:T1133"/>
    <mergeCell ref="I1132:J1132"/>
    <mergeCell ref="K1132:L1132"/>
    <mergeCell ref="M1132:N1132"/>
    <mergeCell ref="O1132:P1132"/>
    <mergeCell ref="Q1132:R1132"/>
    <mergeCell ref="S1132:T1132"/>
    <mergeCell ref="I1131:J1131"/>
    <mergeCell ref="K1131:L1131"/>
    <mergeCell ref="M1131:N1131"/>
    <mergeCell ref="O1131:P1131"/>
    <mergeCell ref="Q1131:R1131"/>
    <mergeCell ref="S1131:T1131"/>
    <mergeCell ref="I1130:J1130"/>
    <mergeCell ref="K1130:L1130"/>
    <mergeCell ref="M1130:N1130"/>
    <mergeCell ref="O1130:P1130"/>
    <mergeCell ref="Q1130:R1130"/>
    <mergeCell ref="S1130:T1130"/>
    <mergeCell ref="E1141:G1141"/>
    <mergeCell ref="E1142:G1142"/>
    <mergeCell ref="E1143:G1143"/>
    <mergeCell ref="E1144:G1144"/>
    <mergeCell ref="E1145:G1145"/>
    <mergeCell ref="H1146:R1147"/>
    <mergeCell ref="E1135:G1135"/>
    <mergeCell ref="E1136:G1136"/>
    <mergeCell ref="E1137:G1137"/>
    <mergeCell ref="E1138:G1138"/>
    <mergeCell ref="E1139:G1139"/>
    <mergeCell ref="E1140:G1140"/>
    <mergeCell ref="I1133:J1133"/>
    <mergeCell ref="K1133:L1133"/>
    <mergeCell ref="M1133:N1133"/>
    <mergeCell ref="O1133:P1133"/>
    <mergeCell ref="Q1133:R1133"/>
    <mergeCell ref="I1157:J1157"/>
    <mergeCell ref="K1157:L1157"/>
    <mergeCell ref="M1157:N1157"/>
    <mergeCell ref="O1157:P1157"/>
    <mergeCell ref="Q1157:R1157"/>
    <mergeCell ref="S1157:T1157"/>
    <mergeCell ref="I1156:J1156"/>
    <mergeCell ref="K1156:L1156"/>
    <mergeCell ref="M1156:N1156"/>
    <mergeCell ref="O1156:P1156"/>
    <mergeCell ref="Q1156:R1156"/>
    <mergeCell ref="S1156:T1156"/>
    <mergeCell ref="C1148:U1150"/>
    <mergeCell ref="D1155:H1155"/>
    <mergeCell ref="I1155:J1155"/>
    <mergeCell ref="K1155:L1155"/>
    <mergeCell ref="M1155:N1155"/>
    <mergeCell ref="O1155:P1155"/>
    <mergeCell ref="Q1155:R1155"/>
    <mergeCell ref="S1155:T1155"/>
    <mergeCell ref="F1152:R1153"/>
    <mergeCell ref="I1160:J1160"/>
    <mergeCell ref="K1160:L1160"/>
    <mergeCell ref="M1160:N1160"/>
    <mergeCell ref="O1160:P1160"/>
    <mergeCell ref="Q1160:R1160"/>
    <mergeCell ref="S1160:T1160"/>
    <mergeCell ref="I1159:J1159"/>
    <mergeCell ref="K1159:L1159"/>
    <mergeCell ref="M1159:N1159"/>
    <mergeCell ref="O1159:P1159"/>
    <mergeCell ref="Q1159:R1159"/>
    <mergeCell ref="S1159:T1159"/>
    <mergeCell ref="I1158:J1158"/>
    <mergeCell ref="K1158:L1158"/>
    <mergeCell ref="M1158:N1158"/>
    <mergeCell ref="O1158:P1158"/>
    <mergeCell ref="Q1158:R1158"/>
    <mergeCell ref="S1158:T1158"/>
    <mergeCell ref="S1164:T1164"/>
    <mergeCell ref="I1163:J1163"/>
    <mergeCell ref="K1163:L1163"/>
    <mergeCell ref="M1163:N1163"/>
    <mergeCell ref="O1163:P1163"/>
    <mergeCell ref="Q1163:R1163"/>
    <mergeCell ref="S1163:T1163"/>
    <mergeCell ref="I1162:J1162"/>
    <mergeCell ref="K1162:L1162"/>
    <mergeCell ref="M1162:N1162"/>
    <mergeCell ref="O1162:P1162"/>
    <mergeCell ref="Q1162:R1162"/>
    <mergeCell ref="S1162:T1162"/>
    <mergeCell ref="I1161:J1161"/>
    <mergeCell ref="K1161:L1161"/>
    <mergeCell ref="M1161:N1161"/>
    <mergeCell ref="O1161:P1161"/>
    <mergeCell ref="Q1161:R1161"/>
    <mergeCell ref="S1161:T1161"/>
    <mergeCell ref="E1172:G1172"/>
    <mergeCell ref="E1173:G1173"/>
    <mergeCell ref="E1174:G1174"/>
    <mergeCell ref="E1175:G1175"/>
    <mergeCell ref="E1176:G1176"/>
    <mergeCell ref="H1177:R1178"/>
    <mergeCell ref="E1166:G1166"/>
    <mergeCell ref="E1167:G1167"/>
    <mergeCell ref="E1168:G1168"/>
    <mergeCell ref="E1169:G1169"/>
    <mergeCell ref="E1170:G1170"/>
    <mergeCell ref="E1171:G1171"/>
    <mergeCell ref="I1164:J1164"/>
    <mergeCell ref="K1164:L1164"/>
    <mergeCell ref="M1164:N1164"/>
    <mergeCell ref="O1164:P1164"/>
    <mergeCell ref="Q1164:R1164"/>
    <mergeCell ref="I1188:J1188"/>
    <mergeCell ref="K1188:L1188"/>
    <mergeCell ref="M1188:N1188"/>
    <mergeCell ref="O1188:P1188"/>
    <mergeCell ref="Q1188:R1188"/>
    <mergeCell ref="S1188:T1188"/>
    <mergeCell ref="I1187:J1187"/>
    <mergeCell ref="K1187:L1187"/>
    <mergeCell ref="M1187:N1187"/>
    <mergeCell ref="O1187:P1187"/>
    <mergeCell ref="Q1187:R1187"/>
    <mergeCell ref="S1187:T1187"/>
    <mergeCell ref="C1179:U1181"/>
    <mergeCell ref="D1186:H1186"/>
    <mergeCell ref="I1186:J1186"/>
    <mergeCell ref="K1186:L1186"/>
    <mergeCell ref="M1186:N1186"/>
    <mergeCell ref="O1186:P1186"/>
    <mergeCell ref="Q1186:R1186"/>
    <mergeCell ref="S1186:T1186"/>
    <mergeCell ref="F1183:R1184"/>
    <mergeCell ref="I1191:J1191"/>
    <mergeCell ref="K1191:L1191"/>
    <mergeCell ref="M1191:N1191"/>
    <mergeCell ref="O1191:P1191"/>
    <mergeCell ref="Q1191:R1191"/>
    <mergeCell ref="S1191:T1191"/>
    <mergeCell ref="I1190:J1190"/>
    <mergeCell ref="K1190:L1190"/>
    <mergeCell ref="M1190:N1190"/>
    <mergeCell ref="O1190:P1190"/>
    <mergeCell ref="Q1190:R1190"/>
    <mergeCell ref="S1190:T1190"/>
    <mergeCell ref="I1189:J1189"/>
    <mergeCell ref="K1189:L1189"/>
    <mergeCell ref="M1189:N1189"/>
    <mergeCell ref="O1189:P1189"/>
    <mergeCell ref="Q1189:R1189"/>
    <mergeCell ref="S1189:T1189"/>
    <mergeCell ref="S1195:T1195"/>
    <mergeCell ref="I1194:J1194"/>
    <mergeCell ref="K1194:L1194"/>
    <mergeCell ref="M1194:N1194"/>
    <mergeCell ref="O1194:P1194"/>
    <mergeCell ref="Q1194:R1194"/>
    <mergeCell ref="S1194:T1194"/>
    <mergeCell ref="I1193:J1193"/>
    <mergeCell ref="K1193:L1193"/>
    <mergeCell ref="M1193:N1193"/>
    <mergeCell ref="O1193:P1193"/>
    <mergeCell ref="Q1193:R1193"/>
    <mergeCell ref="S1193:T1193"/>
    <mergeCell ref="I1192:J1192"/>
    <mergeCell ref="K1192:L1192"/>
    <mergeCell ref="M1192:N1192"/>
    <mergeCell ref="O1192:P1192"/>
    <mergeCell ref="Q1192:R1192"/>
    <mergeCell ref="S1192:T1192"/>
    <mergeCell ref="E1203:G1203"/>
    <mergeCell ref="E1204:G1204"/>
    <mergeCell ref="E1205:G1205"/>
    <mergeCell ref="E1206:G1206"/>
    <mergeCell ref="E1207:G1207"/>
    <mergeCell ref="H1208:R1209"/>
    <mergeCell ref="E1197:G1197"/>
    <mergeCell ref="E1198:G1198"/>
    <mergeCell ref="E1199:G1199"/>
    <mergeCell ref="E1200:G1200"/>
    <mergeCell ref="E1201:G1201"/>
    <mergeCell ref="E1202:G1202"/>
    <mergeCell ref="I1195:J1195"/>
    <mergeCell ref="K1195:L1195"/>
    <mergeCell ref="M1195:N1195"/>
    <mergeCell ref="O1195:P1195"/>
    <mergeCell ref="Q1195:R1195"/>
    <mergeCell ref="I1219:J1219"/>
    <mergeCell ref="K1219:L1219"/>
    <mergeCell ref="M1219:N1219"/>
    <mergeCell ref="O1219:P1219"/>
    <mergeCell ref="Q1219:R1219"/>
    <mergeCell ref="S1219:T1219"/>
    <mergeCell ref="I1218:J1218"/>
    <mergeCell ref="K1218:L1218"/>
    <mergeCell ref="M1218:N1218"/>
    <mergeCell ref="O1218:P1218"/>
    <mergeCell ref="Q1218:R1218"/>
    <mergeCell ref="S1218:T1218"/>
    <mergeCell ref="C1210:U1212"/>
    <mergeCell ref="D1217:H1217"/>
    <mergeCell ref="I1217:J1217"/>
    <mergeCell ref="K1217:L1217"/>
    <mergeCell ref="M1217:N1217"/>
    <mergeCell ref="O1217:P1217"/>
    <mergeCell ref="Q1217:R1217"/>
    <mergeCell ref="S1217:T1217"/>
    <mergeCell ref="F1214:R1215"/>
    <mergeCell ref="I1222:J1222"/>
    <mergeCell ref="K1222:L1222"/>
    <mergeCell ref="M1222:N1222"/>
    <mergeCell ref="O1222:P1222"/>
    <mergeCell ref="Q1222:R1222"/>
    <mergeCell ref="S1222:T1222"/>
    <mergeCell ref="I1221:J1221"/>
    <mergeCell ref="K1221:L1221"/>
    <mergeCell ref="M1221:N1221"/>
    <mergeCell ref="O1221:P1221"/>
    <mergeCell ref="Q1221:R1221"/>
    <mergeCell ref="S1221:T1221"/>
    <mergeCell ref="I1220:J1220"/>
    <mergeCell ref="K1220:L1220"/>
    <mergeCell ref="M1220:N1220"/>
    <mergeCell ref="O1220:P1220"/>
    <mergeCell ref="Q1220:R1220"/>
    <mergeCell ref="S1220:T1220"/>
    <mergeCell ref="S1226:T1226"/>
    <mergeCell ref="I1225:J1225"/>
    <mergeCell ref="K1225:L1225"/>
    <mergeCell ref="M1225:N1225"/>
    <mergeCell ref="O1225:P1225"/>
    <mergeCell ref="Q1225:R1225"/>
    <mergeCell ref="S1225:T1225"/>
    <mergeCell ref="I1224:J1224"/>
    <mergeCell ref="K1224:L1224"/>
    <mergeCell ref="M1224:N1224"/>
    <mergeCell ref="O1224:P1224"/>
    <mergeCell ref="Q1224:R1224"/>
    <mergeCell ref="S1224:T1224"/>
    <mergeCell ref="I1223:J1223"/>
    <mergeCell ref="K1223:L1223"/>
    <mergeCell ref="M1223:N1223"/>
    <mergeCell ref="O1223:P1223"/>
    <mergeCell ref="Q1223:R1223"/>
    <mergeCell ref="S1223:T1223"/>
    <mergeCell ref="E1234:G1234"/>
    <mergeCell ref="E1235:G1235"/>
    <mergeCell ref="E1236:G1236"/>
    <mergeCell ref="E1237:G1237"/>
    <mergeCell ref="E1238:G1238"/>
    <mergeCell ref="H1239:R1240"/>
    <mergeCell ref="E1228:G1228"/>
    <mergeCell ref="E1229:G1229"/>
    <mergeCell ref="E1230:G1230"/>
    <mergeCell ref="E1231:G1231"/>
    <mergeCell ref="E1232:G1232"/>
    <mergeCell ref="E1233:G1233"/>
    <mergeCell ref="I1226:J1226"/>
    <mergeCell ref="K1226:L1226"/>
    <mergeCell ref="M1226:N1226"/>
    <mergeCell ref="O1226:P1226"/>
    <mergeCell ref="Q1226:R1226"/>
  </mergeCells>
  <pageMargins left="0.25" right="0.25" top="0.75" bottom="0.75" header="0.3" footer="0.3"/>
  <pageSetup orientation="landscape" horizontalDpi="204" verticalDpi="192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X321"/>
  <sheetViews>
    <sheetView zoomScale="85" zoomScaleNormal="85" workbookViewId="0">
      <selection activeCell="P10" sqref="P10:P17"/>
    </sheetView>
  </sheetViews>
  <sheetFormatPr defaultRowHeight="10.5" x14ac:dyDescent="0.15"/>
  <cols>
    <col min="1" max="1" width="27.33203125" bestFit="1" customWidth="1"/>
    <col min="2" max="2" width="6.83203125" customWidth="1"/>
    <col min="3" max="3" width="30.83203125" customWidth="1"/>
    <col min="4" max="4" width="6.83203125" customWidth="1"/>
    <col min="5" max="5" width="30.83203125" customWidth="1"/>
    <col min="6" max="6" width="6.83203125" customWidth="1"/>
    <col min="7" max="7" width="30.83203125" customWidth="1"/>
    <col min="8" max="8" width="6.83203125" customWidth="1"/>
    <col min="9" max="9" width="30.83203125" customWidth="1"/>
    <col min="10" max="10" width="7.6640625" customWidth="1"/>
    <col min="11" max="11" width="3.1640625" customWidth="1"/>
    <col min="12" max="12" width="26.1640625" customWidth="1"/>
    <col min="13" max="13" width="2" customWidth="1"/>
    <col min="14" max="14" width="7.6640625" customWidth="1"/>
    <col min="15" max="15" width="3.1640625" bestFit="1" customWidth="1"/>
    <col min="16" max="16" width="26.1640625" customWidth="1"/>
    <col min="17" max="17" width="2" customWidth="1"/>
    <col min="18" max="18" width="7.6640625" customWidth="1"/>
    <col min="19" max="19" width="7" customWidth="1"/>
    <col min="20" max="20" width="26.1640625" customWidth="1"/>
    <col min="21" max="21" width="2" customWidth="1"/>
    <col min="22" max="22" width="7.6640625" customWidth="1"/>
    <col min="23" max="23" width="3.1640625" bestFit="1" customWidth="1"/>
    <col min="24" max="24" width="26.1640625" customWidth="1"/>
  </cols>
  <sheetData>
    <row r="1" spans="1:24" x14ac:dyDescent="0.15">
      <c r="A1" s="20" t="s">
        <v>16</v>
      </c>
      <c r="B1" s="22" t="s">
        <v>21</v>
      </c>
      <c r="C1" t="s">
        <v>17</v>
      </c>
      <c r="D1" s="22" t="s">
        <v>21</v>
      </c>
      <c r="E1" t="s">
        <v>18</v>
      </c>
      <c r="F1" s="22" t="s">
        <v>21</v>
      </c>
      <c r="G1" t="s">
        <v>19</v>
      </c>
      <c r="H1" s="22" t="s">
        <v>21</v>
      </c>
      <c r="I1" t="s">
        <v>20</v>
      </c>
      <c r="L1" t="s">
        <v>22</v>
      </c>
      <c r="P1" t="s">
        <v>23</v>
      </c>
      <c r="T1" t="s">
        <v>24</v>
      </c>
      <c r="X1" t="s">
        <v>25</v>
      </c>
    </row>
    <row r="2" spans="1:24" ht="11.25" thickBot="1" x14ac:dyDescent="0.2">
      <c r="A2" s="21" t="s">
        <v>798</v>
      </c>
      <c r="B2" s="22">
        <v>1</v>
      </c>
      <c r="C2" s="35" t="s">
        <v>801</v>
      </c>
      <c r="D2" s="22">
        <v>1</v>
      </c>
      <c r="E2" s="35" t="s">
        <v>833</v>
      </c>
      <c r="F2" s="22">
        <v>1</v>
      </c>
      <c r="G2" s="35" t="s">
        <v>816</v>
      </c>
      <c r="H2" s="22">
        <v>1</v>
      </c>
      <c r="I2" s="35" t="s">
        <v>831</v>
      </c>
      <c r="J2" s="41" t="s">
        <v>36</v>
      </c>
      <c r="K2" s="23">
        <v>1</v>
      </c>
      <c r="L2" s="24" t="s">
        <v>423</v>
      </c>
      <c r="M2" s="29"/>
      <c r="N2" s="41" t="s">
        <v>36</v>
      </c>
      <c r="O2" s="23">
        <v>1</v>
      </c>
      <c r="P2" s="24" t="s">
        <v>426</v>
      </c>
      <c r="Q2" s="32"/>
      <c r="R2" s="41" t="s">
        <v>36</v>
      </c>
      <c r="S2" s="23">
        <v>1</v>
      </c>
      <c r="T2" s="24" t="s">
        <v>741</v>
      </c>
      <c r="U2" s="32"/>
      <c r="V2" s="41" t="s">
        <v>36</v>
      </c>
      <c r="W2" s="23">
        <v>1</v>
      </c>
      <c r="X2" t="s">
        <v>777</v>
      </c>
    </row>
    <row r="3" spans="1:24" x14ac:dyDescent="0.15">
      <c r="B3" s="22">
        <v>2</v>
      </c>
      <c r="C3" s="35" t="s">
        <v>802</v>
      </c>
      <c r="D3" s="22">
        <v>2</v>
      </c>
      <c r="E3" s="35" t="s">
        <v>834</v>
      </c>
      <c r="F3" s="22">
        <v>2</v>
      </c>
      <c r="G3" s="35" t="s">
        <v>817</v>
      </c>
      <c r="H3" s="22">
        <v>2</v>
      </c>
      <c r="I3" s="35" t="s">
        <v>832</v>
      </c>
      <c r="J3" s="42" t="s">
        <v>44</v>
      </c>
      <c r="K3" s="25">
        <v>1</v>
      </c>
      <c r="L3" s="26" t="s">
        <v>424</v>
      </c>
      <c r="M3" s="30"/>
      <c r="N3" s="42" t="s">
        <v>44</v>
      </c>
      <c r="O3" s="25">
        <v>1</v>
      </c>
      <c r="P3" s="26" t="s">
        <v>748</v>
      </c>
      <c r="Q3" s="33"/>
      <c r="R3" s="42" t="s">
        <v>44</v>
      </c>
      <c r="S3" s="25">
        <v>1</v>
      </c>
      <c r="T3" s="26" t="s">
        <v>592</v>
      </c>
      <c r="U3" s="33"/>
      <c r="V3" s="42" t="s">
        <v>44</v>
      </c>
      <c r="W3" s="25">
        <v>1</v>
      </c>
      <c r="X3" t="s">
        <v>778</v>
      </c>
    </row>
    <row r="4" spans="1:24" x14ac:dyDescent="0.15">
      <c r="B4" s="22">
        <v>3</v>
      </c>
      <c r="C4" s="35" t="s">
        <v>803</v>
      </c>
      <c r="D4" s="22">
        <v>3</v>
      </c>
      <c r="E4" s="35" t="s">
        <v>835</v>
      </c>
      <c r="F4" s="22">
        <v>3</v>
      </c>
      <c r="G4" s="35" t="s">
        <v>818</v>
      </c>
      <c r="H4" s="22">
        <v>3</v>
      </c>
      <c r="I4" s="35">
        <v>4</v>
      </c>
      <c r="J4" s="42" t="s">
        <v>45</v>
      </c>
      <c r="K4" s="25">
        <v>1</v>
      </c>
      <c r="L4" s="26" t="s">
        <v>745</v>
      </c>
      <c r="M4" s="30"/>
      <c r="N4" s="42" t="s">
        <v>45</v>
      </c>
      <c r="O4" s="25">
        <v>1</v>
      </c>
      <c r="P4" s="26" t="s">
        <v>749</v>
      </c>
      <c r="Q4" s="33"/>
      <c r="R4" s="42" t="s">
        <v>45</v>
      </c>
      <c r="S4" s="25">
        <v>1</v>
      </c>
      <c r="T4" s="26" t="s">
        <v>742</v>
      </c>
      <c r="U4" s="33"/>
      <c r="V4" s="42" t="s">
        <v>45</v>
      </c>
      <c r="W4" s="25">
        <v>1</v>
      </c>
      <c r="X4" t="s">
        <v>779</v>
      </c>
    </row>
    <row r="5" spans="1:24" x14ac:dyDescent="0.15">
      <c r="B5" s="22">
        <v>4</v>
      </c>
      <c r="C5" s="35" t="s">
        <v>804</v>
      </c>
      <c r="D5" s="22">
        <v>4</v>
      </c>
      <c r="E5" s="35" t="s">
        <v>836</v>
      </c>
      <c r="F5" s="22">
        <v>4</v>
      </c>
      <c r="G5" s="35" t="s">
        <v>819</v>
      </c>
      <c r="H5" s="22">
        <v>4</v>
      </c>
      <c r="I5" s="35">
        <v>5</v>
      </c>
      <c r="J5" s="42" t="s">
        <v>46</v>
      </c>
      <c r="K5" s="25">
        <v>1</v>
      </c>
      <c r="L5" s="26" t="s">
        <v>427</v>
      </c>
      <c r="M5" s="30"/>
      <c r="N5" s="42" t="s">
        <v>46</v>
      </c>
      <c r="O5" s="25">
        <v>1</v>
      </c>
      <c r="P5" s="26" t="s">
        <v>746</v>
      </c>
      <c r="Q5" s="33"/>
      <c r="R5" s="42" t="s">
        <v>46</v>
      </c>
      <c r="S5" s="25">
        <v>1</v>
      </c>
      <c r="T5" s="26" t="s">
        <v>593</v>
      </c>
      <c r="U5" s="33"/>
      <c r="V5" s="42" t="s">
        <v>46</v>
      </c>
      <c r="W5" s="25">
        <v>1</v>
      </c>
      <c r="X5" t="s">
        <v>715</v>
      </c>
    </row>
    <row r="6" spans="1:24" x14ac:dyDescent="0.15">
      <c r="B6" s="22">
        <v>5</v>
      </c>
      <c r="C6" s="35" t="s">
        <v>805</v>
      </c>
      <c r="D6" s="22">
        <v>5</v>
      </c>
      <c r="E6" s="35" t="s">
        <v>837</v>
      </c>
      <c r="F6" s="22">
        <v>5</v>
      </c>
      <c r="G6" s="35" t="s">
        <v>820</v>
      </c>
      <c r="H6" s="22">
        <v>5</v>
      </c>
      <c r="I6" s="35">
        <v>6</v>
      </c>
      <c r="J6" s="42" t="s">
        <v>47</v>
      </c>
      <c r="K6" s="25">
        <v>1</v>
      </c>
      <c r="L6" s="26" t="s">
        <v>551</v>
      </c>
      <c r="M6" s="30"/>
      <c r="N6" s="42" t="s">
        <v>47</v>
      </c>
      <c r="O6" s="25">
        <v>1</v>
      </c>
      <c r="P6" s="26" t="s">
        <v>750</v>
      </c>
      <c r="Q6" s="33"/>
      <c r="R6" s="42" t="s">
        <v>47</v>
      </c>
      <c r="S6" s="25">
        <v>1</v>
      </c>
      <c r="T6" s="26" t="s">
        <v>743</v>
      </c>
      <c r="U6" s="33"/>
      <c r="V6" s="42" t="s">
        <v>47</v>
      </c>
      <c r="W6" s="25">
        <v>1</v>
      </c>
      <c r="X6" t="s">
        <v>780</v>
      </c>
    </row>
    <row r="7" spans="1:24" x14ac:dyDescent="0.15">
      <c r="B7" s="22">
        <v>6</v>
      </c>
      <c r="C7" s="35" t="s">
        <v>806</v>
      </c>
      <c r="D7" s="22">
        <v>6</v>
      </c>
      <c r="E7" s="35" t="s">
        <v>838</v>
      </c>
      <c r="F7" s="22">
        <v>6</v>
      </c>
      <c r="G7" s="35" t="s">
        <v>821</v>
      </c>
      <c r="H7" s="22">
        <v>6</v>
      </c>
      <c r="I7" s="35">
        <v>7</v>
      </c>
      <c r="J7" s="42" t="s">
        <v>48</v>
      </c>
      <c r="K7" s="25">
        <v>1</v>
      </c>
      <c r="L7" s="26" t="s">
        <v>428</v>
      </c>
      <c r="M7" s="30"/>
      <c r="N7" s="42" t="s">
        <v>48</v>
      </c>
      <c r="O7" s="25">
        <v>1</v>
      </c>
      <c r="P7" s="26">
        <v>0</v>
      </c>
      <c r="Q7" s="33"/>
      <c r="R7" s="42" t="s">
        <v>48</v>
      </c>
      <c r="S7" s="25">
        <v>1</v>
      </c>
      <c r="T7" s="26" t="s">
        <v>594</v>
      </c>
      <c r="U7" s="33"/>
      <c r="V7" s="42" t="s">
        <v>48</v>
      </c>
      <c r="W7" s="25">
        <v>1</v>
      </c>
      <c r="X7" t="s">
        <v>934</v>
      </c>
    </row>
    <row r="8" spans="1:24" x14ac:dyDescent="0.15">
      <c r="B8" s="22">
        <v>7</v>
      </c>
      <c r="C8" s="35" t="s">
        <v>807</v>
      </c>
      <c r="D8" s="22">
        <v>7</v>
      </c>
      <c r="E8" s="35" t="s">
        <v>839</v>
      </c>
      <c r="F8" s="22">
        <v>7</v>
      </c>
      <c r="G8" s="35" t="s">
        <v>822</v>
      </c>
      <c r="H8" s="22">
        <v>7</v>
      </c>
      <c r="I8" s="35">
        <v>8</v>
      </c>
      <c r="J8" s="42" t="s">
        <v>49</v>
      </c>
      <c r="K8" s="25">
        <v>1</v>
      </c>
      <c r="L8" s="26" t="s">
        <v>747</v>
      </c>
      <c r="M8" s="30"/>
      <c r="N8" s="42" t="s">
        <v>49</v>
      </c>
      <c r="O8" s="25">
        <v>1</v>
      </c>
      <c r="P8" s="26">
        <v>0</v>
      </c>
      <c r="Q8" s="33"/>
      <c r="R8" s="42" t="s">
        <v>49</v>
      </c>
      <c r="S8" s="25">
        <v>1</v>
      </c>
      <c r="T8" s="26" t="s">
        <v>595</v>
      </c>
      <c r="U8" s="33"/>
      <c r="V8" s="42" t="s">
        <v>49</v>
      </c>
      <c r="W8" s="25">
        <v>1</v>
      </c>
      <c r="X8" s="26">
        <v>0</v>
      </c>
    </row>
    <row r="9" spans="1:24" x14ac:dyDescent="0.15">
      <c r="B9" s="22">
        <v>8</v>
      </c>
      <c r="C9" s="35" t="s">
        <v>808</v>
      </c>
      <c r="D9" s="22">
        <v>8</v>
      </c>
      <c r="E9" s="35" t="s">
        <v>942</v>
      </c>
      <c r="F9" s="22">
        <v>8</v>
      </c>
      <c r="G9" s="35" t="s">
        <v>823</v>
      </c>
      <c r="H9" s="22">
        <v>8</v>
      </c>
      <c r="I9" s="35">
        <v>9</v>
      </c>
      <c r="J9" s="43" t="s">
        <v>50</v>
      </c>
      <c r="K9" s="27">
        <v>1</v>
      </c>
      <c r="L9" s="28">
        <v>0</v>
      </c>
      <c r="M9" s="31"/>
      <c r="N9" s="43" t="s">
        <v>50</v>
      </c>
      <c r="O9" s="27">
        <v>1</v>
      </c>
      <c r="P9" s="28">
        <v>0</v>
      </c>
      <c r="Q9" s="34"/>
      <c r="R9" s="43" t="s">
        <v>50</v>
      </c>
      <c r="S9" s="27">
        <v>1</v>
      </c>
      <c r="T9" s="28" t="s">
        <v>744</v>
      </c>
      <c r="U9" s="34"/>
      <c r="V9" s="43" t="s">
        <v>50</v>
      </c>
      <c r="W9" s="27">
        <v>1</v>
      </c>
      <c r="X9" s="28">
        <v>0</v>
      </c>
    </row>
    <row r="10" spans="1:24" x14ac:dyDescent="0.15">
      <c r="B10" s="22">
        <v>9</v>
      </c>
      <c r="C10" s="35" t="s">
        <v>809</v>
      </c>
      <c r="D10" s="22">
        <v>9</v>
      </c>
      <c r="E10" s="35" t="s">
        <v>941</v>
      </c>
      <c r="F10" s="22">
        <v>9</v>
      </c>
      <c r="G10" s="35" t="s">
        <v>824</v>
      </c>
      <c r="H10" s="22">
        <v>9</v>
      </c>
      <c r="I10" s="35">
        <v>10</v>
      </c>
      <c r="J10" s="41" t="s">
        <v>51</v>
      </c>
      <c r="K10" s="23">
        <v>2</v>
      </c>
      <c r="L10" t="s">
        <v>786</v>
      </c>
      <c r="M10" s="29"/>
      <c r="N10" s="41" t="s">
        <v>51</v>
      </c>
      <c r="O10" s="23">
        <v>2</v>
      </c>
      <c r="P10" t="s">
        <v>879</v>
      </c>
      <c r="Q10" s="32"/>
      <c r="R10" s="41" t="s">
        <v>51</v>
      </c>
      <c r="S10" s="23">
        <v>2</v>
      </c>
      <c r="T10" t="s">
        <v>596</v>
      </c>
      <c r="U10" s="32"/>
      <c r="V10" s="41" t="s">
        <v>51</v>
      </c>
      <c r="W10" s="23">
        <v>2</v>
      </c>
      <c r="X10" t="s">
        <v>935</v>
      </c>
    </row>
    <row r="11" spans="1:24" x14ac:dyDescent="0.15">
      <c r="B11" s="22">
        <v>10</v>
      </c>
      <c r="C11" s="35" t="s">
        <v>810</v>
      </c>
      <c r="D11" s="22">
        <v>10</v>
      </c>
      <c r="E11" s="35">
        <v>11</v>
      </c>
      <c r="F11" s="22">
        <v>10</v>
      </c>
      <c r="G11" s="35" t="s">
        <v>825</v>
      </c>
      <c r="H11" s="22">
        <v>10</v>
      </c>
      <c r="I11" s="35">
        <v>11</v>
      </c>
      <c r="J11" s="42" t="s">
        <v>37</v>
      </c>
      <c r="K11" s="25">
        <v>2</v>
      </c>
      <c r="L11" t="s">
        <v>431</v>
      </c>
      <c r="M11" s="30"/>
      <c r="N11" s="42" t="s">
        <v>37</v>
      </c>
      <c r="O11" s="25">
        <v>2</v>
      </c>
      <c r="P11" t="s">
        <v>878</v>
      </c>
      <c r="Q11" s="33"/>
      <c r="R11" s="42" t="s">
        <v>37</v>
      </c>
      <c r="S11" s="25">
        <v>2</v>
      </c>
      <c r="T11" t="s">
        <v>598</v>
      </c>
      <c r="U11" s="33"/>
      <c r="V11" s="42" t="s">
        <v>37</v>
      </c>
      <c r="W11" s="25">
        <v>2</v>
      </c>
      <c r="X11" t="s">
        <v>938</v>
      </c>
    </row>
    <row r="12" spans="1:24" x14ac:dyDescent="0.15">
      <c r="B12" s="22">
        <v>11</v>
      </c>
      <c r="C12" s="35" t="s">
        <v>811</v>
      </c>
      <c r="D12" s="22">
        <v>11</v>
      </c>
      <c r="E12" s="35">
        <v>12</v>
      </c>
      <c r="F12" s="22">
        <v>11</v>
      </c>
      <c r="G12" s="35" t="s">
        <v>826</v>
      </c>
      <c r="H12" s="22">
        <v>11</v>
      </c>
      <c r="I12" s="35">
        <v>12</v>
      </c>
      <c r="J12" s="42" t="s">
        <v>52</v>
      </c>
      <c r="K12" s="25">
        <v>2</v>
      </c>
      <c r="L12" t="s">
        <v>792</v>
      </c>
      <c r="M12" s="30"/>
      <c r="N12" s="42" t="s">
        <v>52</v>
      </c>
      <c r="O12" s="25">
        <v>2</v>
      </c>
      <c r="P12" t="s">
        <v>555</v>
      </c>
      <c r="Q12" s="33"/>
      <c r="R12" s="42" t="s">
        <v>52</v>
      </c>
      <c r="S12" s="25">
        <v>2</v>
      </c>
      <c r="T12" t="s">
        <v>599</v>
      </c>
      <c r="U12" s="33"/>
      <c r="V12" s="42" t="s">
        <v>52</v>
      </c>
      <c r="W12" s="25">
        <v>2</v>
      </c>
      <c r="X12" t="s">
        <v>936</v>
      </c>
    </row>
    <row r="13" spans="1:24" x14ac:dyDescent="0.15">
      <c r="B13" s="22">
        <v>12</v>
      </c>
      <c r="C13" s="35" t="s">
        <v>812</v>
      </c>
      <c r="D13" s="22">
        <v>12</v>
      </c>
      <c r="E13" s="35">
        <v>13</v>
      </c>
      <c r="F13" s="22">
        <v>12</v>
      </c>
      <c r="G13" s="35" t="s">
        <v>827</v>
      </c>
      <c r="H13" s="22">
        <v>12</v>
      </c>
      <c r="I13" s="35">
        <v>13</v>
      </c>
      <c r="J13" s="42" t="s">
        <v>53</v>
      </c>
      <c r="K13" s="25">
        <v>2</v>
      </c>
      <c r="L13" t="s">
        <v>432</v>
      </c>
      <c r="M13" s="30"/>
      <c r="N13" s="42" t="s">
        <v>53</v>
      </c>
      <c r="O13" s="25">
        <v>2</v>
      </c>
      <c r="P13" t="s">
        <v>791</v>
      </c>
      <c r="Q13" s="33"/>
      <c r="R13" s="42" t="s">
        <v>53</v>
      </c>
      <c r="S13" s="25">
        <v>2</v>
      </c>
      <c r="T13" t="s">
        <v>899</v>
      </c>
      <c r="U13" s="33"/>
      <c r="V13" s="42" t="s">
        <v>53</v>
      </c>
      <c r="W13" s="25">
        <v>2</v>
      </c>
      <c r="X13" t="s">
        <v>706</v>
      </c>
    </row>
    <row r="14" spans="1:24" x14ac:dyDescent="0.15">
      <c r="B14" s="22">
        <v>13</v>
      </c>
      <c r="C14" s="35" t="s">
        <v>813</v>
      </c>
      <c r="D14" s="22">
        <v>13</v>
      </c>
      <c r="E14" s="35">
        <v>14</v>
      </c>
      <c r="F14" s="22">
        <v>13</v>
      </c>
      <c r="G14" s="35" t="s">
        <v>828</v>
      </c>
      <c r="H14" s="22">
        <v>13</v>
      </c>
      <c r="I14" s="35">
        <v>14</v>
      </c>
      <c r="J14" s="42" t="s">
        <v>54</v>
      </c>
      <c r="K14" s="25">
        <v>2</v>
      </c>
      <c r="L14" t="s">
        <v>433</v>
      </c>
      <c r="M14" s="30"/>
      <c r="N14" s="42" t="s">
        <v>54</v>
      </c>
      <c r="O14" s="25">
        <v>2</v>
      </c>
      <c r="P14" t="s">
        <v>557</v>
      </c>
      <c r="Q14" s="33"/>
      <c r="R14" s="42" t="s">
        <v>54</v>
      </c>
      <c r="S14" s="25">
        <v>2</v>
      </c>
      <c r="T14" t="s">
        <v>600</v>
      </c>
      <c r="U14" s="33"/>
      <c r="V14" s="42" t="s">
        <v>54</v>
      </c>
      <c r="W14" s="25">
        <v>2</v>
      </c>
      <c r="X14" t="s">
        <v>937</v>
      </c>
    </row>
    <row r="15" spans="1:24" x14ac:dyDescent="0.15">
      <c r="B15" s="22">
        <v>14</v>
      </c>
      <c r="C15" s="35" t="s">
        <v>814</v>
      </c>
      <c r="D15" s="22">
        <v>14</v>
      </c>
      <c r="E15" s="35">
        <v>15</v>
      </c>
      <c r="F15" s="22">
        <v>14</v>
      </c>
      <c r="G15" s="35" t="s">
        <v>829</v>
      </c>
      <c r="H15" s="22">
        <v>14</v>
      </c>
      <c r="I15" s="35">
        <v>15</v>
      </c>
      <c r="J15" s="42" t="s">
        <v>55</v>
      </c>
      <c r="K15" s="25">
        <v>2</v>
      </c>
      <c r="L15" t="s">
        <v>787</v>
      </c>
      <c r="M15" s="30"/>
      <c r="N15" s="42" t="s">
        <v>55</v>
      </c>
      <c r="O15" s="25">
        <v>2</v>
      </c>
      <c r="P15" t="s">
        <v>787</v>
      </c>
      <c r="Q15" s="33"/>
      <c r="R15" s="42" t="s">
        <v>55</v>
      </c>
      <c r="S15" s="25">
        <v>2</v>
      </c>
      <c r="T15" t="s">
        <v>789</v>
      </c>
      <c r="U15" s="33"/>
      <c r="V15" s="42" t="s">
        <v>55</v>
      </c>
      <c r="W15" s="25">
        <v>2</v>
      </c>
      <c r="X15" t="s">
        <v>724</v>
      </c>
    </row>
    <row r="16" spans="1:24" x14ac:dyDescent="0.15">
      <c r="B16" s="22">
        <v>15</v>
      </c>
      <c r="C16" s="35" t="s">
        <v>815</v>
      </c>
      <c r="D16" s="22">
        <v>15</v>
      </c>
      <c r="E16" s="35">
        <v>16</v>
      </c>
      <c r="F16" s="22">
        <v>15</v>
      </c>
      <c r="G16" s="35" t="s">
        <v>830</v>
      </c>
      <c r="H16" s="22">
        <v>15</v>
      </c>
      <c r="I16" s="35">
        <v>16</v>
      </c>
      <c r="J16" s="42" t="s">
        <v>56</v>
      </c>
      <c r="K16" s="25">
        <v>2</v>
      </c>
      <c r="L16" t="s">
        <v>788</v>
      </c>
      <c r="M16" s="30"/>
      <c r="N16" s="42" t="s">
        <v>56</v>
      </c>
      <c r="O16" s="25">
        <v>2</v>
      </c>
      <c r="P16" s="26" t="s">
        <v>880</v>
      </c>
      <c r="Q16" s="33"/>
      <c r="R16" s="42" t="s">
        <v>56</v>
      </c>
      <c r="S16" s="25">
        <v>2</v>
      </c>
      <c r="T16" t="s">
        <v>790</v>
      </c>
      <c r="U16" s="33"/>
      <c r="V16" s="42" t="s">
        <v>56</v>
      </c>
      <c r="W16" s="25">
        <v>2</v>
      </c>
      <c r="X16">
        <v>0</v>
      </c>
    </row>
    <row r="17" spans="2:24" x14ac:dyDescent="0.15">
      <c r="B17" s="22">
        <v>16</v>
      </c>
      <c r="C17" s="35" t="s">
        <v>940</v>
      </c>
      <c r="D17" s="22">
        <v>16</v>
      </c>
      <c r="E17" s="35">
        <v>17</v>
      </c>
      <c r="F17" s="22">
        <v>16</v>
      </c>
      <c r="G17" s="35">
        <v>17</v>
      </c>
      <c r="H17" s="22">
        <v>16</v>
      </c>
      <c r="I17" s="35">
        <v>17</v>
      </c>
      <c r="J17" s="43" t="s">
        <v>57</v>
      </c>
      <c r="K17" s="27">
        <v>2</v>
      </c>
      <c r="L17" s="28" t="s">
        <v>840</v>
      </c>
      <c r="M17" s="31"/>
      <c r="N17" s="43" t="s">
        <v>57</v>
      </c>
      <c r="O17" s="27">
        <v>2</v>
      </c>
      <c r="P17" s="28" t="s">
        <v>793</v>
      </c>
      <c r="Q17" s="34"/>
      <c r="R17" s="43" t="s">
        <v>57</v>
      </c>
      <c r="S17" s="27">
        <v>2</v>
      </c>
      <c r="T17" s="28">
        <v>0</v>
      </c>
      <c r="U17" s="34"/>
      <c r="V17" s="43" t="s">
        <v>57</v>
      </c>
      <c r="W17" s="27">
        <v>2</v>
      </c>
      <c r="X17">
        <v>0</v>
      </c>
    </row>
    <row r="18" spans="2:24" x14ac:dyDescent="0.15">
      <c r="B18" s="22">
        <v>17</v>
      </c>
      <c r="C18" s="35">
        <v>18</v>
      </c>
      <c r="D18" s="22">
        <v>17</v>
      </c>
      <c r="E18" s="35">
        <v>18</v>
      </c>
      <c r="F18" s="22">
        <v>17</v>
      </c>
      <c r="G18" s="35">
        <v>18</v>
      </c>
      <c r="H18" s="22">
        <v>17</v>
      </c>
      <c r="I18" s="35">
        <v>18</v>
      </c>
      <c r="J18" s="41" t="s">
        <v>58</v>
      </c>
      <c r="K18" s="23">
        <v>3</v>
      </c>
      <c r="L18" s="24" t="s">
        <v>844</v>
      </c>
      <c r="M18" s="29"/>
      <c r="N18" s="41" t="s">
        <v>58</v>
      </c>
      <c r="O18" s="23">
        <v>3</v>
      </c>
      <c r="P18" s="24" t="s">
        <v>762</v>
      </c>
      <c r="Q18" s="32"/>
      <c r="R18" s="41" t="s">
        <v>58</v>
      </c>
      <c r="S18" s="23">
        <v>3</v>
      </c>
      <c r="T18" s="24" t="s">
        <v>901</v>
      </c>
      <c r="U18" s="32"/>
      <c r="V18" s="41" t="s">
        <v>58</v>
      </c>
      <c r="W18" s="23">
        <v>3</v>
      </c>
      <c r="X18" s="24"/>
    </row>
    <row r="19" spans="2:24" x14ac:dyDescent="0.15">
      <c r="B19" s="22">
        <v>18</v>
      </c>
      <c r="C19" s="35">
        <v>19</v>
      </c>
      <c r="D19" s="22">
        <v>18</v>
      </c>
      <c r="E19" s="35">
        <v>19</v>
      </c>
      <c r="F19" s="22">
        <v>18</v>
      </c>
      <c r="G19" s="35">
        <v>19</v>
      </c>
      <c r="H19" s="22">
        <v>18</v>
      </c>
      <c r="I19" s="35">
        <v>19</v>
      </c>
      <c r="J19" s="42" t="s">
        <v>59</v>
      </c>
      <c r="K19" s="25">
        <v>3</v>
      </c>
      <c r="L19" s="26" t="s">
        <v>843</v>
      </c>
      <c r="M19" s="30"/>
      <c r="N19" s="42" t="s">
        <v>59</v>
      </c>
      <c r="O19" s="25">
        <v>3</v>
      </c>
      <c r="P19" s="26" t="s">
        <v>759</v>
      </c>
      <c r="Q19" s="33"/>
      <c r="R19" s="42" t="s">
        <v>59</v>
      </c>
      <c r="S19" s="25">
        <v>3</v>
      </c>
      <c r="T19" s="26" t="s">
        <v>606</v>
      </c>
      <c r="U19" s="33"/>
      <c r="V19" s="42" t="s">
        <v>59</v>
      </c>
      <c r="W19" s="25">
        <v>3</v>
      </c>
      <c r="X19" s="26"/>
    </row>
    <row r="20" spans="2:24" x14ac:dyDescent="0.15">
      <c r="B20" s="22">
        <v>19</v>
      </c>
      <c r="C20" s="35">
        <v>20</v>
      </c>
      <c r="D20" s="22">
        <v>19</v>
      </c>
      <c r="E20" s="35">
        <v>20</v>
      </c>
      <c r="F20" s="22">
        <v>19</v>
      </c>
      <c r="G20" s="35">
        <v>20</v>
      </c>
      <c r="H20" s="22">
        <v>19</v>
      </c>
      <c r="I20" s="35">
        <v>20</v>
      </c>
      <c r="J20" s="42" t="s">
        <v>38</v>
      </c>
      <c r="K20" s="25">
        <v>3</v>
      </c>
      <c r="L20" s="26" t="s">
        <v>842</v>
      </c>
      <c r="M20" s="30"/>
      <c r="N20" s="42" t="s">
        <v>38</v>
      </c>
      <c r="O20" s="25">
        <v>3</v>
      </c>
      <c r="P20" s="26" t="s">
        <v>943</v>
      </c>
      <c r="Q20" s="33"/>
      <c r="R20" s="42" t="s">
        <v>38</v>
      </c>
      <c r="S20" s="25">
        <v>3</v>
      </c>
      <c r="T20" s="26" t="s">
        <v>902</v>
      </c>
      <c r="U20" s="33"/>
      <c r="V20" s="42" t="s">
        <v>38</v>
      </c>
      <c r="W20" s="25">
        <v>3</v>
      </c>
      <c r="X20" s="26"/>
    </row>
    <row r="21" spans="2:24" x14ac:dyDescent="0.15">
      <c r="B21" s="22">
        <v>20</v>
      </c>
      <c r="C21" s="35">
        <v>21</v>
      </c>
      <c r="D21" s="22">
        <v>20</v>
      </c>
      <c r="E21" s="35">
        <v>21</v>
      </c>
      <c r="F21" s="22">
        <v>20</v>
      </c>
      <c r="G21" s="35">
        <v>21</v>
      </c>
      <c r="H21" s="22">
        <v>20</v>
      </c>
      <c r="I21" s="35">
        <v>21</v>
      </c>
      <c r="J21" s="42" t="s">
        <v>60</v>
      </c>
      <c r="K21" s="25">
        <v>3</v>
      </c>
      <c r="L21" s="26" t="s">
        <v>438</v>
      </c>
      <c r="M21" s="30"/>
      <c r="N21" s="42" t="s">
        <v>60</v>
      </c>
      <c r="O21" s="25">
        <v>3</v>
      </c>
      <c r="P21" s="26" t="s">
        <v>881</v>
      </c>
      <c r="Q21" s="33"/>
      <c r="R21" s="42" t="s">
        <v>60</v>
      </c>
      <c r="S21" s="25">
        <v>3</v>
      </c>
      <c r="T21" s="26" t="s">
        <v>903</v>
      </c>
      <c r="U21" s="33"/>
      <c r="V21" s="42" t="s">
        <v>60</v>
      </c>
      <c r="W21" s="25">
        <v>3</v>
      </c>
      <c r="X21" s="26"/>
    </row>
    <row r="22" spans="2:24" x14ac:dyDescent="0.15">
      <c r="B22" s="22">
        <v>21</v>
      </c>
      <c r="C22" s="35">
        <v>22</v>
      </c>
      <c r="D22" s="22">
        <v>21</v>
      </c>
      <c r="E22" s="35">
        <v>22</v>
      </c>
      <c r="F22" s="22">
        <v>21</v>
      </c>
      <c r="G22" s="35">
        <v>22</v>
      </c>
      <c r="H22" s="22">
        <v>21</v>
      </c>
      <c r="I22" s="35">
        <v>22</v>
      </c>
      <c r="J22" s="42" t="s">
        <v>61</v>
      </c>
      <c r="K22" s="25">
        <v>3</v>
      </c>
      <c r="L22" s="26" t="s">
        <v>841</v>
      </c>
      <c r="M22" s="30"/>
      <c r="N22" s="42" t="s">
        <v>61</v>
      </c>
      <c r="O22" s="25">
        <v>3</v>
      </c>
      <c r="P22" s="26" t="s">
        <v>764</v>
      </c>
      <c r="Q22" s="33"/>
      <c r="R22" s="42" t="s">
        <v>61</v>
      </c>
      <c r="S22" s="25">
        <v>3</v>
      </c>
      <c r="T22" s="26" t="s">
        <v>900</v>
      </c>
      <c r="U22" s="33"/>
      <c r="V22" s="42" t="s">
        <v>61</v>
      </c>
      <c r="W22" s="25">
        <v>3</v>
      </c>
      <c r="X22" s="26"/>
    </row>
    <row r="23" spans="2:24" x14ac:dyDescent="0.15">
      <c r="B23" s="22">
        <v>22</v>
      </c>
      <c r="C23" s="35">
        <v>23</v>
      </c>
      <c r="D23" s="22">
        <v>22</v>
      </c>
      <c r="E23" s="35">
        <v>23</v>
      </c>
      <c r="F23" s="22">
        <v>22</v>
      </c>
      <c r="G23" s="35">
        <v>23</v>
      </c>
      <c r="H23" s="22">
        <v>22</v>
      </c>
      <c r="I23" s="35">
        <v>23</v>
      </c>
      <c r="J23" s="42" t="s">
        <v>62</v>
      </c>
      <c r="K23" s="25">
        <v>3</v>
      </c>
      <c r="L23" s="26" t="s">
        <v>928</v>
      </c>
      <c r="M23" s="30"/>
      <c r="N23" s="42" t="s">
        <v>62</v>
      </c>
      <c r="O23" s="25">
        <v>3</v>
      </c>
      <c r="P23" s="26">
        <v>0</v>
      </c>
      <c r="Q23" s="33"/>
      <c r="R23" s="42" t="s">
        <v>62</v>
      </c>
      <c r="S23" s="25">
        <v>3</v>
      </c>
      <c r="T23" s="26" t="s">
        <v>905</v>
      </c>
      <c r="U23" s="33"/>
      <c r="V23" s="42" t="s">
        <v>62</v>
      </c>
      <c r="W23" s="25">
        <v>3</v>
      </c>
      <c r="X23" s="26"/>
    </row>
    <row r="24" spans="2:24" x14ac:dyDescent="0.15">
      <c r="B24" s="22">
        <v>23</v>
      </c>
      <c r="C24" s="35">
        <v>24</v>
      </c>
      <c r="D24" s="22">
        <v>23</v>
      </c>
      <c r="E24" s="35">
        <v>24</v>
      </c>
      <c r="F24" s="22">
        <v>23</v>
      </c>
      <c r="G24" s="35">
        <v>24</v>
      </c>
      <c r="H24" s="22">
        <v>23</v>
      </c>
      <c r="I24" s="35">
        <v>24</v>
      </c>
      <c r="J24" s="42" t="s">
        <v>63</v>
      </c>
      <c r="K24" s="25">
        <v>3</v>
      </c>
      <c r="L24" s="26" t="s">
        <v>441</v>
      </c>
      <c r="M24" s="30"/>
      <c r="N24" s="42" t="s">
        <v>63</v>
      </c>
      <c r="O24" s="25">
        <v>3</v>
      </c>
      <c r="P24" s="26">
        <v>0</v>
      </c>
      <c r="Q24" s="33"/>
      <c r="R24" s="42" t="s">
        <v>63</v>
      </c>
      <c r="S24" s="25">
        <v>3</v>
      </c>
      <c r="T24" s="26" t="s">
        <v>904</v>
      </c>
      <c r="U24" s="33"/>
      <c r="V24" s="42" t="s">
        <v>63</v>
      </c>
      <c r="W24" s="25">
        <v>3</v>
      </c>
      <c r="X24" s="26"/>
    </row>
    <row r="25" spans="2:24" x14ac:dyDescent="0.15">
      <c r="B25" s="22">
        <v>24</v>
      </c>
      <c r="C25" s="35">
        <v>25</v>
      </c>
      <c r="D25" s="22">
        <v>24</v>
      </c>
      <c r="E25" s="35">
        <v>25</v>
      </c>
      <c r="F25" s="22">
        <v>24</v>
      </c>
      <c r="G25" s="35">
        <v>25</v>
      </c>
      <c r="H25" s="22">
        <v>24</v>
      </c>
      <c r="I25" s="35">
        <v>25</v>
      </c>
      <c r="J25" s="43" t="s">
        <v>64</v>
      </c>
      <c r="K25" s="27">
        <v>3</v>
      </c>
      <c r="L25" s="28" t="s">
        <v>442</v>
      </c>
      <c r="M25" s="31"/>
      <c r="N25" s="43" t="s">
        <v>64</v>
      </c>
      <c r="O25" s="27">
        <v>3</v>
      </c>
      <c r="P25" s="28">
        <v>0</v>
      </c>
      <c r="Q25" s="34"/>
      <c r="R25" s="43" t="s">
        <v>64</v>
      </c>
      <c r="S25" s="27">
        <v>3</v>
      </c>
      <c r="T25" s="28" t="s">
        <v>931</v>
      </c>
      <c r="U25" s="34"/>
      <c r="V25" s="43" t="s">
        <v>64</v>
      </c>
      <c r="W25" s="27">
        <v>3</v>
      </c>
      <c r="X25" s="28"/>
    </row>
    <row r="26" spans="2:24" x14ac:dyDescent="0.15">
      <c r="B26" s="22">
        <v>25</v>
      </c>
      <c r="C26" s="35">
        <v>26</v>
      </c>
      <c r="D26" s="22">
        <v>25</v>
      </c>
      <c r="E26" s="35">
        <v>26</v>
      </c>
      <c r="F26" s="22">
        <v>25</v>
      </c>
      <c r="G26" s="35">
        <v>26</v>
      </c>
      <c r="H26" s="22">
        <v>25</v>
      </c>
      <c r="I26" s="35">
        <v>26</v>
      </c>
      <c r="J26" s="41" t="s">
        <v>65</v>
      </c>
      <c r="K26" s="23">
        <v>4</v>
      </c>
      <c r="L26" s="24" t="s">
        <v>754</v>
      </c>
      <c r="M26" s="29"/>
      <c r="N26" s="41" t="s">
        <v>65</v>
      </c>
      <c r="O26" s="23">
        <v>4</v>
      </c>
      <c r="P26" s="24" t="s">
        <v>882</v>
      </c>
      <c r="Q26" s="32"/>
      <c r="R26" s="41" t="s">
        <v>65</v>
      </c>
      <c r="S26" s="23">
        <v>4</v>
      </c>
      <c r="T26" s="24" t="s">
        <v>751</v>
      </c>
      <c r="U26" s="32"/>
      <c r="V26" s="41" t="s">
        <v>65</v>
      </c>
      <c r="W26" s="23">
        <v>4</v>
      </c>
      <c r="X26" s="24"/>
    </row>
    <row r="27" spans="2:24" x14ac:dyDescent="0.15">
      <c r="B27" s="22">
        <v>26</v>
      </c>
      <c r="C27" s="35">
        <v>27</v>
      </c>
      <c r="D27" s="22">
        <v>26</v>
      </c>
      <c r="E27" s="35">
        <v>27</v>
      </c>
      <c r="F27" s="22">
        <v>26</v>
      </c>
      <c r="G27" s="35">
        <v>27</v>
      </c>
      <c r="H27" s="22">
        <v>26</v>
      </c>
      <c r="I27" s="35">
        <v>27</v>
      </c>
      <c r="J27" s="42" t="s">
        <v>66</v>
      </c>
      <c r="K27" s="25">
        <v>4</v>
      </c>
      <c r="L27" s="26" t="s">
        <v>457</v>
      </c>
      <c r="M27" s="30"/>
      <c r="N27" s="42" t="s">
        <v>66</v>
      </c>
      <c r="O27" s="25">
        <v>4</v>
      </c>
      <c r="P27" s="26" t="s">
        <v>883</v>
      </c>
      <c r="Q27" s="33"/>
      <c r="R27" s="42" t="s">
        <v>66</v>
      </c>
      <c r="S27" s="25">
        <v>4</v>
      </c>
      <c r="T27" s="26" t="s">
        <v>752</v>
      </c>
      <c r="U27" s="33"/>
      <c r="V27" s="42" t="s">
        <v>66</v>
      </c>
      <c r="W27" s="25">
        <v>4</v>
      </c>
      <c r="X27" s="26"/>
    </row>
    <row r="28" spans="2:24" x14ac:dyDescent="0.15">
      <c r="B28" s="22">
        <v>27</v>
      </c>
      <c r="C28" s="35">
        <v>28</v>
      </c>
      <c r="D28" s="22">
        <v>27</v>
      </c>
      <c r="E28" s="35">
        <v>28</v>
      </c>
      <c r="F28" s="22">
        <v>27</v>
      </c>
      <c r="G28" s="35">
        <v>28</v>
      </c>
      <c r="H28" s="22">
        <v>27</v>
      </c>
      <c r="I28" s="35">
        <v>28</v>
      </c>
      <c r="J28" s="42" t="s">
        <v>67</v>
      </c>
      <c r="K28" s="25">
        <v>4</v>
      </c>
      <c r="L28" s="26" t="s">
        <v>458</v>
      </c>
      <c r="M28" s="30"/>
      <c r="N28" s="42" t="s">
        <v>67</v>
      </c>
      <c r="O28" s="25">
        <v>4</v>
      </c>
      <c r="P28" s="26" t="s">
        <v>884</v>
      </c>
      <c r="Q28" s="33"/>
      <c r="R28" s="42" t="s">
        <v>67</v>
      </c>
      <c r="S28" s="25">
        <v>4</v>
      </c>
      <c r="T28" s="26" t="s">
        <v>628</v>
      </c>
      <c r="U28" s="33"/>
      <c r="V28" s="42" t="s">
        <v>67</v>
      </c>
      <c r="W28" s="25">
        <v>4</v>
      </c>
      <c r="X28" s="26"/>
    </row>
    <row r="29" spans="2:24" x14ac:dyDescent="0.15">
      <c r="B29" s="22">
        <v>28</v>
      </c>
      <c r="C29" s="35">
        <v>29</v>
      </c>
      <c r="D29" s="22">
        <v>28</v>
      </c>
      <c r="E29" s="35">
        <v>29</v>
      </c>
      <c r="F29" s="22">
        <v>28</v>
      </c>
      <c r="G29" s="35">
        <v>29</v>
      </c>
      <c r="H29" s="22">
        <v>28</v>
      </c>
      <c r="I29" s="35">
        <v>29</v>
      </c>
      <c r="J29" s="42" t="s">
        <v>39</v>
      </c>
      <c r="K29" s="25">
        <v>4</v>
      </c>
      <c r="L29" s="26" t="s">
        <v>755</v>
      </c>
      <c r="M29" s="30"/>
      <c r="N29" s="42" t="s">
        <v>39</v>
      </c>
      <c r="O29" s="25">
        <v>4</v>
      </c>
      <c r="P29" s="26" t="s">
        <v>885</v>
      </c>
      <c r="Q29" s="33"/>
      <c r="R29" s="42" t="s">
        <v>39</v>
      </c>
      <c r="S29" s="25">
        <v>4</v>
      </c>
      <c r="T29" s="26" t="s">
        <v>629</v>
      </c>
      <c r="U29" s="33"/>
      <c r="V29" s="42" t="s">
        <v>39</v>
      </c>
      <c r="W29" s="25">
        <v>4</v>
      </c>
      <c r="X29" s="26"/>
    </row>
    <row r="30" spans="2:24" x14ac:dyDescent="0.15">
      <c r="B30" s="22">
        <v>29</v>
      </c>
      <c r="C30" s="35">
        <v>30</v>
      </c>
      <c r="D30" s="22">
        <v>29</v>
      </c>
      <c r="E30" s="35">
        <v>30</v>
      </c>
      <c r="F30" s="22">
        <v>29</v>
      </c>
      <c r="G30" s="35">
        <v>30</v>
      </c>
      <c r="H30" s="22">
        <v>29</v>
      </c>
      <c r="I30" s="35">
        <v>30</v>
      </c>
      <c r="J30" s="42" t="s">
        <v>68</v>
      </c>
      <c r="K30" s="25">
        <v>4</v>
      </c>
      <c r="L30" s="26" t="s">
        <v>460</v>
      </c>
      <c r="M30" s="30"/>
      <c r="N30" s="42" t="s">
        <v>68</v>
      </c>
      <c r="O30" s="25">
        <v>4</v>
      </c>
      <c r="P30" s="26" t="s">
        <v>886</v>
      </c>
      <c r="Q30" s="33"/>
      <c r="R30" s="42" t="s">
        <v>68</v>
      </c>
      <c r="S30" s="25">
        <v>4</v>
      </c>
      <c r="T30" s="26" t="s">
        <v>753</v>
      </c>
      <c r="U30" s="33"/>
      <c r="V30" s="42" t="s">
        <v>68</v>
      </c>
      <c r="W30" s="25">
        <v>4</v>
      </c>
      <c r="X30" s="26"/>
    </row>
    <row r="31" spans="2:24" x14ac:dyDescent="0.15">
      <c r="B31" s="22">
        <v>30</v>
      </c>
      <c r="C31" s="35">
        <v>31</v>
      </c>
      <c r="D31" s="22">
        <v>30</v>
      </c>
      <c r="E31" s="35">
        <v>31</v>
      </c>
      <c r="F31" s="22">
        <v>30</v>
      </c>
      <c r="G31" s="35">
        <v>31</v>
      </c>
      <c r="H31" s="22">
        <v>30</v>
      </c>
      <c r="I31" s="35">
        <v>31</v>
      </c>
      <c r="J31" s="42" t="s">
        <v>69</v>
      </c>
      <c r="K31" s="25">
        <v>4</v>
      </c>
      <c r="L31" s="26" t="s">
        <v>461</v>
      </c>
      <c r="M31" s="30"/>
      <c r="N31" s="42" t="s">
        <v>69</v>
      </c>
      <c r="O31" s="25">
        <v>4</v>
      </c>
      <c r="P31" s="26">
        <v>0</v>
      </c>
      <c r="Q31" s="33"/>
      <c r="R31" s="42" t="s">
        <v>69</v>
      </c>
      <c r="S31" s="25">
        <v>4</v>
      </c>
      <c r="T31" s="26" t="s">
        <v>631</v>
      </c>
      <c r="U31" s="33"/>
      <c r="V31" s="42" t="s">
        <v>69</v>
      </c>
      <c r="W31" s="25">
        <v>4</v>
      </c>
      <c r="X31" s="26"/>
    </row>
    <row r="32" spans="2:24" x14ac:dyDescent="0.15">
      <c r="B32" s="22">
        <v>31</v>
      </c>
      <c r="C32" s="35">
        <v>32</v>
      </c>
      <c r="D32" s="22">
        <v>31</v>
      </c>
      <c r="E32" s="35">
        <v>32</v>
      </c>
      <c r="F32" s="22">
        <v>31</v>
      </c>
      <c r="G32" s="35">
        <v>32</v>
      </c>
      <c r="H32" s="22">
        <v>31</v>
      </c>
      <c r="I32" s="35">
        <v>32</v>
      </c>
      <c r="J32" s="42" t="s">
        <v>70</v>
      </c>
      <c r="K32" s="25">
        <v>4</v>
      </c>
      <c r="L32" s="26">
        <v>0</v>
      </c>
      <c r="M32" s="30"/>
      <c r="N32" s="42" t="s">
        <v>70</v>
      </c>
      <c r="O32" s="25">
        <v>4</v>
      </c>
      <c r="P32" s="26">
        <v>0</v>
      </c>
      <c r="Q32" s="33"/>
      <c r="R32" s="42" t="s">
        <v>70</v>
      </c>
      <c r="S32" s="25">
        <v>4</v>
      </c>
      <c r="T32" s="26" t="s">
        <v>632</v>
      </c>
      <c r="U32" s="33"/>
      <c r="V32" s="42" t="s">
        <v>70</v>
      </c>
      <c r="W32" s="25">
        <v>4</v>
      </c>
      <c r="X32" s="26"/>
    </row>
    <row r="33" spans="2:24" x14ac:dyDescent="0.15">
      <c r="B33" s="22">
        <v>32</v>
      </c>
      <c r="C33" s="35">
        <v>33</v>
      </c>
      <c r="D33" s="22">
        <v>32</v>
      </c>
      <c r="E33" s="35">
        <v>33</v>
      </c>
      <c r="F33" s="22">
        <v>32</v>
      </c>
      <c r="G33" s="35">
        <v>33</v>
      </c>
      <c r="H33" s="22">
        <v>32</v>
      </c>
      <c r="I33" s="35">
        <v>33</v>
      </c>
      <c r="J33" s="43" t="s">
        <v>71</v>
      </c>
      <c r="K33" s="27">
        <v>4</v>
      </c>
      <c r="L33" s="28">
        <v>0</v>
      </c>
      <c r="M33" s="31"/>
      <c r="N33" s="43" t="s">
        <v>71</v>
      </c>
      <c r="O33" s="27">
        <v>4</v>
      </c>
      <c r="P33" s="28">
        <v>0</v>
      </c>
      <c r="Q33" s="34"/>
      <c r="R33" s="43" t="s">
        <v>71</v>
      </c>
      <c r="S33" s="27">
        <v>4</v>
      </c>
      <c r="T33" s="28">
        <v>0</v>
      </c>
      <c r="U33" s="34"/>
      <c r="V33" s="43" t="s">
        <v>71</v>
      </c>
      <c r="W33" s="27">
        <v>4</v>
      </c>
      <c r="X33" s="28"/>
    </row>
    <row r="34" spans="2:24" x14ac:dyDescent="0.15">
      <c r="B34" s="22">
        <v>33</v>
      </c>
      <c r="C34" s="35">
        <v>34</v>
      </c>
      <c r="D34" s="22">
        <v>33</v>
      </c>
      <c r="E34" s="35">
        <v>34</v>
      </c>
      <c r="F34" s="22">
        <v>33</v>
      </c>
      <c r="G34" s="35">
        <v>34</v>
      </c>
      <c r="H34" s="22">
        <v>33</v>
      </c>
      <c r="I34" s="35">
        <v>34</v>
      </c>
      <c r="J34" s="41" t="s">
        <v>72</v>
      </c>
      <c r="K34" s="23">
        <v>5</v>
      </c>
      <c r="L34" s="24" t="s">
        <v>849</v>
      </c>
      <c r="M34" s="29"/>
      <c r="N34" s="41" t="s">
        <v>72</v>
      </c>
      <c r="O34" s="23">
        <v>5</v>
      </c>
      <c r="P34" s="24" t="s">
        <v>507</v>
      </c>
      <c r="Q34" s="32"/>
      <c r="R34" s="41" t="s">
        <v>72</v>
      </c>
      <c r="S34" s="23">
        <v>5</v>
      </c>
      <c r="T34" s="24" t="s">
        <v>906</v>
      </c>
      <c r="U34" s="32"/>
      <c r="V34" s="41" t="s">
        <v>72</v>
      </c>
      <c r="W34" s="23">
        <v>5</v>
      </c>
      <c r="X34" s="24"/>
    </row>
    <row r="35" spans="2:24" x14ac:dyDescent="0.15">
      <c r="B35" s="22">
        <v>34</v>
      </c>
      <c r="C35" s="35">
        <v>35</v>
      </c>
      <c r="D35" s="22">
        <v>34</v>
      </c>
      <c r="E35" s="35">
        <v>35</v>
      </c>
      <c r="F35" s="22">
        <v>34</v>
      </c>
      <c r="G35" s="35">
        <v>35</v>
      </c>
      <c r="H35" s="22">
        <v>34</v>
      </c>
      <c r="I35" s="35">
        <v>35</v>
      </c>
      <c r="J35" s="42" t="s">
        <v>73</v>
      </c>
      <c r="K35" s="25">
        <v>5</v>
      </c>
      <c r="L35" s="26" t="s">
        <v>852</v>
      </c>
      <c r="M35" s="30"/>
      <c r="N35" s="42" t="s">
        <v>73</v>
      </c>
      <c r="O35" s="25">
        <v>5</v>
      </c>
      <c r="P35" s="26" t="s">
        <v>887</v>
      </c>
      <c r="Q35" s="33"/>
      <c r="R35" s="42" t="s">
        <v>73</v>
      </c>
      <c r="S35" s="25">
        <v>5</v>
      </c>
      <c r="T35" s="26" t="s">
        <v>908</v>
      </c>
      <c r="U35" s="33"/>
      <c r="V35" s="42" t="s">
        <v>73</v>
      </c>
      <c r="W35" s="25">
        <v>5</v>
      </c>
      <c r="X35" s="26"/>
    </row>
    <row r="36" spans="2:24" x14ac:dyDescent="0.15">
      <c r="B36" s="22">
        <v>35</v>
      </c>
      <c r="C36" s="35">
        <v>36</v>
      </c>
      <c r="D36" s="22">
        <v>35</v>
      </c>
      <c r="E36" s="35">
        <v>36</v>
      </c>
      <c r="F36" s="22">
        <v>35</v>
      </c>
      <c r="G36" s="35">
        <v>36</v>
      </c>
      <c r="H36" s="22">
        <v>35</v>
      </c>
      <c r="I36" s="35">
        <v>36</v>
      </c>
      <c r="J36" s="42" t="s">
        <v>74</v>
      </c>
      <c r="K36" s="25">
        <v>5</v>
      </c>
      <c r="L36" s="26" t="s">
        <v>845</v>
      </c>
      <c r="M36" s="30"/>
      <c r="N36" s="42" t="s">
        <v>74</v>
      </c>
      <c r="O36" s="25">
        <v>5</v>
      </c>
      <c r="P36" s="26" t="s">
        <v>510</v>
      </c>
      <c r="Q36" s="33"/>
      <c r="R36" s="42" t="s">
        <v>74</v>
      </c>
      <c r="S36" s="25">
        <v>5</v>
      </c>
      <c r="T36" s="26" t="s">
        <v>636</v>
      </c>
      <c r="U36" s="33"/>
      <c r="V36" s="42" t="s">
        <v>74</v>
      </c>
      <c r="W36" s="25">
        <v>5</v>
      </c>
      <c r="X36" s="26"/>
    </row>
    <row r="37" spans="2:24" x14ac:dyDescent="0.15">
      <c r="B37" s="22">
        <v>36</v>
      </c>
      <c r="C37" s="35">
        <v>37</v>
      </c>
      <c r="D37" s="22">
        <v>36</v>
      </c>
      <c r="E37" s="35">
        <v>37</v>
      </c>
      <c r="F37" s="22">
        <v>36</v>
      </c>
      <c r="G37" s="35">
        <v>37</v>
      </c>
      <c r="H37" s="22">
        <v>36</v>
      </c>
      <c r="I37" s="35">
        <v>37</v>
      </c>
      <c r="J37" s="42" t="s">
        <v>75</v>
      </c>
      <c r="K37" s="25">
        <v>5</v>
      </c>
      <c r="L37" s="26" t="s">
        <v>850</v>
      </c>
      <c r="M37" s="30"/>
      <c r="N37" s="42" t="s">
        <v>75</v>
      </c>
      <c r="O37" s="25">
        <v>5</v>
      </c>
      <c r="P37" s="26" t="s">
        <v>888</v>
      </c>
      <c r="Q37" s="33"/>
      <c r="R37" s="42" t="s">
        <v>75</v>
      </c>
      <c r="S37" s="25">
        <v>5</v>
      </c>
      <c r="T37" s="26" t="s">
        <v>907</v>
      </c>
      <c r="U37" s="33"/>
      <c r="V37" s="42" t="s">
        <v>75</v>
      </c>
      <c r="W37" s="25">
        <v>5</v>
      </c>
      <c r="X37" s="26"/>
    </row>
    <row r="38" spans="2:24" x14ac:dyDescent="0.15">
      <c r="B38" s="22">
        <v>37</v>
      </c>
      <c r="C38" s="35">
        <v>38</v>
      </c>
      <c r="D38" s="22">
        <v>37</v>
      </c>
      <c r="E38" s="35">
        <v>38</v>
      </c>
      <c r="F38" s="22">
        <v>37</v>
      </c>
      <c r="G38" s="35">
        <v>38</v>
      </c>
      <c r="H38" s="22">
        <v>37</v>
      </c>
      <c r="I38" s="35">
        <v>38</v>
      </c>
      <c r="J38" s="42" t="s">
        <v>40</v>
      </c>
      <c r="K38" s="25">
        <v>5</v>
      </c>
      <c r="L38" s="26" t="s">
        <v>853</v>
      </c>
      <c r="M38" s="30"/>
      <c r="N38" s="42" t="s">
        <v>40</v>
      </c>
      <c r="O38" s="25">
        <v>5</v>
      </c>
      <c r="P38" s="26" t="s">
        <v>889</v>
      </c>
      <c r="Q38" s="33"/>
      <c r="R38" s="42" t="s">
        <v>40</v>
      </c>
      <c r="S38" s="25">
        <v>5</v>
      </c>
      <c r="T38" s="26" t="s">
        <v>638</v>
      </c>
      <c r="U38" s="33"/>
      <c r="V38" s="42" t="s">
        <v>40</v>
      </c>
      <c r="W38" s="25">
        <v>5</v>
      </c>
      <c r="X38" s="26"/>
    </row>
    <row r="39" spans="2:24" x14ac:dyDescent="0.15">
      <c r="B39" s="22">
        <v>38</v>
      </c>
      <c r="C39" s="35">
        <v>39</v>
      </c>
      <c r="D39" s="22">
        <v>38</v>
      </c>
      <c r="E39" s="35">
        <v>39</v>
      </c>
      <c r="F39" s="22">
        <v>38</v>
      </c>
      <c r="G39" s="35">
        <v>39</v>
      </c>
      <c r="H39" s="22">
        <v>38</v>
      </c>
      <c r="I39" s="35">
        <v>39</v>
      </c>
      <c r="J39" s="42" t="s">
        <v>76</v>
      </c>
      <c r="K39" s="25">
        <v>5</v>
      </c>
      <c r="L39" s="26" t="s">
        <v>848</v>
      </c>
      <c r="M39" s="30"/>
      <c r="N39" s="42" t="s">
        <v>76</v>
      </c>
      <c r="O39" s="25">
        <v>5</v>
      </c>
      <c r="P39" s="26">
        <v>0</v>
      </c>
      <c r="Q39" s="33"/>
      <c r="R39" s="42" t="s">
        <v>76</v>
      </c>
      <c r="S39" s="25">
        <v>5</v>
      </c>
      <c r="T39" s="26" t="s">
        <v>639</v>
      </c>
      <c r="U39" s="33"/>
      <c r="V39" s="42" t="s">
        <v>76</v>
      </c>
      <c r="W39" s="25">
        <v>5</v>
      </c>
      <c r="X39" s="26"/>
    </row>
    <row r="40" spans="2:24" x14ac:dyDescent="0.15">
      <c r="B40" s="22">
        <v>39</v>
      </c>
      <c r="C40" s="35">
        <v>40</v>
      </c>
      <c r="D40" s="22">
        <v>39</v>
      </c>
      <c r="E40" s="35">
        <v>40</v>
      </c>
      <c r="F40" s="22">
        <v>39</v>
      </c>
      <c r="G40" s="35">
        <v>40</v>
      </c>
      <c r="H40" s="22">
        <v>39</v>
      </c>
      <c r="I40" s="35">
        <v>40</v>
      </c>
      <c r="J40" s="42" t="s">
        <v>77</v>
      </c>
      <c r="K40" s="25">
        <v>5</v>
      </c>
      <c r="L40" s="26" t="s">
        <v>846</v>
      </c>
      <c r="M40" s="30"/>
      <c r="N40" s="42" t="s">
        <v>77</v>
      </c>
      <c r="O40" s="25">
        <v>5</v>
      </c>
      <c r="P40" s="26">
        <v>0</v>
      </c>
      <c r="Q40" s="33"/>
      <c r="R40" s="42" t="s">
        <v>77</v>
      </c>
      <c r="S40" s="25">
        <v>5</v>
      </c>
      <c r="T40" s="26" t="s">
        <v>640</v>
      </c>
      <c r="U40" s="33"/>
      <c r="V40" s="42" t="s">
        <v>77</v>
      </c>
      <c r="W40" s="25">
        <v>5</v>
      </c>
      <c r="X40" s="26"/>
    </row>
    <row r="41" spans="2:24" x14ac:dyDescent="0.15">
      <c r="B41" s="22">
        <v>40</v>
      </c>
      <c r="C41" s="35">
        <v>41</v>
      </c>
      <c r="D41" s="22">
        <v>40</v>
      </c>
      <c r="E41" s="35">
        <v>41</v>
      </c>
      <c r="F41" s="22">
        <v>40</v>
      </c>
      <c r="G41" s="35">
        <v>41</v>
      </c>
      <c r="H41" s="22">
        <v>40</v>
      </c>
      <c r="I41" s="35">
        <v>41</v>
      </c>
      <c r="J41" s="43" t="s">
        <v>78</v>
      </c>
      <c r="K41" s="27">
        <v>5</v>
      </c>
      <c r="L41" s="28">
        <v>0</v>
      </c>
      <c r="M41" s="31"/>
      <c r="N41" s="43" t="s">
        <v>78</v>
      </c>
      <c r="O41" s="27">
        <v>5</v>
      </c>
      <c r="P41" s="28">
        <v>0</v>
      </c>
      <c r="Q41" s="34"/>
      <c r="R41" s="43" t="s">
        <v>78</v>
      </c>
      <c r="S41" s="27">
        <v>5</v>
      </c>
      <c r="T41" s="28">
        <v>0</v>
      </c>
      <c r="U41" s="34"/>
      <c r="V41" s="43" t="s">
        <v>78</v>
      </c>
      <c r="W41" s="27">
        <v>5</v>
      </c>
      <c r="X41" s="28"/>
    </row>
    <row r="42" spans="2:24" x14ac:dyDescent="0.15">
      <c r="B42" s="22"/>
      <c r="D42" s="22"/>
      <c r="F42" s="22"/>
      <c r="H42" s="22"/>
      <c r="J42" s="41" t="s">
        <v>79</v>
      </c>
      <c r="K42" s="23">
        <v>6</v>
      </c>
      <c r="L42" s="24" t="s">
        <v>463</v>
      </c>
      <c r="M42" s="29"/>
      <c r="N42" s="41" t="s">
        <v>79</v>
      </c>
      <c r="O42" s="23">
        <v>6</v>
      </c>
      <c r="P42" s="24" t="s">
        <v>576</v>
      </c>
      <c r="Q42" s="32"/>
      <c r="R42" s="41" t="s">
        <v>79</v>
      </c>
      <c r="S42" s="23">
        <v>6</v>
      </c>
      <c r="T42" s="24" t="s">
        <v>603</v>
      </c>
      <c r="U42" s="32"/>
      <c r="V42" s="41" t="s">
        <v>79</v>
      </c>
      <c r="W42" s="23">
        <v>6</v>
      </c>
      <c r="X42" s="24"/>
    </row>
    <row r="43" spans="2:24" x14ac:dyDescent="0.15">
      <c r="B43" s="22"/>
      <c r="D43" s="22"/>
      <c r="F43" s="22"/>
      <c r="H43" s="22"/>
      <c r="J43" s="42" t="s">
        <v>80</v>
      </c>
      <c r="K43" s="25">
        <v>6</v>
      </c>
      <c r="L43" s="26" t="s">
        <v>466</v>
      </c>
      <c r="M43" s="30"/>
      <c r="N43" s="42" t="s">
        <v>80</v>
      </c>
      <c r="O43" s="25">
        <v>6</v>
      </c>
      <c r="P43" s="26" t="s">
        <v>577</v>
      </c>
      <c r="Q43" s="33"/>
      <c r="R43" s="42" t="s">
        <v>80</v>
      </c>
      <c r="S43" s="25">
        <v>6</v>
      </c>
      <c r="T43" s="26" t="s">
        <v>909</v>
      </c>
      <c r="U43" s="33"/>
      <c r="V43" s="42" t="s">
        <v>80</v>
      </c>
      <c r="W43" s="25">
        <v>6</v>
      </c>
      <c r="X43" s="26"/>
    </row>
    <row r="44" spans="2:24" x14ac:dyDescent="0.15">
      <c r="B44" s="22"/>
      <c r="D44" s="22"/>
      <c r="F44" s="22"/>
      <c r="H44" s="22"/>
      <c r="J44" s="42" t="s">
        <v>81</v>
      </c>
      <c r="K44" s="25">
        <v>6</v>
      </c>
      <c r="L44" s="26" t="s">
        <v>847</v>
      </c>
      <c r="M44" s="30"/>
      <c r="N44" s="42" t="s">
        <v>81</v>
      </c>
      <c r="O44" s="25">
        <v>6</v>
      </c>
      <c r="P44" s="26" t="s">
        <v>573</v>
      </c>
      <c r="Q44" s="33"/>
      <c r="R44" s="42" t="s">
        <v>81</v>
      </c>
      <c r="S44" s="25">
        <v>6</v>
      </c>
      <c r="T44" s="26" t="s">
        <v>911</v>
      </c>
      <c r="U44" s="33"/>
      <c r="V44" s="42" t="s">
        <v>81</v>
      </c>
      <c r="W44" s="25">
        <v>6</v>
      </c>
      <c r="X44" s="26"/>
    </row>
    <row r="45" spans="2:24" x14ac:dyDescent="0.15">
      <c r="B45" s="22"/>
      <c r="D45" s="22"/>
      <c r="F45" s="22"/>
      <c r="H45" s="22"/>
      <c r="J45" s="42" t="s">
        <v>82</v>
      </c>
      <c r="K45" s="25">
        <v>6</v>
      </c>
      <c r="L45" s="26" t="s">
        <v>565</v>
      </c>
      <c r="M45" s="30"/>
      <c r="N45" s="42" t="s">
        <v>82</v>
      </c>
      <c r="O45" s="25">
        <v>6</v>
      </c>
      <c r="P45" s="26" t="s">
        <v>775</v>
      </c>
      <c r="Q45" s="33"/>
      <c r="R45" s="42" t="s">
        <v>82</v>
      </c>
      <c r="S45" s="25">
        <v>6</v>
      </c>
      <c r="T45" s="26" t="s">
        <v>912</v>
      </c>
      <c r="U45" s="33"/>
      <c r="V45" s="42" t="s">
        <v>82</v>
      </c>
      <c r="W45" s="25">
        <v>6</v>
      </c>
      <c r="X45" s="26"/>
    </row>
    <row r="46" spans="2:24" x14ac:dyDescent="0.15">
      <c r="B46" s="22"/>
      <c r="D46" s="22"/>
      <c r="F46" s="22"/>
      <c r="H46" s="22"/>
      <c r="J46" s="42" t="s">
        <v>83</v>
      </c>
      <c r="K46" s="25">
        <v>6</v>
      </c>
      <c r="L46" s="26" t="s">
        <v>851</v>
      </c>
      <c r="M46" s="30"/>
      <c r="N46" s="42" t="s">
        <v>83</v>
      </c>
      <c r="O46" s="25">
        <v>6</v>
      </c>
      <c r="P46" s="26" t="s">
        <v>578</v>
      </c>
      <c r="Q46" s="33"/>
      <c r="R46" s="42" t="s">
        <v>83</v>
      </c>
      <c r="S46" s="25">
        <v>6</v>
      </c>
      <c r="T46" s="26" t="s">
        <v>645</v>
      </c>
      <c r="U46" s="33"/>
      <c r="V46" s="42" t="s">
        <v>83</v>
      </c>
      <c r="W46" s="25">
        <v>6</v>
      </c>
      <c r="X46" s="26"/>
    </row>
    <row r="47" spans="2:24" x14ac:dyDescent="0.15">
      <c r="B47" s="22"/>
      <c r="D47" s="22"/>
      <c r="F47" s="22"/>
      <c r="H47" s="22"/>
      <c r="J47" s="42" t="s">
        <v>41</v>
      </c>
      <c r="K47" s="25">
        <v>6</v>
      </c>
      <c r="L47" s="26" t="s">
        <v>468</v>
      </c>
      <c r="M47" s="30"/>
      <c r="N47" s="42" t="s">
        <v>41</v>
      </c>
      <c r="O47" s="25">
        <v>6</v>
      </c>
      <c r="P47" s="26" t="s">
        <v>580</v>
      </c>
      <c r="Q47" s="33"/>
      <c r="R47" s="42" t="s">
        <v>41</v>
      </c>
      <c r="S47" s="25">
        <v>6</v>
      </c>
      <c r="T47" s="26" t="s">
        <v>646</v>
      </c>
      <c r="U47" s="33"/>
      <c r="V47" s="42" t="s">
        <v>41</v>
      </c>
      <c r="W47" s="25">
        <v>6</v>
      </c>
      <c r="X47" s="26"/>
    </row>
    <row r="48" spans="2:24" x14ac:dyDescent="0.15">
      <c r="B48" s="22"/>
      <c r="D48" s="22"/>
      <c r="F48" s="22"/>
      <c r="H48" s="22"/>
      <c r="J48" s="42" t="s">
        <v>84</v>
      </c>
      <c r="K48" s="25">
        <v>6</v>
      </c>
      <c r="L48" s="26" t="s">
        <v>469</v>
      </c>
      <c r="M48" s="30"/>
      <c r="N48" s="42" t="s">
        <v>84</v>
      </c>
      <c r="O48" s="25">
        <v>6</v>
      </c>
      <c r="P48" s="26" t="s">
        <v>890</v>
      </c>
      <c r="Q48" s="33"/>
      <c r="R48" s="42" t="s">
        <v>84</v>
      </c>
      <c r="S48" s="25">
        <v>6</v>
      </c>
      <c r="T48" s="26" t="s">
        <v>910</v>
      </c>
      <c r="U48" s="33"/>
      <c r="V48" s="42" t="s">
        <v>84</v>
      </c>
      <c r="W48" s="25">
        <v>6</v>
      </c>
      <c r="X48" s="26"/>
    </row>
    <row r="49" spans="2:24" x14ac:dyDescent="0.15">
      <c r="B49" s="22"/>
      <c r="D49" s="22"/>
      <c r="F49" s="22"/>
      <c r="H49" s="22"/>
      <c r="J49" s="43" t="s">
        <v>85</v>
      </c>
      <c r="K49" s="27">
        <v>6</v>
      </c>
      <c r="L49" s="28">
        <v>0</v>
      </c>
      <c r="M49" s="31"/>
      <c r="N49" s="43" t="s">
        <v>85</v>
      </c>
      <c r="O49" s="27">
        <v>6</v>
      </c>
      <c r="P49" s="28">
        <v>0</v>
      </c>
      <c r="Q49" s="34"/>
      <c r="R49" s="43" t="s">
        <v>85</v>
      </c>
      <c r="S49" s="27">
        <v>6</v>
      </c>
      <c r="T49" s="28" t="s">
        <v>932</v>
      </c>
      <c r="U49" s="34"/>
      <c r="V49" s="43" t="s">
        <v>85</v>
      </c>
      <c r="W49" s="27">
        <v>6</v>
      </c>
      <c r="X49" s="28"/>
    </row>
    <row r="50" spans="2:24" x14ac:dyDescent="0.15">
      <c r="B50" s="22"/>
      <c r="D50" s="22"/>
      <c r="F50" s="22"/>
      <c r="H50" s="22"/>
      <c r="J50" s="41" t="s">
        <v>86</v>
      </c>
      <c r="K50" s="23">
        <v>7</v>
      </c>
      <c r="L50" s="24" t="s">
        <v>471</v>
      </c>
      <c r="M50" s="29"/>
      <c r="N50" s="41" t="s">
        <v>86</v>
      </c>
      <c r="O50" s="23">
        <v>7</v>
      </c>
      <c r="P50" s="24" t="s">
        <v>893</v>
      </c>
      <c r="Q50" s="32"/>
      <c r="R50" s="41" t="s">
        <v>86</v>
      </c>
      <c r="S50" s="23">
        <v>7</v>
      </c>
      <c r="T50" s="24" t="s">
        <v>913</v>
      </c>
      <c r="U50" s="32"/>
      <c r="V50" s="41" t="s">
        <v>86</v>
      </c>
      <c r="W50" s="23">
        <v>7</v>
      </c>
      <c r="X50" s="24"/>
    </row>
    <row r="51" spans="2:24" x14ac:dyDescent="0.15">
      <c r="B51" s="22"/>
      <c r="D51" s="22"/>
      <c r="F51" s="22"/>
      <c r="H51" s="22"/>
      <c r="J51" s="42" t="s">
        <v>87</v>
      </c>
      <c r="K51" s="25">
        <v>7</v>
      </c>
      <c r="L51" s="26" t="s">
        <v>472</v>
      </c>
      <c r="M51" s="30"/>
      <c r="N51" s="42" t="s">
        <v>87</v>
      </c>
      <c r="O51" s="25">
        <v>7</v>
      </c>
      <c r="P51" s="26" t="s">
        <v>785</v>
      </c>
      <c r="Q51" s="33"/>
      <c r="R51" s="42" t="s">
        <v>87</v>
      </c>
      <c r="S51" s="25">
        <v>7</v>
      </c>
      <c r="T51" s="26" t="s">
        <v>663</v>
      </c>
      <c r="U51" s="33"/>
      <c r="V51" s="42" t="s">
        <v>87</v>
      </c>
      <c r="W51" s="25">
        <v>7</v>
      </c>
      <c r="X51" s="26"/>
    </row>
    <row r="52" spans="2:24" x14ac:dyDescent="0.15">
      <c r="B52" s="22"/>
      <c r="D52" s="22"/>
      <c r="F52" s="22"/>
      <c r="H52" s="22"/>
      <c r="J52" s="42" t="s">
        <v>88</v>
      </c>
      <c r="K52" s="25">
        <v>7</v>
      </c>
      <c r="L52" s="26" t="s">
        <v>854</v>
      </c>
      <c r="M52" s="30"/>
      <c r="N52" s="42" t="s">
        <v>88</v>
      </c>
      <c r="O52" s="25">
        <v>7</v>
      </c>
      <c r="P52" s="26" t="s">
        <v>482</v>
      </c>
      <c r="Q52" s="33"/>
      <c r="R52" s="42" t="s">
        <v>88</v>
      </c>
      <c r="S52" s="25">
        <v>7</v>
      </c>
      <c r="T52" s="26" t="s">
        <v>763</v>
      </c>
      <c r="U52" s="33"/>
      <c r="V52" s="42" t="s">
        <v>88</v>
      </c>
      <c r="W52" s="25">
        <v>7</v>
      </c>
      <c r="X52" s="26"/>
    </row>
    <row r="53" spans="2:24" x14ac:dyDescent="0.15">
      <c r="B53" s="22"/>
      <c r="D53" s="22"/>
      <c r="F53" s="22"/>
      <c r="H53" s="22"/>
      <c r="J53" s="42" t="s">
        <v>89</v>
      </c>
      <c r="K53" s="25">
        <v>7</v>
      </c>
      <c r="L53" s="26" t="s">
        <v>929</v>
      </c>
      <c r="M53" s="30"/>
      <c r="N53" s="42" t="s">
        <v>89</v>
      </c>
      <c r="O53" s="25">
        <v>7</v>
      </c>
      <c r="P53" s="26" t="s">
        <v>891</v>
      </c>
      <c r="Q53" s="33"/>
      <c r="R53" s="42" t="s">
        <v>89</v>
      </c>
      <c r="S53" s="25">
        <v>7</v>
      </c>
      <c r="T53" s="26" t="s">
        <v>665</v>
      </c>
      <c r="U53" s="33"/>
      <c r="V53" s="42" t="s">
        <v>89</v>
      </c>
      <c r="W53" s="25">
        <v>7</v>
      </c>
      <c r="X53" s="26"/>
    </row>
    <row r="54" spans="2:24" x14ac:dyDescent="0.15">
      <c r="B54" s="22"/>
      <c r="D54" s="22"/>
      <c r="F54" s="22"/>
      <c r="H54" s="22"/>
      <c r="J54" s="42" t="s">
        <v>90</v>
      </c>
      <c r="K54" s="25">
        <v>7</v>
      </c>
      <c r="L54" s="26" t="s">
        <v>474</v>
      </c>
      <c r="M54" s="30"/>
      <c r="N54" s="42" t="s">
        <v>90</v>
      </c>
      <c r="O54" s="25">
        <v>7</v>
      </c>
      <c r="P54" s="26" t="s">
        <v>892</v>
      </c>
      <c r="Q54" s="33"/>
      <c r="R54" s="42" t="s">
        <v>90</v>
      </c>
      <c r="S54" s="25">
        <v>7</v>
      </c>
      <c r="T54" s="26" t="s">
        <v>756</v>
      </c>
      <c r="U54" s="33"/>
      <c r="V54" s="42" t="s">
        <v>90</v>
      </c>
      <c r="W54" s="25">
        <v>7</v>
      </c>
      <c r="X54" s="26"/>
    </row>
    <row r="55" spans="2:24" x14ac:dyDescent="0.15">
      <c r="B55" s="22"/>
      <c r="D55" s="22"/>
      <c r="F55" s="22"/>
      <c r="H55" s="22"/>
      <c r="J55" s="42" t="s">
        <v>91</v>
      </c>
      <c r="K55" s="25">
        <v>7</v>
      </c>
      <c r="L55" s="26" t="s">
        <v>855</v>
      </c>
      <c r="M55" s="30"/>
      <c r="N55" s="42" t="s">
        <v>91</v>
      </c>
      <c r="O55" s="25">
        <v>7</v>
      </c>
      <c r="P55" s="26">
        <v>0</v>
      </c>
      <c r="Q55" s="33"/>
      <c r="R55" s="42" t="s">
        <v>91</v>
      </c>
      <c r="S55" s="25">
        <v>7</v>
      </c>
      <c r="T55" s="26" t="s">
        <v>757</v>
      </c>
      <c r="U55" s="33"/>
      <c r="V55" s="42" t="s">
        <v>91</v>
      </c>
      <c r="W55" s="25">
        <v>7</v>
      </c>
      <c r="X55" s="26"/>
    </row>
    <row r="56" spans="2:24" x14ac:dyDescent="0.15">
      <c r="B56" s="22"/>
      <c r="D56" s="22"/>
      <c r="F56" s="22"/>
      <c r="H56" s="22"/>
      <c r="J56" s="42" t="s">
        <v>42</v>
      </c>
      <c r="K56" s="25">
        <v>7</v>
      </c>
      <c r="L56" s="26" t="s">
        <v>475</v>
      </c>
      <c r="M56" s="30"/>
      <c r="N56" s="42" t="s">
        <v>42</v>
      </c>
      <c r="O56" s="25">
        <v>7</v>
      </c>
      <c r="P56" s="26">
        <v>0</v>
      </c>
      <c r="Q56" s="33"/>
      <c r="R56" s="42" t="s">
        <v>42</v>
      </c>
      <c r="S56" s="25">
        <v>7</v>
      </c>
      <c r="T56" s="26">
        <v>0</v>
      </c>
      <c r="U56" s="33"/>
      <c r="V56" s="42" t="s">
        <v>42</v>
      </c>
      <c r="W56" s="25">
        <v>7</v>
      </c>
      <c r="X56" s="26"/>
    </row>
    <row r="57" spans="2:24" x14ac:dyDescent="0.15">
      <c r="B57" s="22"/>
      <c r="D57" s="22"/>
      <c r="F57" s="22"/>
      <c r="H57" s="22"/>
      <c r="J57" s="43" t="s">
        <v>92</v>
      </c>
      <c r="K57" s="27">
        <v>7</v>
      </c>
      <c r="L57" s="28" t="s">
        <v>476</v>
      </c>
      <c r="M57" s="31"/>
      <c r="N57" s="43" t="s">
        <v>92</v>
      </c>
      <c r="O57" s="27">
        <v>7</v>
      </c>
      <c r="P57" s="28">
        <v>0</v>
      </c>
      <c r="Q57" s="34"/>
      <c r="R57" s="43" t="s">
        <v>92</v>
      </c>
      <c r="S57" s="27">
        <v>7</v>
      </c>
      <c r="T57" s="28">
        <v>0</v>
      </c>
      <c r="U57" s="34"/>
      <c r="V57" s="43" t="s">
        <v>92</v>
      </c>
      <c r="W57" s="27">
        <v>7</v>
      </c>
      <c r="X57" s="28"/>
    </row>
    <row r="58" spans="2:24" x14ac:dyDescent="0.15">
      <c r="B58" s="22"/>
      <c r="D58" s="22"/>
      <c r="F58" s="22"/>
      <c r="H58" s="22"/>
      <c r="J58" s="41" t="s">
        <v>93</v>
      </c>
      <c r="K58" s="23">
        <v>8</v>
      </c>
      <c r="L58" s="24" t="s">
        <v>496</v>
      </c>
      <c r="M58" s="29"/>
      <c r="N58" s="41" t="s">
        <v>93</v>
      </c>
      <c r="O58" s="23">
        <v>8</v>
      </c>
      <c r="P58" s="24" t="s">
        <v>896</v>
      </c>
      <c r="Q58" s="32"/>
      <c r="R58" s="41" t="s">
        <v>93</v>
      </c>
      <c r="S58" s="23">
        <v>8</v>
      </c>
      <c r="T58" s="24" t="s">
        <v>914</v>
      </c>
      <c r="U58" s="32"/>
      <c r="V58" s="41" t="s">
        <v>93</v>
      </c>
      <c r="W58" s="23">
        <v>8</v>
      </c>
      <c r="X58" s="24"/>
    </row>
    <row r="59" spans="2:24" x14ac:dyDescent="0.15">
      <c r="B59" s="22"/>
      <c r="D59" s="22"/>
      <c r="F59" s="22"/>
      <c r="H59" s="22"/>
      <c r="J59" s="42" t="s">
        <v>94</v>
      </c>
      <c r="K59" s="25">
        <v>8</v>
      </c>
      <c r="L59" s="26" t="s">
        <v>758</v>
      </c>
      <c r="M59" s="30"/>
      <c r="N59" s="42" t="s">
        <v>94</v>
      </c>
      <c r="O59" s="25">
        <v>8</v>
      </c>
      <c r="P59" s="26" t="s">
        <v>877</v>
      </c>
      <c r="Q59" s="33"/>
      <c r="R59" s="42" t="s">
        <v>94</v>
      </c>
      <c r="S59" s="25">
        <v>8</v>
      </c>
      <c r="T59" s="26" t="s">
        <v>608</v>
      </c>
      <c r="U59" s="33"/>
      <c r="V59" s="42" t="s">
        <v>94</v>
      </c>
      <c r="W59" s="25">
        <v>8</v>
      </c>
      <c r="X59" s="26"/>
    </row>
    <row r="60" spans="2:24" x14ac:dyDescent="0.15">
      <c r="B60" s="22"/>
      <c r="D60" s="22"/>
      <c r="F60" s="22"/>
      <c r="H60" s="22"/>
      <c r="J60" s="42" t="s">
        <v>95</v>
      </c>
      <c r="K60" s="25">
        <v>8</v>
      </c>
      <c r="L60" s="26" t="s">
        <v>497</v>
      </c>
      <c r="M60" s="30"/>
      <c r="N60" s="42" t="s">
        <v>95</v>
      </c>
      <c r="O60" s="25">
        <v>8</v>
      </c>
      <c r="P60" s="26" t="s">
        <v>895</v>
      </c>
      <c r="Q60" s="33"/>
      <c r="R60" s="42" t="s">
        <v>95</v>
      </c>
      <c r="S60" s="25">
        <v>8</v>
      </c>
      <c r="T60" s="26" t="s">
        <v>765</v>
      </c>
      <c r="U60" s="33"/>
      <c r="V60" s="42" t="s">
        <v>95</v>
      </c>
      <c r="W60" s="25">
        <v>8</v>
      </c>
      <c r="X60" s="26"/>
    </row>
    <row r="61" spans="2:24" x14ac:dyDescent="0.15">
      <c r="B61" s="22"/>
      <c r="D61" s="22"/>
      <c r="F61" s="22"/>
      <c r="H61" s="22"/>
      <c r="J61" s="42" t="s">
        <v>96</v>
      </c>
      <c r="K61" s="25">
        <v>8</v>
      </c>
      <c r="L61" s="26" t="s">
        <v>763</v>
      </c>
      <c r="M61" s="30"/>
      <c r="N61" s="42" t="s">
        <v>96</v>
      </c>
      <c r="O61" s="25">
        <v>8</v>
      </c>
      <c r="P61" s="26" t="s">
        <v>894</v>
      </c>
      <c r="Q61" s="33"/>
      <c r="R61" s="42" t="s">
        <v>96</v>
      </c>
      <c r="S61" s="25">
        <v>8</v>
      </c>
      <c r="T61" s="26" t="s">
        <v>766</v>
      </c>
      <c r="U61" s="33"/>
      <c r="V61" s="42" t="s">
        <v>96</v>
      </c>
      <c r="W61" s="25">
        <v>8</v>
      </c>
      <c r="X61" s="26"/>
    </row>
    <row r="62" spans="2:24" x14ac:dyDescent="0.15">
      <c r="B62" s="22"/>
      <c r="D62" s="22"/>
      <c r="F62" s="22"/>
      <c r="H62" s="22"/>
      <c r="J62" s="42" t="s">
        <v>97</v>
      </c>
      <c r="K62" s="25">
        <v>8</v>
      </c>
      <c r="L62" s="26" t="s">
        <v>760</v>
      </c>
      <c r="M62" s="30"/>
      <c r="N62" s="42" t="s">
        <v>97</v>
      </c>
      <c r="O62" s="25">
        <v>8</v>
      </c>
      <c r="P62" s="26" t="s">
        <v>588</v>
      </c>
      <c r="Q62" s="33"/>
      <c r="R62" s="42" t="s">
        <v>97</v>
      </c>
      <c r="S62" s="25">
        <v>8</v>
      </c>
      <c r="T62" s="26" t="s">
        <v>767</v>
      </c>
      <c r="U62" s="33"/>
      <c r="V62" s="42" t="s">
        <v>97</v>
      </c>
      <c r="W62" s="25">
        <v>8</v>
      </c>
      <c r="X62" s="26"/>
    </row>
    <row r="63" spans="2:24" x14ac:dyDescent="0.15">
      <c r="B63" s="22"/>
      <c r="D63" s="22"/>
      <c r="F63" s="22"/>
      <c r="H63" s="22"/>
      <c r="J63" s="42" t="s">
        <v>98</v>
      </c>
      <c r="K63" s="25">
        <v>8</v>
      </c>
      <c r="L63" s="26" t="s">
        <v>498</v>
      </c>
      <c r="M63" s="30"/>
      <c r="N63" s="42" t="s">
        <v>98</v>
      </c>
      <c r="O63" s="25">
        <v>8</v>
      </c>
      <c r="P63" s="26">
        <v>0</v>
      </c>
      <c r="Q63" s="33"/>
      <c r="R63" s="42" t="s">
        <v>98</v>
      </c>
      <c r="S63" s="25">
        <v>8</v>
      </c>
      <c r="T63" s="26" t="s">
        <v>768</v>
      </c>
      <c r="U63" s="33"/>
      <c r="V63" s="42" t="s">
        <v>98</v>
      </c>
      <c r="W63" s="25">
        <v>8</v>
      </c>
      <c r="X63" s="26"/>
    </row>
    <row r="64" spans="2:24" x14ac:dyDescent="0.15">
      <c r="B64" s="22"/>
      <c r="D64" s="22"/>
      <c r="F64" s="22"/>
      <c r="H64" s="22"/>
      <c r="J64" s="42" t="s">
        <v>99</v>
      </c>
      <c r="K64" s="25">
        <v>8</v>
      </c>
      <c r="L64" s="26" t="s">
        <v>761</v>
      </c>
      <c r="M64" s="30"/>
      <c r="N64" s="42" t="s">
        <v>99</v>
      </c>
      <c r="O64" s="25">
        <v>8</v>
      </c>
      <c r="P64" s="26">
        <v>0</v>
      </c>
      <c r="Q64" s="33"/>
      <c r="R64" s="42" t="s">
        <v>99</v>
      </c>
      <c r="S64" s="25">
        <v>8</v>
      </c>
      <c r="T64" s="26" t="s">
        <v>915</v>
      </c>
      <c r="U64" s="33"/>
      <c r="V64" s="42" t="s">
        <v>99</v>
      </c>
      <c r="W64" s="25">
        <v>8</v>
      </c>
      <c r="X64" s="26"/>
    </row>
    <row r="65" spans="2:24" x14ac:dyDescent="0.15">
      <c r="B65" s="22"/>
      <c r="D65" s="22"/>
      <c r="F65" s="22"/>
      <c r="H65" s="22"/>
      <c r="J65" s="43" t="s">
        <v>43</v>
      </c>
      <c r="K65" s="27">
        <v>8</v>
      </c>
      <c r="L65" s="28">
        <v>0</v>
      </c>
      <c r="M65" s="31"/>
      <c r="N65" s="43" t="s">
        <v>43</v>
      </c>
      <c r="O65" s="27">
        <v>8</v>
      </c>
      <c r="P65" s="28">
        <v>0</v>
      </c>
      <c r="Q65" s="34"/>
      <c r="R65" s="43" t="s">
        <v>43</v>
      </c>
      <c r="S65" s="27">
        <v>8</v>
      </c>
      <c r="T65" s="28">
        <v>0</v>
      </c>
      <c r="U65" s="34"/>
      <c r="V65" s="43" t="s">
        <v>43</v>
      </c>
      <c r="W65" s="27">
        <v>8</v>
      </c>
      <c r="X65" s="28"/>
    </row>
    <row r="66" spans="2:24" x14ac:dyDescent="0.15">
      <c r="B66" s="22"/>
      <c r="D66" s="22"/>
      <c r="F66" s="22"/>
      <c r="H66" s="22"/>
      <c r="J66" s="41" t="s">
        <v>100</v>
      </c>
      <c r="K66" s="23">
        <v>9</v>
      </c>
      <c r="L66" s="24" t="s">
        <v>856</v>
      </c>
      <c r="M66" s="29"/>
      <c r="N66" s="41" t="s">
        <v>100</v>
      </c>
      <c r="O66" s="23">
        <v>9</v>
      </c>
      <c r="P66" s="24" t="s">
        <v>541</v>
      </c>
      <c r="Q66" s="32"/>
      <c r="R66" s="41" t="s">
        <v>100</v>
      </c>
      <c r="S66" s="23">
        <v>9</v>
      </c>
      <c r="T66" s="24" t="s">
        <v>916</v>
      </c>
      <c r="U66" s="32"/>
      <c r="V66" s="41" t="s">
        <v>100</v>
      </c>
      <c r="W66" s="23">
        <v>9</v>
      </c>
      <c r="X66" s="24"/>
    </row>
    <row r="67" spans="2:24" x14ac:dyDescent="0.15">
      <c r="B67" s="22"/>
      <c r="D67" s="22"/>
      <c r="F67" s="22"/>
      <c r="H67" s="22"/>
      <c r="J67" s="42" t="s">
        <v>101</v>
      </c>
      <c r="K67" s="25">
        <v>9</v>
      </c>
      <c r="L67" s="26" t="s">
        <v>857</v>
      </c>
      <c r="M67" s="30"/>
      <c r="N67" s="42" t="s">
        <v>101</v>
      </c>
      <c r="O67" s="25">
        <v>9</v>
      </c>
      <c r="P67" s="26" t="s">
        <v>897</v>
      </c>
      <c r="Q67" s="33"/>
      <c r="R67" s="42" t="s">
        <v>101</v>
      </c>
      <c r="S67" s="25">
        <v>9</v>
      </c>
      <c r="T67" s="26" t="s">
        <v>917</v>
      </c>
      <c r="U67" s="33"/>
      <c r="V67" s="42" t="s">
        <v>101</v>
      </c>
      <c r="W67" s="25">
        <v>9</v>
      </c>
      <c r="X67" s="26"/>
    </row>
    <row r="68" spans="2:24" x14ac:dyDescent="0.15">
      <c r="B68" s="22"/>
      <c r="D68" s="22"/>
      <c r="F68" s="22"/>
      <c r="H68" s="22"/>
      <c r="J68" s="42" t="s">
        <v>102</v>
      </c>
      <c r="K68" s="25">
        <v>9</v>
      </c>
      <c r="L68" s="26" t="s">
        <v>858</v>
      </c>
      <c r="M68" s="30"/>
      <c r="N68" s="42" t="s">
        <v>102</v>
      </c>
      <c r="O68" s="25">
        <v>9</v>
      </c>
      <c r="P68" s="26" t="s">
        <v>583</v>
      </c>
      <c r="Q68" s="33"/>
      <c r="R68" s="42" t="s">
        <v>102</v>
      </c>
      <c r="S68" s="25">
        <v>9</v>
      </c>
      <c r="T68" s="26" t="s">
        <v>918</v>
      </c>
      <c r="U68" s="33"/>
      <c r="V68" s="42" t="s">
        <v>102</v>
      </c>
      <c r="W68" s="25">
        <v>9</v>
      </c>
      <c r="X68" s="26"/>
    </row>
    <row r="69" spans="2:24" x14ac:dyDescent="0.15">
      <c r="B69" s="22"/>
      <c r="D69" s="22"/>
      <c r="F69" s="22"/>
      <c r="H69" s="22"/>
      <c r="J69" s="42" t="s">
        <v>103</v>
      </c>
      <c r="K69" s="25">
        <v>9</v>
      </c>
      <c r="L69" s="26" t="s">
        <v>859</v>
      </c>
      <c r="M69" s="30"/>
      <c r="N69" s="42" t="s">
        <v>103</v>
      </c>
      <c r="O69" s="25">
        <v>9</v>
      </c>
      <c r="P69" s="26" t="s">
        <v>585</v>
      </c>
      <c r="Q69" s="33"/>
      <c r="R69" s="42" t="s">
        <v>103</v>
      </c>
      <c r="S69" s="25">
        <v>9</v>
      </c>
      <c r="T69" s="26" t="s">
        <v>919</v>
      </c>
      <c r="U69" s="33"/>
      <c r="V69" s="42" t="s">
        <v>103</v>
      </c>
      <c r="W69" s="25">
        <v>9</v>
      </c>
      <c r="X69" s="26"/>
    </row>
    <row r="70" spans="2:24" x14ac:dyDescent="0.15">
      <c r="B70" s="22"/>
      <c r="D70" s="22"/>
      <c r="F70" s="22"/>
      <c r="H70" s="22"/>
      <c r="J70" s="42" t="s">
        <v>104</v>
      </c>
      <c r="K70" s="25">
        <v>9</v>
      </c>
      <c r="L70" s="26" t="s">
        <v>860</v>
      </c>
      <c r="M70" s="30"/>
      <c r="N70" s="42" t="s">
        <v>104</v>
      </c>
      <c r="O70" s="25">
        <v>9</v>
      </c>
      <c r="P70" s="26" t="s">
        <v>898</v>
      </c>
      <c r="Q70" s="33"/>
      <c r="R70" s="42" t="s">
        <v>104</v>
      </c>
      <c r="S70" s="25">
        <v>9</v>
      </c>
      <c r="T70" s="26" t="s">
        <v>920</v>
      </c>
      <c r="U70" s="33"/>
      <c r="V70" s="42" t="s">
        <v>104</v>
      </c>
      <c r="W70" s="25">
        <v>9</v>
      </c>
      <c r="X70" s="26"/>
    </row>
    <row r="71" spans="2:24" x14ac:dyDescent="0.15">
      <c r="B71" s="22"/>
      <c r="D71" s="22"/>
      <c r="F71" s="22"/>
      <c r="H71" s="22"/>
      <c r="J71" s="42" t="s">
        <v>105</v>
      </c>
      <c r="K71" s="25">
        <v>9</v>
      </c>
      <c r="L71" s="26" t="s">
        <v>861</v>
      </c>
      <c r="M71" s="30"/>
      <c r="N71" s="42" t="s">
        <v>105</v>
      </c>
      <c r="O71" s="25">
        <v>9</v>
      </c>
      <c r="P71" s="26">
        <v>0</v>
      </c>
      <c r="Q71" s="33"/>
      <c r="R71" s="42" t="s">
        <v>105</v>
      </c>
      <c r="S71" s="25">
        <v>9</v>
      </c>
      <c r="T71" s="26" t="s">
        <v>921</v>
      </c>
      <c r="U71" s="33"/>
      <c r="V71" s="42" t="s">
        <v>105</v>
      </c>
      <c r="W71" s="25">
        <v>9</v>
      </c>
      <c r="X71" s="26"/>
    </row>
    <row r="72" spans="2:24" x14ac:dyDescent="0.15">
      <c r="B72" s="22"/>
      <c r="D72" s="22"/>
      <c r="F72" s="22"/>
      <c r="H72" s="22"/>
      <c r="J72" s="42" t="s">
        <v>106</v>
      </c>
      <c r="K72" s="25">
        <v>9</v>
      </c>
      <c r="L72" s="26" t="s">
        <v>862</v>
      </c>
      <c r="M72" s="30"/>
      <c r="N72" s="42" t="s">
        <v>106</v>
      </c>
      <c r="O72" s="25">
        <v>9</v>
      </c>
      <c r="P72" s="26">
        <v>0</v>
      </c>
      <c r="Q72" s="33"/>
      <c r="R72" s="42" t="s">
        <v>106</v>
      </c>
      <c r="S72" s="25">
        <v>9</v>
      </c>
      <c r="T72" s="26">
        <v>0</v>
      </c>
      <c r="U72" s="33"/>
      <c r="V72" s="42" t="s">
        <v>106</v>
      </c>
      <c r="W72" s="25">
        <v>9</v>
      </c>
      <c r="X72" s="26"/>
    </row>
    <row r="73" spans="2:24" x14ac:dyDescent="0.15">
      <c r="B73" s="22"/>
      <c r="D73" s="22"/>
      <c r="F73" s="22"/>
      <c r="H73" s="22"/>
      <c r="J73" s="43" t="s">
        <v>107</v>
      </c>
      <c r="K73" s="27">
        <v>9</v>
      </c>
      <c r="L73" s="28">
        <v>0</v>
      </c>
      <c r="M73" s="31"/>
      <c r="N73" s="43" t="s">
        <v>107</v>
      </c>
      <c r="O73" s="27">
        <v>9</v>
      </c>
      <c r="P73" s="28">
        <v>0</v>
      </c>
      <c r="Q73" s="34"/>
      <c r="R73" s="43" t="s">
        <v>107</v>
      </c>
      <c r="S73" s="27">
        <v>9</v>
      </c>
      <c r="T73" s="28">
        <v>0</v>
      </c>
      <c r="U73" s="34"/>
      <c r="V73" s="43" t="s">
        <v>107</v>
      </c>
      <c r="W73" s="27">
        <v>9</v>
      </c>
      <c r="X73" s="28"/>
    </row>
    <row r="74" spans="2:24" x14ac:dyDescent="0.15">
      <c r="B74" s="22"/>
      <c r="D74" s="22"/>
      <c r="F74" s="22"/>
      <c r="H74" s="22"/>
      <c r="J74" s="41" t="s">
        <v>108</v>
      </c>
      <c r="K74" s="23">
        <v>10</v>
      </c>
      <c r="L74" s="24" t="s">
        <v>865</v>
      </c>
      <c r="M74" s="29"/>
      <c r="N74" s="41" t="s">
        <v>108</v>
      </c>
      <c r="O74" s="23">
        <v>10</v>
      </c>
      <c r="P74" s="26" t="s">
        <v>896</v>
      </c>
      <c r="Q74" s="32"/>
      <c r="R74" s="41" t="s">
        <v>108</v>
      </c>
      <c r="S74" s="23">
        <v>10</v>
      </c>
      <c r="T74" s="24" t="s">
        <v>675</v>
      </c>
      <c r="U74" s="32"/>
      <c r="V74" s="41" t="s">
        <v>108</v>
      </c>
      <c r="W74" s="23">
        <v>10</v>
      </c>
      <c r="X74" s="24"/>
    </row>
    <row r="75" spans="2:24" x14ac:dyDescent="0.15">
      <c r="B75" s="22"/>
      <c r="D75" s="22"/>
      <c r="F75" s="22"/>
      <c r="H75" s="22"/>
      <c r="J75" s="42" t="s">
        <v>109</v>
      </c>
      <c r="K75" s="25">
        <v>10</v>
      </c>
      <c r="L75" s="26" t="s">
        <v>509</v>
      </c>
      <c r="M75" s="30"/>
      <c r="N75" s="42" t="s">
        <v>109</v>
      </c>
      <c r="O75" s="25">
        <v>10</v>
      </c>
      <c r="P75" s="26" t="s">
        <v>541</v>
      </c>
      <c r="Q75" s="33"/>
      <c r="R75" s="42" t="s">
        <v>109</v>
      </c>
      <c r="S75" s="25">
        <v>10</v>
      </c>
      <c r="T75" s="26" t="s">
        <v>677</v>
      </c>
      <c r="U75" s="33"/>
      <c r="V75" s="42" t="s">
        <v>109</v>
      </c>
      <c r="W75" s="25">
        <v>10</v>
      </c>
      <c r="X75" s="26"/>
    </row>
    <row r="76" spans="2:24" x14ac:dyDescent="0.15">
      <c r="B76" s="22"/>
      <c r="D76" s="22"/>
      <c r="F76" s="22"/>
      <c r="H76" s="22"/>
      <c r="J76" s="42" t="s">
        <v>110</v>
      </c>
      <c r="K76" s="25">
        <v>10</v>
      </c>
      <c r="L76" s="26" t="s">
        <v>863</v>
      </c>
      <c r="M76" s="30"/>
      <c r="N76" s="42" t="s">
        <v>110</v>
      </c>
      <c r="O76" s="25">
        <v>10</v>
      </c>
      <c r="P76" s="26" t="s">
        <v>895</v>
      </c>
      <c r="Q76" s="33"/>
      <c r="R76" s="42" t="s">
        <v>110</v>
      </c>
      <c r="S76" s="25">
        <v>10</v>
      </c>
      <c r="T76" s="26" t="s">
        <v>772</v>
      </c>
      <c r="U76" s="33"/>
      <c r="V76" s="42" t="s">
        <v>110</v>
      </c>
      <c r="W76" s="25">
        <v>10</v>
      </c>
      <c r="X76" s="26"/>
    </row>
    <row r="77" spans="2:24" x14ac:dyDescent="0.15">
      <c r="B77" s="22"/>
      <c r="D77" s="22"/>
      <c r="F77" s="22"/>
      <c r="H77" s="22"/>
      <c r="J77" s="42" t="s">
        <v>111</v>
      </c>
      <c r="K77" s="25">
        <v>10</v>
      </c>
      <c r="L77" s="26" t="s">
        <v>512</v>
      </c>
      <c r="M77" s="30"/>
      <c r="N77" s="42" t="s">
        <v>111</v>
      </c>
      <c r="O77" s="25">
        <v>10</v>
      </c>
      <c r="P77" s="26" t="s">
        <v>894</v>
      </c>
      <c r="Q77" s="33"/>
      <c r="R77" s="42" t="s">
        <v>111</v>
      </c>
      <c r="S77" s="25">
        <v>10</v>
      </c>
      <c r="T77" s="26" t="s">
        <v>678</v>
      </c>
      <c r="U77" s="33"/>
      <c r="V77" s="42" t="s">
        <v>111</v>
      </c>
      <c r="W77" s="25">
        <v>10</v>
      </c>
      <c r="X77" s="26"/>
    </row>
    <row r="78" spans="2:24" x14ac:dyDescent="0.15">
      <c r="B78" s="22"/>
      <c r="D78" s="22"/>
      <c r="F78" s="22"/>
      <c r="H78" s="22"/>
      <c r="J78" s="42" t="s">
        <v>112</v>
      </c>
      <c r="K78" s="25">
        <v>10</v>
      </c>
      <c r="L78" s="26" t="s">
        <v>864</v>
      </c>
      <c r="M78" s="30"/>
      <c r="N78" s="42" t="s">
        <v>112</v>
      </c>
      <c r="O78" s="25">
        <v>10</v>
      </c>
      <c r="P78" s="26" t="s">
        <v>588</v>
      </c>
      <c r="Q78" s="33"/>
      <c r="R78" s="42" t="s">
        <v>112</v>
      </c>
      <c r="S78" s="25">
        <v>10</v>
      </c>
      <c r="T78" s="26" t="s">
        <v>679</v>
      </c>
      <c r="U78" s="33"/>
      <c r="V78" s="42" t="s">
        <v>112</v>
      </c>
      <c r="W78" s="25">
        <v>10</v>
      </c>
      <c r="X78" s="26"/>
    </row>
    <row r="79" spans="2:24" x14ac:dyDescent="0.15">
      <c r="B79" s="22"/>
      <c r="D79" s="22"/>
      <c r="F79" s="22"/>
      <c r="H79" s="22"/>
      <c r="J79" s="42" t="s">
        <v>113</v>
      </c>
      <c r="K79" s="25">
        <v>10</v>
      </c>
      <c r="L79" s="26" t="s">
        <v>513</v>
      </c>
      <c r="M79" s="30"/>
      <c r="N79" s="42" t="s">
        <v>113</v>
      </c>
      <c r="O79" s="25">
        <v>10</v>
      </c>
      <c r="P79" s="26">
        <v>0</v>
      </c>
      <c r="Q79" s="33"/>
      <c r="R79" s="42" t="s">
        <v>113</v>
      </c>
      <c r="S79" s="25">
        <v>10</v>
      </c>
      <c r="T79" s="26" t="s">
        <v>680</v>
      </c>
      <c r="U79" s="33"/>
      <c r="V79" s="42" t="s">
        <v>113</v>
      </c>
      <c r="W79" s="25">
        <v>10</v>
      </c>
      <c r="X79" s="26"/>
    </row>
    <row r="80" spans="2:24" x14ac:dyDescent="0.15">
      <c r="B80" s="22"/>
      <c r="D80" s="22"/>
      <c r="F80" s="22"/>
      <c r="H80" s="22"/>
      <c r="J80" s="42" t="s">
        <v>114</v>
      </c>
      <c r="K80" s="25">
        <v>10</v>
      </c>
      <c r="L80" s="26">
        <v>0</v>
      </c>
      <c r="M80" s="30"/>
      <c r="N80" s="42" t="s">
        <v>114</v>
      </c>
      <c r="O80" s="25">
        <v>10</v>
      </c>
      <c r="P80" s="26">
        <v>0</v>
      </c>
      <c r="Q80" s="33"/>
      <c r="R80" s="42" t="s">
        <v>114</v>
      </c>
      <c r="S80" s="25">
        <v>10</v>
      </c>
      <c r="T80" s="26" t="s">
        <v>773</v>
      </c>
      <c r="U80" s="33"/>
      <c r="V80" s="42" t="s">
        <v>114</v>
      </c>
      <c r="W80" s="25">
        <v>10</v>
      </c>
      <c r="X80" s="26"/>
    </row>
    <row r="81" spans="2:24" x14ac:dyDescent="0.15">
      <c r="B81" s="22"/>
      <c r="D81" s="22"/>
      <c r="F81" s="22"/>
      <c r="H81" s="22"/>
      <c r="J81" s="43" t="s">
        <v>115</v>
      </c>
      <c r="K81" s="27">
        <v>10</v>
      </c>
      <c r="L81" s="28">
        <v>0</v>
      </c>
      <c r="M81" s="31"/>
      <c r="N81" s="43" t="s">
        <v>115</v>
      </c>
      <c r="O81" s="27">
        <v>10</v>
      </c>
      <c r="P81" s="28">
        <v>0</v>
      </c>
      <c r="Q81" s="34"/>
      <c r="R81" s="43" t="s">
        <v>115</v>
      </c>
      <c r="S81" s="27">
        <v>10</v>
      </c>
      <c r="T81" s="28">
        <v>0</v>
      </c>
      <c r="U81" s="34"/>
      <c r="V81" s="43" t="s">
        <v>115</v>
      </c>
      <c r="W81" s="27">
        <v>10</v>
      </c>
      <c r="X81" s="28"/>
    </row>
    <row r="82" spans="2:24" x14ac:dyDescent="0.15">
      <c r="B82" s="22"/>
      <c r="D82" s="22"/>
      <c r="F82" s="22"/>
      <c r="H82" s="22"/>
      <c r="J82" s="41" t="s">
        <v>116</v>
      </c>
      <c r="K82" s="23">
        <v>11</v>
      </c>
      <c r="L82" s="24" t="s">
        <v>769</v>
      </c>
      <c r="M82" s="29"/>
      <c r="N82" s="41" t="s">
        <v>116</v>
      </c>
      <c r="O82" s="23">
        <v>11</v>
      </c>
      <c r="P82" s="24" t="s">
        <v>897</v>
      </c>
      <c r="Q82" s="32"/>
      <c r="R82" s="41" t="s">
        <v>116</v>
      </c>
      <c r="S82" s="23">
        <v>11</v>
      </c>
      <c r="T82" s="24" t="s">
        <v>922</v>
      </c>
      <c r="U82" s="32"/>
      <c r="V82" s="41" t="s">
        <v>116</v>
      </c>
      <c r="W82" s="23">
        <v>11</v>
      </c>
      <c r="X82" s="24"/>
    </row>
    <row r="83" spans="2:24" x14ac:dyDescent="0.15">
      <c r="B83" s="22"/>
      <c r="D83" s="22"/>
      <c r="F83" s="22"/>
      <c r="H83" s="22"/>
      <c r="J83" s="42" t="s">
        <v>117</v>
      </c>
      <c r="K83" s="25">
        <v>11</v>
      </c>
      <c r="L83" s="26" t="s">
        <v>515</v>
      </c>
      <c r="M83" s="30"/>
      <c r="N83" s="42" t="s">
        <v>117</v>
      </c>
      <c r="O83" s="25">
        <v>11</v>
      </c>
      <c r="P83" s="26" t="s">
        <v>583</v>
      </c>
      <c r="Q83" s="33"/>
      <c r="R83" s="42" t="s">
        <v>117</v>
      </c>
      <c r="S83" s="25">
        <v>11</v>
      </c>
      <c r="T83" s="26" t="s">
        <v>713</v>
      </c>
      <c r="U83" s="33"/>
      <c r="V83" s="42" t="s">
        <v>117</v>
      </c>
      <c r="W83" s="25">
        <v>11</v>
      </c>
      <c r="X83" s="26"/>
    </row>
    <row r="84" spans="2:24" x14ac:dyDescent="0.15">
      <c r="B84" s="22"/>
      <c r="D84" s="22"/>
      <c r="F84" s="22"/>
      <c r="H84" s="22"/>
      <c r="J84" s="42" t="s">
        <v>118</v>
      </c>
      <c r="K84" s="25">
        <v>11</v>
      </c>
      <c r="L84" s="26" t="s">
        <v>516</v>
      </c>
      <c r="M84" s="30"/>
      <c r="N84" s="42" t="s">
        <v>118</v>
      </c>
      <c r="O84" s="25">
        <v>11</v>
      </c>
      <c r="P84" s="26" t="s">
        <v>939</v>
      </c>
      <c r="Q84" s="33"/>
      <c r="R84" s="42" t="s">
        <v>118</v>
      </c>
      <c r="S84" s="25">
        <v>11</v>
      </c>
      <c r="T84" s="26" t="s">
        <v>776</v>
      </c>
      <c r="U84" s="33"/>
      <c r="V84" s="42" t="s">
        <v>118</v>
      </c>
      <c r="W84" s="25">
        <v>11</v>
      </c>
      <c r="X84" s="26"/>
    </row>
    <row r="85" spans="2:24" x14ac:dyDescent="0.15">
      <c r="B85" s="22"/>
      <c r="D85" s="22"/>
      <c r="F85" s="22"/>
      <c r="H85" s="22"/>
      <c r="J85" s="42" t="s">
        <v>119</v>
      </c>
      <c r="K85" s="25">
        <v>11</v>
      </c>
      <c r="L85" s="26" t="s">
        <v>568</v>
      </c>
      <c r="M85" s="30"/>
      <c r="N85" s="42" t="s">
        <v>119</v>
      </c>
      <c r="O85" s="25">
        <v>11</v>
      </c>
      <c r="P85" s="26" t="s">
        <v>585</v>
      </c>
      <c r="Q85" s="33"/>
      <c r="R85" s="42" t="s">
        <v>119</v>
      </c>
      <c r="S85" s="25">
        <v>11</v>
      </c>
      <c r="T85" s="26" t="s">
        <v>683</v>
      </c>
      <c r="U85" s="33"/>
      <c r="V85" s="42" t="s">
        <v>119</v>
      </c>
      <c r="W85" s="25">
        <v>11</v>
      </c>
      <c r="X85" s="26"/>
    </row>
    <row r="86" spans="2:24" x14ac:dyDescent="0.15">
      <c r="B86" s="22"/>
      <c r="D86" s="22"/>
      <c r="F86" s="22"/>
      <c r="H86" s="22"/>
      <c r="J86" s="42" t="s">
        <v>120</v>
      </c>
      <c r="K86" s="25">
        <v>11</v>
      </c>
      <c r="L86" s="26" t="s">
        <v>770</v>
      </c>
      <c r="M86" s="30"/>
      <c r="N86" s="42" t="s">
        <v>120</v>
      </c>
      <c r="O86" s="25">
        <v>11</v>
      </c>
      <c r="P86" s="26" t="s">
        <v>898</v>
      </c>
      <c r="Q86" s="33"/>
      <c r="R86" s="42" t="s">
        <v>120</v>
      </c>
      <c r="S86" s="25">
        <v>11</v>
      </c>
      <c r="T86" s="26" t="s">
        <v>684</v>
      </c>
      <c r="U86" s="33"/>
      <c r="V86" s="42" t="s">
        <v>120</v>
      </c>
      <c r="W86" s="25">
        <v>11</v>
      </c>
      <c r="X86" s="26"/>
    </row>
    <row r="87" spans="2:24" x14ac:dyDescent="0.15">
      <c r="B87" s="22"/>
      <c r="D87" s="22"/>
      <c r="F87" s="22"/>
      <c r="H87" s="22"/>
      <c r="J87" s="42" t="s">
        <v>121</v>
      </c>
      <c r="K87" s="25">
        <v>11</v>
      </c>
      <c r="L87" s="26" t="s">
        <v>866</v>
      </c>
      <c r="M87" s="30"/>
      <c r="N87" s="42" t="s">
        <v>121</v>
      </c>
      <c r="O87" s="25">
        <v>11</v>
      </c>
      <c r="P87" s="26">
        <v>0</v>
      </c>
      <c r="Q87" s="33"/>
      <c r="R87" s="42" t="s">
        <v>121</v>
      </c>
      <c r="S87" s="25">
        <v>11</v>
      </c>
      <c r="T87" s="26" t="s">
        <v>716</v>
      </c>
      <c r="U87" s="33"/>
      <c r="V87" s="42" t="s">
        <v>121</v>
      </c>
      <c r="W87" s="25">
        <v>11</v>
      </c>
      <c r="X87" s="26"/>
    </row>
    <row r="88" spans="2:24" x14ac:dyDescent="0.15">
      <c r="B88" s="22"/>
      <c r="D88" s="22"/>
      <c r="F88" s="22"/>
      <c r="H88" s="22"/>
      <c r="J88" s="42" t="s">
        <v>122</v>
      </c>
      <c r="K88" s="25">
        <v>11</v>
      </c>
      <c r="L88" s="26" t="s">
        <v>867</v>
      </c>
      <c r="M88" s="30"/>
      <c r="N88" s="42" t="s">
        <v>122</v>
      </c>
      <c r="O88" s="25">
        <v>11</v>
      </c>
      <c r="P88" s="26">
        <v>0</v>
      </c>
      <c r="Q88" s="33"/>
      <c r="R88" s="42" t="s">
        <v>122</v>
      </c>
      <c r="S88" s="25">
        <v>11</v>
      </c>
      <c r="T88" s="26" t="s">
        <v>643</v>
      </c>
      <c r="U88" s="33"/>
      <c r="V88" s="42" t="s">
        <v>122</v>
      </c>
      <c r="W88" s="25">
        <v>11</v>
      </c>
      <c r="X88" s="26"/>
    </row>
    <row r="89" spans="2:24" x14ac:dyDescent="0.15">
      <c r="B89" s="22"/>
      <c r="D89" s="22"/>
      <c r="F89" s="22"/>
      <c r="H89" s="22"/>
      <c r="J89" s="43" t="s">
        <v>123</v>
      </c>
      <c r="K89" s="27">
        <v>11</v>
      </c>
      <c r="L89" s="28" t="s">
        <v>771</v>
      </c>
      <c r="M89" s="31"/>
      <c r="N89" s="43" t="s">
        <v>123</v>
      </c>
      <c r="O89" s="27">
        <v>11</v>
      </c>
      <c r="P89" s="28">
        <v>0</v>
      </c>
      <c r="Q89" s="34"/>
      <c r="R89" s="43" t="s">
        <v>123</v>
      </c>
      <c r="S89" s="27">
        <v>11</v>
      </c>
      <c r="T89" s="28">
        <v>0</v>
      </c>
      <c r="U89" s="34"/>
      <c r="V89" s="43" t="s">
        <v>123</v>
      </c>
      <c r="W89" s="27">
        <v>11</v>
      </c>
      <c r="X89" s="28"/>
    </row>
    <row r="90" spans="2:24" x14ac:dyDescent="0.15">
      <c r="B90" s="22"/>
      <c r="D90" s="22"/>
      <c r="F90" s="22"/>
      <c r="H90" s="22"/>
      <c r="J90" s="41" t="s">
        <v>124</v>
      </c>
      <c r="K90" s="23">
        <v>12</v>
      </c>
      <c r="L90" s="24" t="s">
        <v>774</v>
      </c>
      <c r="M90" s="29"/>
      <c r="N90" s="41" t="s">
        <v>124</v>
      </c>
      <c r="O90" s="23">
        <v>12</v>
      </c>
      <c r="P90" s="24"/>
      <c r="Q90" s="32"/>
      <c r="R90" s="41" t="s">
        <v>124</v>
      </c>
      <c r="S90" s="23">
        <v>12</v>
      </c>
      <c r="T90" t="s">
        <v>923</v>
      </c>
      <c r="U90" s="32"/>
      <c r="V90" s="41" t="s">
        <v>124</v>
      </c>
      <c r="W90" s="23">
        <v>12</v>
      </c>
      <c r="X90" s="24"/>
    </row>
    <row r="91" spans="2:24" x14ac:dyDescent="0.15">
      <c r="B91" s="22"/>
      <c r="D91" s="22"/>
      <c r="F91" s="22"/>
      <c r="H91" s="22"/>
      <c r="J91" s="42" t="s">
        <v>125</v>
      </c>
      <c r="K91" s="25">
        <v>12</v>
      </c>
      <c r="L91" s="26" t="s">
        <v>520</v>
      </c>
      <c r="M91" s="30"/>
      <c r="N91" s="42" t="s">
        <v>125</v>
      </c>
      <c r="O91" s="25">
        <v>12</v>
      </c>
      <c r="P91" s="26"/>
      <c r="Q91" s="33"/>
      <c r="R91" s="42" t="s">
        <v>125</v>
      </c>
      <c r="S91" s="25">
        <v>12</v>
      </c>
      <c r="T91" t="s">
        <v>687</v>
      </c>
      <c r="U91" s="33"/>
      <c r="V91" s="42" t="s">
        <v>125</v>
      </c>
      <c r="W91" s="25">
        <v>12</v>
      </c>
      <c r="X91" s="26"/>
    </row>
    <row r="92" spans="2:24" x14ac:dyDescent="0.15">
      <c r="B92" s="22"/>
      <c r="D92" s="22"/>
      <c r="F92" s="22"/>
      <c r="H92" s="22"/>
      <c r="J92" s="42" t="s">
        <v>126</v>
      </c>
      <c r="K92" s="25">
        <v>12</v>
      </c>
      <c r="L92" s="26" t="s">
        <v>432</v>
      </c>
      <c r="M92" s="30"/>
      <c r="N92" s="42" t="s">
        <v>126</v>
      </c>
      <c r="O92" s="25">
        <v>12</v>
      </c>
      <c r="P92" s="26"/>
      <c r="Q92" s="33"/>
      <c r="R92" s="42" t="s">
        <v>126</v>
      </c>
      <c r="S92" s="25">
        <v>12</v>
      </c>
      <c r="T92" t="s">
        <v>688</v>
      </c>
      <c r="U92" s="33"/>
      <c r="V92" s="42" t="s">
        <v>126</v>
      </c>
      <c r="W92" s="25">
        <v>12</v>
      </c>
      <c r="X92" s="26"/>
    </row>
    <row r="93" spans="2:24" x14ac:dyDescent="0.15">
      <c r="B93" s="22"/>
      <c r="D93" s="22"/>
      <c r="F93" s="22"/>
      <c r="H93" s="22"/>
      <c r="J93" s="42" t="s">
        <v>127</v>
      </c>
      <c r="K93" s="25">
        <v>12</v>
      </c>
      <c r="L93" s="26" t="s">
        <v>579</v>
      </c>
      <c r="M93" s="30"/>
      <c r="N93" s="42" t="s">
        <v>127</v>
      </c>
      <c r="O93" s="25">
        <v>12</v>
      </c>
      <c r="P93" s="26"/>
      <c r="Q93" s="33"/>
      <c r="R93" s="42" t="s">
        <v>127</v>
      </c>
      <c r="S93" s="25">
        <v>12</v>
      </c>
      <c r="T93" t="s">
        <v>924</v>
      </c>
      <c r="U93" s="33"/>
      <c r="V93" s="42" t="s">
        <v>127</v>
      </c>
      <c r="W93" s="25">
        <v>12</v>
      </c>
      <c r="X93" s="26"/>
    </row>
    <row r="94" spans="2:24" x14ac:dyDescent="0.15">
      <c r="B94" s="22"/>
      <c r="D94" s="22"/>
      <c r="F94" s="22"/>
      <c r="H94" s="22"/>
      <c r="J94" s="42" t="s">
        <v>128</v>
      </c>
      <c r="K94" s="25">
        <v>12</v>
      </c>
      <c r="L94" s="26" t="s">
        <v>521</v>
      </c>
      <c r="M94" s="30"/>
      <c r="N94" s="42" t="s">
        <v>128</v>
      </c>
      <c r="O94" s="25">
        <v>12</v>
      </c>
      <c r="P94" s="26"/>
      <c r="Q94" s="33"/>
      <c r="R94" s="42" t="s">
        <v>128</v>
      </c>
      <c r="S94" s="25">
        <v>12</v>
      </c>
      <c r="T94" t="s">
        <v>690</v>
      </c>
      <c r="U94" s="33"/>
      <c r="V94" s="42" t="s">
        <v>128</v>
      </c>
      <c r="W94" s="25">
        <v>12</v>
      </c>
      <c r="X94" s="26"/>
    </row>
    <row r="95" spans="2:24" x14ac:dyDescent="0.15">
      <c r="B95" s="22"/>
      <c r="D95" s="22"/>
      <c r="F95" s="22"/>
      <c r="H95" s="22"/>
      <c r="J95" s="42" t="s">
        <v>129</v>
      </c>
      <c r="K95" s="25">
        <v>12</v>
      </c>
      <c r="L95" s="26" t="s">
        <v>522</v>
      </c>
      <c r="M95" s="30"/>
      <c r="N95" s="42" t="s">
        <v>129</v>
      </c>
      <c r="O95" s="25">
        <v>12</v>
      </c>
      <c r="P95" s="26"/>
      <c r="Q95" s="33"/>
      <c r="R95" s="42" t="s">
        <v>129</v>
      </c>
      <c r="S95" s="25">
        <v>12</v>
      </c>
      <c r="T95" t="s">
        <v>692</v>
      </c>
      <c r="U95" s="33"/>
      <c r="V95" s="42" t="s">
        <v>129</v>
      </c>
      <c r="W95" s="25">
        <v>12</v>
      </c>
      <c r="X95" s="26"/>
    </row>
    <row r="96" spans="2:24" x14ac:dyDescent="0.15">
      <c r="B96" s="22"/>
      <c r="D96" s="22"/>
      <c r="F96" s="22"/>
      <c r="H96" s="22"/>
      <c r="J96" s="42" t="s">
        <v>130</v>
      </c>
      <c r="K96" s="25">
        <v>12</v>
      </c>
      <c r="L96" s="26" t="s">
        <v>574</v>
      </c>
      <c r="M96" s="30"/>
      <c r="N96" s="42" t="s">
        <v>130</v>
      </c>
      <c r="O96" s="25">
        <v>12</v>
      </c>
      <c r="P96" s="26"/>
      <c r="Q96" s="33"/>
      <c r="R96" s="42" t="s">
        <v>130</v>
      </c>
      <c r="S96" s="25">
        <v>12</v>
      </c>
      <c r="T96" s="26" t="s">
        <v>693</v>
      </c>
      <c r="U96" s="33"/>
      <c r="V96" s="42" t="s">
        <v>130</v>
      </c>
      <c r="W96" s="25">
        <v>12</v>
      </c>
      <c r="X96" s="26"/>
    </row>
    <row r="97" spans="2:24" x14ac:dyDescent="0.15">
      <c r="B97" s="22"/>
      <c r="D97" s="22"/>
      <c r="F97" s="22"/>
      <c r="H97" s="22"/>
      <c r="J97" s="43" t="s">
        <v>131</v>
      </c>
      <c r="K97" s="27">
        <v>12</v>
      </c>
      <c r="L97" s="28">
        <v>0</v>
      </c>
      <c r="M97" s="31"/>
      <c r="N97" s="43" t="s">
        <v>131</v>
      </c>
      <c r="O97" s="27">
        <v>12</v>
      </c>
      <c r="P97" s="28"/>
      <c r="Q97" s="34"/>
      <c r="R97" s="43" t="s">
        <v>131</v>
      </c>
      <c r="S97" s="27">
        <v>12</v>
      </c>
      <c r="T97" s="28" t="s">
        <v>933</v>
      </c>
      <c r="U97" s="34"/>
      <c r="V97" s="43" t="s">
        <v>131</v>
      </c>
      <c r="W97" s="27">
        <v>12</v>
      </c>
      <c r="X97" s="28"/>
    </row>
    <row r="98" spans="2:24" x14ac:dyDescent="0.15">
      <c r="B98" s="22"/>
      <c r="D98" s="22"/>
      <c r="F98" s="22"/>
      <c r="H98" s="22"/>
      <c r="J98" s="41" t="s">
        <v>132</v>
      </c>
      <c r="K98" s="23">
        <v>13</v>
      </c>
      <c r="L98" s="24" t="s">
        <v>930</v>
      </c>
      <c r="M98" s="29"/>
      <c r="N98" s="41" t="s">
        <v>132</v>
      </c>
      <c r="O98" s="23">
        <v>13</v>
      </c>
      <c r="P98" s="24"/>
      <c r="Q98" s="32"/>
      <c r="R98" s="41" t="s">
        <v>132</v>
      </c>
      <c r="S98" s="23">
        <v>13</v>
      </c>
      <c r="T98" s="24" t="s">
        <v>647</v>
      </c>
      <c r="U98" s="32"/>
      <c r="V98" s="41" t="s">
        <v>132</v>
      </c>
      <c r="W98" s="23">
        <v>13</v>
      </c>
      <c r="X98" s="24"/>
    </row>
    <row r="99" spans="2:24" x14ac:dyDescent="0.15">
      <c r="B99" s="22"/>
      <c r="D99" s="22"/>
      <c r="F99" s="22"/>
      <c r="H99" s="22"/>
      <c r="J99" s="42" t="s">
        <v>133</v>
      </c>
      <c r="K99" s="25">
        <v>13</v>
      </c>
      <c r="L99" s="26" t="s">
        <v>868</v>
      </c>
      <c r="M99" s="30"/>
      <c r="N99" s="42" t="s">
        <v>133</v>
      </c>
      <c r="O99" s="25">
        <v>13</v>
      </c>
      <c r="P99" s="26"/>
      <c r="Q99" s="33"/>
      <c r="R99" s="42" t="s">
        <v>133</v>
      </c>
      <c r="S99" s="25">
        <v>13</v>
      </c>
      <c r="T99" s="26" t="s">
        <v>649</v>
      </c>
      <c r="U99" s="33"/>
      <c r="V99" s="42" t="s">
        <v>133</v>
      </c>
      <c r="W99" s="25">
        <v>13</v>
      </c>
      <c r="X99" s="26"/>
    </row>
    <row r="100" spans="2:24" x14ac:dyDescent="0.15">
      <c r="B100" s="22"/>
      <c r="D100" s="22"/>
      <c r="F100" s="22"/>
      <c r="H100" s="22"/>
      <c r="J100" s="42" t="s">
        <v>134</v>
      </c>
      <c r="K100" s="25">
        <v>13</v>
      </c>
      <c r="L100" s="26" t="s">
        <v>869</v>
      </c>
      <c r="M100" s="30"/>
      <c r="N100" s="42" t="s">
        <v>134</v>
      </c>
      <c r="O100" s="25">
        <v>13</v>
      </c>
      <c r="P100" s="26"/>
      <c r="Q100" s="33"/>
      <c r="R100" s="42" t="s">
        <v>134</v>
      </c>
      <c r="S100" s="25">
        <v>13</v>
      </c>
      <c r="T100" s="26" t="s">
        <v>651</v>
      </c>
      <c r="U100" s="33"/>
      <c r="V100" s="42" t="s">
        <v>134</v>
      </c>
      <c r="W100" s="25">
        <v>13</v>
      </c>
      <c r="X100" s="26"/>
    </row>
    <row r="101" spans="2:24" x14ac:dyDescent="0.15">
      <c r="B101" s="22"/>
      <c r="D101" s="22"/>
      <c r="F101" s="22"/>
      <c r="H101" s="22"/>
      <c r="J101" s="42" t="s">
        <v>135</v>
      </c>
      <c r="K101" s="25">
        <v>13</v>
      </c>
      <c r="L101" s="26" t="s">
        <v>528</v>
      </c>
      <c r="M101" s="30"/>
      <c r="N101" s="42" t="s">
        <v>135</v>
      </c>
      <c r="O101" s="25">
        <v>13</v>
      </c>
      <c r="P101" s="26"/>
      <c r="Q101" s="33"/>
      <c r="R101" s="42" t="s">
        <v>135</v>
      </c>
      <c r="S101" s="25">
        <v>13</v>
      </c>
      <c r="T101" s="26" t="s">
        <v>652</v>
      </c>
      <c r="U101" s="33"/>
      <c r="V101" s="42" t="s">
        <v>135</v>
      </c>
      <c r="W101" s="25">
        <v>13</v>
      </c>
      <c r="X101" s="26"/>
    </row>
    <row r="102" spans="2:24" x14ac:dyDescent="0.15">
      <c r="B102" s="22"/>
      <c r="D102" s="22"/>
      <c r="F102" s="22"/>
      <c r="H102" s="22"/>
      <c r="J102" s="42" t="s">
        <v>136</v>
      </c>
      <c r="K102" s="25">
        <v>13</v>
      </c>
      <c r="L102" s="26" t="s">
        <v>530</v>
      </c>
      <c r="M102" s="30"/>
      <c r="N102" s="42" t="s">
        <v>136</v>
      </c>
      <c r="O102" s="25">
        <v>13</v>
      </c>
      <c r="P102" s="26"/>
      <c r="Q102" s="33"/>
      <c r="R102" s="42" t="s">
        <v>136</v>
      </c>
      <c r="S102" s="25">
        <v>13</v>
      </c>
      <c r="T102" s="26" t="s">
        <v>654</v>
      </c>
      <c r="U102" s="33"/>
      <c r="V102" s="42" t="s">
        <v>136</v>
      </c>
      <c r="W102" s="25">
        <v>13</v>
      </c>
      <c r="X102" s="26"/>
    </row>
    <row r="103" spans="2:24" x14ac:dyDescent="0.15">
      <c r="B103" s="22"/>
      <c r="D103" s="22"/>
      <c r="F103" s="22"/>
      <c r="H103" s="22"/>
      <c r="J103" s="42" t="s">
        <v>137</v>
      </c>
      <c r="K103" s="25">
        <v>13</v>
      </c>
      <c r="L103" s="26" t="s">
        <v>871</v>
      </c>
      <c r="M103" s="30"/>
      <c r="N103" s="42" t="s">
        <v>137</v>
      </c>
      <c r="O103" s="25">
        <v>13</v>
      </c>
      <c r="P103" s="26"/>
      <c r="Q103" s="33"/>
      <c r="R103" s="42" t="s">
        <v>137</v>
      </c>
      <c r="S103" s="25">
        <v>13</v>
      </c>
      <c r="T103" s="26">
        <v>0</v>
      </c>
      <c r="U103" s="33"/>
      <c r="V103" s="42" t="s">
        <v>137</v>
      </c>
      <c r="W103" s="25">
        <v>13</v>
      </c>
      <c r="X103" s="26"/>
    </row>
    <row r="104" spans="2:24" x14ac:dyDescent="0.15">
      <c r="B104" s="22"/>
      <c r="D104" s="22"/>
      <c r="F104" s="22"/>
      <c r="H104" s="22"/>
      <c r="J104" s="42" t="s">
        <v>138</v>
      </c>
      <c r="K104" s="25">
        <v>13</v>
      </c>
      <c r="L104" s="26" t="s">
        <v>870</v>
      </c>
      <c r="M104" s="30"/>
      <c r="N104" s="42" t="s">
        <v>138</v>
      </c>
      <c r="O104" s="25">
        <v>13</v>
      </c>
      <c r="P104" s="26"/>
      <c r="Q104" s="33"/>
      <c r="R104" s="42" t="s">
        <v>138</v>
      </c>
      <c r="S104" s="25">
        <v>13</v>
      </c>
      <c r="T104" s="26">
        <v>0</v>
      </c>
      <c r="U104" s="33"/>
      <c r="V104" s="42" t="s">
        <v>138</v>
      </c>
      <c r="W104" s="25">
        <v>13</v>
      </c>
      <c r="X104" s="26"/>
    </row>
    <row r="105" spans="2:24" x14ac:dyDescent="0.15">
      <c r="B105" s="22"/>
      <c r="D105" s="22"/>
      <c r="F105" s="22"/>
      <c r="H105" s="22"/>
      <c r="J105" s="43" t="s">
        <v>139</v>
      </c>
      <c r="K105" s="27">
        <v>13</v>
      </c>
      <c r="L105" s="28" t="s">
        <v>532</v>
      </c>
      <c r="M105" s="31"/>
      <c r="N105" s="43" t="s">
        <v>139</v>
      </c>
      <c r="O105" s="27">
        <v>13</v>
      </c>
      <c r="P105" s="28"/>
      <c r="Q105" s="34"/>
      <c r="R105" s="43" t="s">
        <v>139</v>
      </c>
      <c r="S105" s="27">
        <v>13</v>
      </c>
      <c r="T105" s="28">
        <v>0</v>
      </c>
      <c r="U105" s="34"/>
      <c r="V105" s="43" t="s">
        <v>139</v>
      </c>
      <c r="W105" s="27">
        <v>13</v>
      </c>
      <c r="X105" s="28"/>
    </row>
    <row r="106" spans="2:24" x14ac:dyDescent="0.15">
      <c r="B106" s="22"/>
      <c r="D106" s="22"/>
      <c r="F106" s="22"/>
      <c r="H106" s="22"/>
      <c r="J106" s="41" t="s">
        <v>140</v>
      </c>
      <c r="K106" s="23">
        <v>14</v>
      </c>
      <c r="L106" t="s">
        <v>872</v>
      </c>
      <c r="M106" s="29"/>
      <c r="N106" s="41" t="s">
        <v>140</v>
      </c>
      <c r="O106" s="23">
        <v>14</v>
      </c>
      <c r="P106" s="24"/>
      <c r="Q106" s="32"/>
      <c r="R106" s="41" t="s">
        <v>140</v>
      </c>
      <c r="S106" s="23">
        <v>14</v>
      </c>
      <c r="T106" s="24" t="s">
        <v>796</v>
      </c>
      <c r="U106" s="32"/>
      <c r="V106" s="41" t="s">
        <v>140</v>
      </c>
      <c r="W106" s="23">
        <v>14</v>
      </c>
      <c r="X106" s="24"/>
    </row>
    <row r="107" spans="2:24" x14ac:dyDescent="0.15">
      <c r="B107" s="22"/>
      <c r="D107" s="22"/>
      <c r="F107" s="22"/>
      <c r="H107" s="22"/>
      <c r="J107" s="42" t="s">
        <v>141</v>
      </c>
      <c r="K107" s="25">
        <v>14</v>
      </c>
      <c r="L107" t="s">
        <v>781</v>
      </c>
      <c r="M107" s="30"/>
      <c r="N107" s="42" t="s">
        <v>141</v>
      </c>
      <c r="O107" s="25">
        <v>14</v>
      </c>
      <c r="P107" s="26"/>
      <c r="Q107" s="33"/>
      <c r="R107" s="42" t="s">
        <v>141</v>
      </c>
      <c r="S107" s="25">
        <v>14</v>
      </c>
      <c r="T107" s="26" t="s">
        <v>795</v>
      </c>
      <c r="U107" s="33"/>
      <c r="V107" s="42" t="s">
        <v>141</v>
      </c>
      <c r="W107" s="25">
        <v>14</v>
      </c>
      <c r="X107" s="26"/>
    </row>
    <row r="108" spans="2:24" x14ac:dyDescent="0.15">
      <c r="B108" s="22"/>
      <c r="D108" s="22"/>
      <c r="F108" s="22"/>
      <c r="H108" s="22"/>
      <c r="J108" s="42" t="s">
        <v>142</v>
      </c>
      <c r="K108" s="25">
        <v>14</v>
      </c>
      <c r="L108" t="s">
        <v>784</v>
      </c>
      <c r="M108" s="30"/>
      <c r="N108" s="42" t="s">
        <v>142</v>
      </c>
      <c r="O108" s="25">
        <v>14</v>
      </c>
      <c r="P108" s="26"/>
      <c r="Q108" s="33"/>
      <c r="R108" s="42" t="s">
        <v>142</v>
      </c>
      <c r="S108" s="25">
        <v>14</v>
      </c>
      <c r="T108" s="26" t="s">
        <v>699</v>
      </c>
      <c r="U108" s="33"/>
      <c r="V108" s="42" t="s">
        <v>142</v>
      </c>
      <c r="W108" s="25">
        <v>14</v>
      </c>
      <c r="X108" s="26"/>
    </row>
    <row r="109" spans="2:24" x14ac:dyDescent="0.15">
      <c r="B109" s="22"/>
      <c r="D109" s="22"/>
      <c r="F109" s="22"/>
      <c r="H109" s="22"/>
      <c r="J109" s="42" t="s">
        <v>143</v>
      </c>
      <c r="K109" s="25">
        <v>14</v>
      </c>
      <c r="L109" t="s">
        <v>782</v>
      </c>
      <c r="M109" s="30"/>
      <c r="N109" s="42" t="s">
        <v>143</v>
      </c>
      <c r="O109" s="25">
        <v>14</v>
      </c>
      <c r="P109" s="26"/>
      <c r="Q109" s="33"/>
      <c r="R109" s="42" t="s">
        <v>143</v>
      </c>
      <c r="S109" s="25">
        <v>14</v>
      </c>
      <c r="T109" s="26" t="s">
        <v>794</v>
      </c>
      <c r="U109" s="33"/>
      <c r="V109" s="42" t="s">
        <v>143</v>
      </c>
      <c r="W109" s="25">
        <v>14</v>
      </c>
      <c r="X109" s="26"/>
    </row>
    <row r="110" spans="2:24" x14ac:dyDescent="0.15">
      <c r="B110" s="22"/>
      <c r="D110" s="22"/>
      <c r="F110" s="22"/>
      <c r="H110" s="22"/>
      <c r="J110" s="42" t="s">
        <v>144</v>
      </c>
      <c r="K110" s="25">
        <v>14</v>
      </c>
      <c r="L110" t="s">
        <v>484</v>
      </c>
      <c r="M110" s="30"/>
      <c r="N110" s="42" t="s">
        <v>144</v>
      </c>
      <c r="O110" s="25">
        <v>14</v>
      </c>
      <c r="P110" s="26"/>
      <c r="Q110" s="33"/>
      <c r="R110" s="42" t="s">
        <v>144</v>
      </c>
      <c r="S110" s="25">
        <v>14</v>
      </c>
      <c r="T110" s="26" t="s">
        <v>797</v>
      </c>
      <c r="U110" s="33"/>
      <c r="V110" s="42" t="s">
        <v>144</v>
      </c>
      <c r="W110" s="25">
        <v>14</v>
      </c>
      <c r="X110" s="26"/>
    </row>
    <row r="111" spans="2:24" x14ac:dyDescent="0.15">
      <c r="B111" s="22"/>
      <c r="D111" s="22"/>
      <c r="F111" s="22"/>
      <c r="H111" s="22"/>
      <c r="J111" s="42" t="s">
        <v>145</v>
      </c>
      <c r="K111" s="25">
        <v>14</v>
      </c>
      <c r="L111" t="s">
        <v>783</v>
      </c>
      <c r="M111" s="30"/>
      <c r="N111" s="42" t="s">
        <v>145</v>
      </c>
      <c r="O111" s="25">
        <v>14</v>
      </c>
      <c r="P111" s="26"/>
      <c r="Q111" s="33"/>
      <c r="R111" s="42" t="s">
        <v>145</v>
      </c>
      <c r="S111" s="25">
        <v>14</v>
      </c>
      <c r="T111" s="26">
        <v>0</v>
      </c>
      <c r="U111" s="33"/>
      <c r="V111" s="42" t="s">
        <v>145</v>
      </c>
      <c r="W111" s="25">
        <v>14</v>
      </c>
      <c r="X111" s="26"/>
    </row>
    <row r="112" spans="2:24" x14ac:dyDescent="0.15">
      <c r="B112" s="22"/>
      <c r="D112" s="22"/>
      <c r="F112" s="22"/>
      <c r="H112" s="22"/>
      <c r="J112" s="42" t="s">
        <v>146</v>
      </c>
      <c r="K112" s="25">
        <v>14</v>
      </c>
      <c r="L112">
        <v>0</v>
      </c>
      <c r="M112" s="30"/>
      <c r="N112" s="42" t="s">
        <v>146</v>
      </c>
      <c r="O112" s="25">
        <v>14</v>
      </c>
      <c r="P112" s="26"/>
      <c r="Q112" s="33"/>
      <c r="R112" s="42" t="s">
        <v>146</v>
      </c>
      <c r="S112" s="25">
        <v>14</v>
      </c>
      <c r="T112" s="26">
        <v>0</v>
      </c>
      <c r="U112" s="33"/>
      <c r="V112" s="42" t="s">
        <v>146</v>
      </c>
      <c r="W112" s="25">
        <v>14</v>
      </c>
      <c r="X112" s="26"/>
    </row>
    <row r="113" spans="2:24" x14ac:dyDescent="0.15">
      <c r="B113" s="22"/>
      <c r="D113" s="22"/>
      <c r="F113" s="22"/>
      <c r="H113" s="22"/>
      <c r="J113" s="43" t="s">
        <v>147</v>
      </c>
      <c r="K113" s="27">
        <v>14</v>
      </c>
      <c r="L113">
        <v>0</v>
      </c>
      <c r="M113" s="31"/>
      <c r="N113" s="43" t="s">
        <v>147</v>
      </c>
      <c r="O113" s="27">
        <v>14</v>
      </c>
      <c r="P113" s="28"/>
      <c r="Q113" s="34"/>
      <c r="R113" s="43" t="s">
        <v>147</v>
      </c>
      <c r="S113" s="27">
        <v>14</v>
      </c>
      <c r="T113" s="28">
        <v>0</v>
      </c>
      <c r="U113" s="34"/>
      <c r="V113" s="43" t="s">
        <v>147</v>
      </c>
      <c r="W113" s="27">
        <v>14</v>
      </c>
      <c r="X113" s="28"/>
    </row>
    <row r="114" spans="2:24" x14ac:dyDescent="0.15">
      <c r="B114" s="22"/>
      <c r="D114" s="22"/>
      <c r="F114" s="22"/>
      <c r="H114" s="22"/>
      <c r="J114" s="41" t="s">
        <v>148</v>
      </c>
      <c r="K114" s="23">
        <v>15</v>
      </c>
      <c r="L114" s="24" t="s">
        <v>533</v>
      </c>
      <c r="M114" s="29"/>
      <c r="N114" s="41" t="s">
        <v>148</v>
      </c>
      <c r="O114" s="23">
        <v>15</v>
      </c>
      <c r="P114" s="24"/>
      <c r="Q114" s="32"/>
      <c r="R114" s="41" t="s">
        <v>148</v>
      </c>
      <c r="S114" s="23">
        <v>15</v>
      </c>
      <c r="T114" s="24" t="s">
        <v>927</v>
      </c>
      <c r="U114" s="32"/>
      <c r="V114" s="41" t="s">
        <v>148</v>
      </c>
      <c r="W114" s="23">
        <v>15</v>
      </c>
      <c r="X114" s="24"/>
    </row>
    <row r="115" spans="2:24" x14ac:dyDescent="0.15">
      <c r="B115" s="22"/>
      <c r="D115" s="22"/>
      <c r="F115" s="22"/>
      <c r="H115" s="22"/>
      <c r="J115" s="42" t="s">
        <v>149</v>
      </c>
      <c r="K115" s="25">
        <v>15</v>
      </c>
      <c r="L115" s="26" t="s">
        <v>534</v>
      </c>
      <c r="M115" s="30"/>
      <c r="N115" s="42" t="s">
        <v>149</v>
      </c>
      <c r="O115" s="25">
        <v>15</v>
      </c>
      <c r="P115" s="26"/>
      <c r="Q115" s="33"/>
      <c r="R115" s="42" t="s">
        <v>149</v>
      </c>
      <c r="S115" s="25">
        <v>15</v>
      </c>
      <c r="T115" s="26" t="s">
        <v>701</v>
      </c>
      <c r="U115" s="33"/>
      <c r="V115" s="42" t="s">
        <v>149</v>
      </c>
      <c r="W115" s="25">
        <v>15</v>
      </c>
      <c r="X115" s="26"/>
    </row>
    <row r="116" spans="2:24" x14ac:dyDescent="0.15">
      <c r="B116" s="22"/>
      <c r="D116" s="22"/>
      <c r="F116" s="22"/>
      <c r="H116" s="22"/>
      <c r="J116" s="42" t="s">
        <v>150</v>
      </c>
      <c r="K116" s="25">
        <v>15</v>
      </c>
      <c r="L116" s="26" t="s">
        <v>873</v>
      </c>
      <c r="M116" s="30"/>
      <c r="N116" s="42" t="s">
        <v>150</v>
      </c>
      <c r="O116" s="25">
        <v>15</v>
      </c>
      <c r="P116" s="26"/>
      <c r="Q116" s="33"/>
      <c r="R116" s="42" t="s">
        <v>150</v>
      </c>
      <c r="S116" s="25">
        <v>15</v>
      </c>
      <c r="T116" s="26" t="s">
        <v>926</v>
      </c>
      <c r="U116" s="33"/>
      <c r="V116" s="42" t="s">
        <v>150</v>
      </c>
      <c r="W116" s="25">
        <v>15</v>
      </c>
      <c r="X116" s="26"/>
    </row>
    <row r="117" spans="2:24" x14ac:dyDescent="0.15">
      <c r="B117" s="22"/>
      <c r="D117" s="22"/>
      <c r="F117" s="22"/>
      <c r="H117" s="22"/>
      <c r="J117" s="42" t="s">
        <v>151</v>
      </c>
      <c r="K117" s="25">
        <v>15</v>
      </c>
      <c r="L117" s="26" t="s">
        <v>451</v>
      </c>
      <c r="M117" s="30"/>
      <c r="N117" s="42" t="s">
        <v>151</v>
      </c>
      <c r="O117" s="25">
        <v>15</v>
      </c>
      <c r="P117" s="26"/>
      <c r="Q117" s="33"/>
      <c r="R117" s="42" t="s">
        <v>151</v>
      </c>
      <c r="S117" s="25">
        <v>15</v>
      </c>
      <c r="T117" s="26" t="s">
        <v>925</v>
      </c>
      <c r="U117" s="33"/>
      <c r="V117" s="42" t="s">
        <v>151</v>
      </c>
      <c r="W117" s="25">
        <v>15</v>
      </c>
      <c r="X117" s="26"/>
    </row>
    <row r="118" spans="2:24" x14ac:dyDescent="0.15">
      <c r="B118" s="22"/>
      <c r="D118" s="22"/>
      <c r="F118" s="22"/>
      <c r="H118" s="22"/>
      <c r="J118" s="42" t="s">
        <v>152</v>
      </c>
      <c r="K118" s="25">
        <v>15</v>
      </c>
      <c r="L118" s="26" t="s">
        <v>874</v>
      </c>
      <c r="M118" s="30"/>
      <c r="N118" s="42" t="s">
        <v>152</v>
      </c>
      <c r="O118" s="25">
        <v>15</v>
      </c>
      <c r="P118" s="26"/>
      <c r="Q118" s="33"/>
      <c r="R118" s="42" t="s">
        <v>152</v>
      </c>
      <c r="S118" s="25">
        <v>15</v>
      </c>
      <c r="T118" s="26" t="s">
        <v>719</v>
      </c>
      <c r="U118" s="33"/>
      <c r="V118" s="42" t="s">
        <v>152</v>
      </c>
      <c r="W118" s="25">
        <v>15</v>
      </c>
      <c r="X118" s="26"/>
    </row>
    <row r="119" spans="2:24" x14ac:dyDescent="0.15">
      <c r="B119" s="22"/>
      <c r="D119" s="22"/>
      <c r="F119" s="22"/>
      <c r="H119" s="22"/>
      <c r="J119" s="42" t="s">
        <v>153</v>
      </c>
      <c r="K119" s="25">
        <v>15</v>
      </c>
      <c r="L119" s="26" t="s">
        <v>538</v>
      </c>
      <c r="M119" s="30"/>
      <c r="N119" s="42" t="s">
        <v>153</v>
      </c>
      <c r="O119" s="25">
        <v>15</v>
      </c>
      <c r="P119" s="26"/>
      <c r="Q119" s="33"/>
      <c r="R119" s="42" t="s">
        <v>153</v>
      </c>
      <c r="S119" s="25">
        <v>15</v>
      </c>
      <c r="T119" s="26" t="s">
        <v>720</v>
      </c>
      <c r="U119" s="33"/>
      <c r="V119" s="42" t="s">
        <v>153</v>
      </c>
      <c r="W119" s="25">
        <v>15</v>
      </c>
      <c r="X119" s="26"/>
    </row>
    <row r="120" spans="2:24" x14ac:dyDescent="0.15">
      <c r="B120" s="22"/>
      <c r="D120" s="22"/>
      <c r="F120" s="22"/>
      <c r="H120" s="22"/>
      <c r="J120" s="42" t="s">
        <v>154</v>
      </c>
      <c r="K120" s="25">
        <v>15</v>
      </c>
      <c r="L120" s="26">
        <v>0</v>
      </c>
      <c r="M120" s="30"/>
      <c r="N120" s="42" t="s">
        <v>154</v>
      </c>
      <c r="O120" s="25">
        <v>15</v>
      </c>
      <c r="P120" s="26"/>
      <c r="Q120" s="33"/>
      <c r="R120" s="42" t="s">
        <v>154</v>
      </c>
      <c r="S120" s="25">
        <v>15</v>
      </c>
      <c r="T120" s="26" t="s">
        <v>721</v>
      </c>
      <c r="U120" s="33"/>
      <c r="V120" s="42" t="s">
        <v>154</v>
      </c>
      <c r="W120" s="25">
        <v>15</v>
      </c>
      <c r="X120" s="26"/>
    </row>
    <row r="121" spans="2:24" x14ac:dyDescent="0.15">
      <c r="B121" s="22"/>
      <c r="D121" s="22"/>
      <c r="F121" s="22"/>
      <c r="H121" s="22"/>
      <c r="J121" s="43" t="s">
        <v>155</v>
      </c>
      <c r="K121" s="27">
        <v>15</v>
      </c>
      <c r="L121" s="28">
        <v>0</v>
      </c>
      <c r="M121" s="31"/>
      <c r="N121" s="43" t="s">
        <v>155</v>
      </c>
      <c r="O121" s="27">
        <v>15</v>
      </c>
      <c r="P121" s="28"/>
      <c r="Q121" s="34"/>
      <c r="R121" s="43" t="s">
        <v>155</v>
      </c>
      <c r="S121" s="27">
        <v>15</v>
      </c>
      <c r="T121" s="28" t="s">
        <v>707</v>
      </c>
      <c r="U121" s="34"/>
      <c r="V121" s="43" t="s">
        <v>155</v>
      </c>
      <c r="W121" s="27">
        <v>15</v>
      </c>
      <c r="X121" s="28"/>
    </row>
    <row r="122" spans="2:24" x14ac:dyDescent="0.15">
      <c r="B122" s="22"/>
      <c r="D122" s="22"/>
      <c r="F122" s="22"/>
      <c r="H122" s="22"/>
      <c r="J122" s="41" t="s">
        <v>156</v>
      </c>
      <c r="K122" s="23">
        <v>16</v>
      </c>
      <c r="L122" s="24" t="s">
        <v>539</v>
      </c>
      <c r="M122" s="29"/>
      <c r="N122" s="41" t="s">
        <v>156</v>
      </c>
      <c r="O122" s="23">
        <v>16</v>
      </c>
      <c r="P122" s="24" t="s">
        <v>26</v>
      </c>
      <c r="Q122" s="32"/>
      <c r="R122" s="41" t="s">
        <v>156</v>
      </c>
      <c r="S122" s="23">
        <v>16</v>
      </c>
      <c r="T122" s="24"/>
      <c r="U122" s="32"/>
      <c r="V122" s="41" t="s">
        <v>156</v>
      </c>
      <c r="W122" s="23">
        <v>16</v>
      </c>
      <c r="X122" s="24" t="s">
        <v>26</v>
      </c>
    </row>
    <row r="123" spans="2:24" x14ac:dyDescent="0.15">
      <c r="B123" s="22"/>
      <c r="D123" s="22"/>
      <c r="F123" s="22"/>
      <c r="H123" s="22"/>
      <c r="J123" s="42" t="s">
        <v>157</v>
      </c>
      <c r="K123" s="25">
        <v>16</v>
      </c>
      <c r="L123" s="26" t="s">
        <v>540</v>
      </c>
      <c r="M123" s="30"/>
      <c r="N123" s="42" t="s">
        <v>157</v>
      </c>
      <c r="O123" s="25">
        <v>16</v>
      </c>
      <c r="P123" s="26" t="s">
        <v>27</v>
      </c>
      <c r="Q123" s="33"/>
      <c r="R123" s="42" t="s">
        <v>157</v>
      </c>
      <c r="S123" s="25">
        <v>16</v>
      </c>
      <c r="T123" s="26"/>
      <c r="U123" s="33"/>
      <c r="V123" s="42" t="s">
        <v>157</v>
      </c>
      <c r="W123" s="25">
        <v>16</v>
      </c>
      <c r="X123" s="26" t="s">
        <v>27</v>
      </c>
    </row>
    <row r="124" spans="2:24" x14ac:dyDescent="0.15">
      <c r="B124" s="22"/>
      <c r="D124" s="22"/>
      <c r="F124" s="22"/>
      <c r="H124" s="22"/>
      <c r="J124" s="42" t="s">
        <v>158</v>
      </c>
      <c r="K124" s="25">
        <v>16</v>
      </c>
      <c r="L124" s="26" t="s">
        <v>582</v>
      </c>
      <c r="M124" s="30"/>
      <c r="N124" s="42" t="s">
        <v>158</v>
      </c>
      <c r="O124" s="25">
        <v>16</v>
      </c>
      <c r="P124" s="26" t="s">
        <v>28</v>
      </c>
      <c r="Q124" s="33"/>
      <c r="R124" s="42" t="s">
        <v>158</v>
      </c>
      <c r="S124" s="25">
        <v>16</v>
      </c>
      <c r="T124" s="26"/>
      <c r="U124" s="33"/>
      <c r="V124" s="42" t="s">
        <v>158</v>
      </c>
      <c r="W124" s="25">
        <v>16</v>
      </c>
      <c r="X124" s="26" t="s">
        <v>28</v>
      </c>
    </row>
    <row r="125" spans="2:24" x14ac:dyDescent="0.15">
      <c r="B125" s="22"/>
      <c r="D125" s="22"/>
      <c r="F125" s="22"/>
      <c r="H125" s="22"/>
      <c r="J125" s="42" t="s">
        <v>159</v>
      </c>
      <c r="K125" s="25">
        <v>16</v>
      </c>
      <c r="L125" s="26" t="s">
        <v>542</v>
      </c>
      <c r="M125" s="30"/>
      <c r="N125" s="42" t="s">
        <v>159</v>
      </c>
      <c r="O125" s="25">
        <v>16</v>
      </c>
      <c r="P125" s="26" t="s">
        <v>29</v>
      </c>
      <c r="Q125" s="33"/>
      <c r="R125" s="42" t="s">
        <v>159</v>
      </c>
      <c r="S125" s="25">
        <v>16</v>
      </c>
      <c r="T125" s="26"/>
      <c r="U125" s="33"/>
      <c r="V125" s="42" t="s">
        <v>159</v>
      </c>
      <c r="W125" s="25">
        <v>16</v>
      </c>
      <c r="X125" s="26" t="s">
        <v>29</v>
      </c>
    </row>
    <row r="126" spans="2:24" x14ac:dyDescent="0.15">
      <c r="B126" s="22"/>
      <c r="D126" s="22"/>
      <c r="F126" s="22"/>
      <c r="H126" s="22"/>
      <c r="J126" s="42" t="s">
        <v>160</v>
      </c>
      <c r="K126" s="25">
        <v>16</v>
      </c>
      <c r="L126" s="26" t="s">
        <v>876</v>
      </c>
      <c r="M126" s="30"/>
      <c r="N126" s="42" t="s">
        <v>160</v>
      </c>
      <c r="O126" s="25">
        <v>16</v>
      </c>
      <c r="P126" s="26" t="s">
        <v>30</v>
      </c>
      <c r="Q126" s="33"/>
      <c r="R126" s="42" t="s">
        <v>160</v>
      </c>
      <c r="S126" s="25">
        <v>16</v>
      </c>
      <c r="T126" s="26"/>
      <c r="U126" s="33"/>
      <c r="V126" s="42" t="s">
        <v>160</v>
      </c>
      <c r="W126" s="25">
        <v>16</v>
      </c>
      <c r="X126" s="26" t="s">
        <v>30</v>
      </c>
    </row>
    <row r="127" spans="2:24" x14ac:dyDescent="0.15">
      <c r="B127" s="22"/>
      <c r="D127" s="22"/>
      <c r="F127" s="22"/>
      <c r="H127" s="22"/>
      <c r="J127" s="42" t="s">
        <v>161</v>
      </c>
      <c r="K127" s="25">
        <v>16</v>
      </c>
      <c r="L127" s="26" t="s">
        <v>875</v>
      </c>
      <c r="M127" s="30"/>
      <c r="N127" s="42" t="s">
        <v>161</v>
      </c>
      <c r="O127" s="25">
        <v>16</v>
      </c>
      <c r="P127" s="26" t="s">
        <v>31</v>
      </c>
      <c r="Q127" s="33"/>
      <c r="R127" s="42" t="s">
        <v>161</v>
      </c>
      <c r="S127" s="25">
        <v>16</v>
      </c>
      <c r="T127" s="26"/>
      <c r="U127" s="33"/>
      <c r="V127" s="42" t="s">
        <v>161</v>
      </c>
      <c r="W127" s="25">
        <v>16</v>
      </c>
      <c r="X127" s="26" t="s">
        <v>31</v>
      </c>
    </row>
    <row r="128" spans="2:24" x14ac:dyDescent="0.15">
      <c r="B128" s="22"/>
      <c r="D128" s="22"/>
      <c r="F128" s="22"/>
      <c r="H128" s="22"/>
      <c r="J128" s="42" t="s">
        <v>162</v>
      </c>
      <c r="K128" s="25">
        <v>16</v>
      </c>
      <c r="L128" s="26" t="s">
        <v>546</v>
      </c>
      <c r="M128" s="30"/>
      <c r="N128" s="42" t="s">
        <v>162</v>
      </c>
      <c r="O128" s="25">
        <v>16</v>
      </c>
      <c r="P128" s="26" t="s">
        <v>32</v>
      </c>
      <c r="Q128" s="33"/>
      <c r="R128" s="42" t="s">
        <v>162</v>
      </c>
      <c r="S128" s="25">
        <v>16</v>
      </c>
      <c r="T128" s="26"/>
      <c r="U128" s="33"/>
      <c r="V128" s="42" t="s">
        <v>162</v>
      </c>
      <c r="W128" s="25">
        <v>16</v>
      </c>
      <c r="X128" s="26" t="s">
        <v>32</v>
      </c>
    </row>
    <row r="129" spans="2:24" x14ac:dyDescent="0.15">
      <c r="B129" s="22"/>
      <c r="D129" s="22"/>
      <c r="F129" s="22"/>
      <c r="H129" s="22"/>
      <c r="J129" s="43" t="s">
        <v>163</v>
      </c>
      <c r="K129" s="27">
        <v>16</v>
      </c>
      <c r="L129" s="28">
        <v>0</v>
      </c>
      <c r="M129" s="31"/>
      <c r="N129" s="43" t="s">
        <v>163</v>
      </c>
      <c r="O129" s="27">
        <v>16</v>
      </c>
      <c r="P129" s="28" t="s">
        <v>33</v>
      </c>
      <c r="Q129" s="34"/>
      <c r="R129" s="43" t="s">
        <v>163</v>
      </c>
      <c r="S129" s="27">
        <v>16</v>
      </c>
      <c r="T129" s="28"/>
      <c r="U129" s="34"/>
      <c r="V129" s="43" t="s">
        <v>163</v>
      </c>
      <c r="W129" s="27">
        <v>16</v>
      </c>
      <c r="X129" s="28" t="s">
        <v>33</v>
      </c>
    </row>
    <row r="130" spans="2:24" x14ac:dyDescent="0.15">
      <c r="B130" s="22"/>
      <c r="D130" s="22"/>
      <c r="F130" s="22"/>
      <c r="H130" s="22"/>
      <c r="J130" s="41" t="s">
        <v>164</v>
      </c>
      <c r="K130" s="23">
        <v>17</v>
      </c>
      <c r="L130" s="24"/>
      <c r="M130" s="29"/>
      <c r="N130" s="41" t="s">
        <v>164</v>
      </c>
      <c r="O130" s="23">
        <v>17</v>
      </c>
      <c r="P130" s="24" t="s">
        <v>26</v>
      </c>
      <c r="Q130" s="32"/>
      <c r="R130" s="41" t="s">
        <v>164</v>
      </c>
      <c r="S130" s="23">
        <v>17</v>
      </c>
      <c r="T130" s="24"/>
      <c r="U130" s="32"/>
      <c r="V130" s="41" t="s">
        <v>164</v>
      </c>
      <c r="W130" s="23">
        <v>17</v>
      </c>
      <c r="X130" s="24" t="s">
        <v>26</v>
      </c>
    </row>
    <row r="131" spans="2:24" x14ac:dyDescent="0.15">
      <c r="B131" s="22"/>
      <c r="D131" s="22"/>
      <c r="F131" s="22"/>
      <c r="H131" s="22"/>
      <c r="J131" s="42" t="s">
        <v>165</v>
      </c>
      <c r="K131" s="25">
        <v>17</v>
      </c>
      <c r="L131" s="26"/>
      <c r="M131" s="30"/>
      <c r="N131" s="42" t="s">
        <v>165</v>
      </c>
      <c r="O131" s="25">
        <v>17</v>
      </c>
      <c r="P131" s="26" t="s">
        <v>27</v>
      </c>
      <c r="Q131" s="33"/>
      <c r="R131" s="42" t="s">
        <v>165</v>
      </c>
      <c r="S131" s="25">
        <v>17</v>
      </c>
      <c r="T131" s="26"/>
      <c r="U131" s="33"/>
      <c r="V131" s="42" t="s">
        <v>165</v>
      </c>
      <c r="W131" s="25">
        <v>17</v>
      </c>
      <c r="X131" s="26" t="s">
        <v>27</v>
      </c>
    </row>
    <row r="132" spans="2:24" x14ac:dyDescent="0.15">
      <c r="B132" s="22"/>
      <c r="D132" s="22"/>
      <c r="F132" s="22"/>
      <c r="H132" s="22"/>
      <c r="J132" s="42" t="s">
        <v>166</v>
      </c>
      <c r="K132" s="25">
        <v>17</v>
      </c>
      <c r="L132" s="26"/>
      <c r="M132" s="30"/>
      <c r="N132" s="42" t="s">
        <v>166</v>
      </c>
      <c r="O132" s="25">
        <v>17</v>
      </c>
      <c r="P132" s="26" t="s">
        <v>28</v>
      </c>
      <c r="Q132" s="33"/>
      <c r="R132" s="42" t="s">
        <v>166</v>
      </c>
      <c r="S132" s="25">
        <v>17</v>
      </c>
      <c r="T132" s="26"/>
      <c r="U132" s="33"/>
      <c r="V132" s="42" t="s">
        <v>166</v>
      </c>
      <c r="W132" s="25">
        <v>17</v>
      </c>
      <c r="X132" s="26" t="s">
        <v>28</v>
      </c>
    </row>
    <row r="133" spans="2:24" x14ac:dyDescent="0.15">
      <c r="B133" s="22"/>
      <c r="D133" s="22"/>
      <c r="F133" s="22"/>
      <c r="H133" s="22"/>
      <c r="J133" s="42" t="s">
        <v>167</v>
      </c>
      <c r="K133" s="25">
        <v>17</v>
      </c>
      <c r="L133" s="26"/>
      <c r="M133" s="30"/>
      <c r="N133" s="42" t="s">
        <v>167</v>
      </c>
      <c r="O133" s="25">
        <v>17</v>
      </c>
      <c r="P133" s="26" t="s">
        <v>29</v>
      </c>
      <c r="Q133" s="33"/>
      <c r="R133" s="42" t="s">
        <v>167</v>
      </c>
      <c r="S133" s="25">
        <v>17</v>
      </c>
      <c r="T133" s="26"/>
      <c r="U133" s="33"/>
      <c r="V133" s="42" t="s">
        <v>167</v>
      </c>
      <c r="W133" s="25">
        <v>17</v>
      </c>
      <c r="X133" s="26" t="s">
        <v>29</v>
      </c>
    </row>
    <row r="134" spans="2:24" x14ac:dyDescent="0.15">
      <c r="B134" s="22"/>
      <c r="D134" s="22"/>
      <c r="F134" s="22"/>
      <c r="H134" s="22"/>
      <c r="J134" s="42" t="s">
        <v>168</v>
      </c>
      <c r="K134" s="25">
        <v>17</v>
      </c>
      <c r="L134" s="26"/>
      <c r="M134" s="30"/>
      <c r="N134" s="42" t="s">
        <v>168</v>
      </c>
      <c r="O134" s="25">
        <v>17</v>
      </c>
      <c r="P134" s="26" t="s">
        <v>30</v>
      </c>
      <c r="Q134" s="33"/>
      <c r="R134" s="42" t="s">
        <v>168</v>
      </c>
      <c r="S134" s="25">
        <v>17</v>
      </c>
      <c r="T134" s="26"/>
      <c r="U134" s="33"/>
      <c r="V134" s="42" t="s">
        <v>168</v>
      </c>
      <c r="W134" s="25">
        <v>17</v>
      </c>
      <c r="X134" s="26" t="s">
        <v>30</v>
      </c>
    </row>
    <row r="135" spans="2:24" x14ac:dyDescent="0.15">
      <c r="B135" s="22"/>
      <c r="D135" s="22"/>
      <c r="F135" s="22"/>
      <c r="H135" s="22"/>
      <c r="J135" s="42" t="s">
        <v>169</v>
      </c>
      <c r="K135" s="25">
        <v>17</v>
      </c>
      <c r="L135" s="26"/>
      <c r="M135" s="30"/>
      <c r="N135" s="42" t="s">
        <v>169</v>
      </c>
      <c r="O135" s="25">
        <v>17</v>
      </c>
      <c r="P135" s="26" t="s">
        <v>31</v>
      </c>
      <c r="Q135" s="33"/>
      <c r="R135" s="42" t="s">
        <v>169</v>
      </c>
      <c r="S135" s="25">
        <v>17</v>
      </c>
      <c r="T135" s="26"/>
      <c r="U135" s="33"/>
      <c r="V135" s="42" t="s">
        <v>169</v>
      </c>
      <c r="W135" s="25">
        <v>17</v>
      </c>
      <c r="X135" s="26" t="s">
        <v>31</v>
      </c>
    </row>
    <row r="136" spans="2:24" x14ac:dyDescent="0.15">
      <c r="B136" s="22"/>
      <c r="D136" s="22"/>
      <c r="F136" s="22"/>
      <c r="H136" s="22"/>
      <c r="J136" s="42" t="s">
        <v>170</v>
      </c>
      <c r="K136" s="25">
        <v>17</v>
      </c>
      <c r="L136" s="26"/>
      <c r="M136" s="30"/>
      <c r="N136" s="42" t="s">
        <v>170</v>
      </c>
      <c r="O136" s="25">
        <v>17</v>
      </c>
      <c r="P136" s="26" t="s">
        <v>32</v>
      </c>
      <c r="Q136" s="33"/>
      <c r="R136" s="42" t="s">
        <v>170</v>
      </c>
      <c r="S136" s="25">
        <v>17</v>
      </c>
      <c r="T136" s="26"/>
      <c r="U136" s="33"/>
      <c r="V136" s="42" t="s">
        <v>170</v>
      </c>
      <c r="W136" s="25">
        <v>17</v>
      </c>
      <c r="X136" s="26" t="s">
        <v>32</v>
      </c>
    </row>
    <row r="137" spans="2:24" x14ac:dyDescent="0.15">
      <c r="B137" s="22"/>
      <c r="D137" s="22"/>
      <c r="F137" s="22"/>
      <c r="H137" s="22"/>
      <c r="J137" s="43" t="s">
        <v>171</v>
      </c>
      <c r="K137" s="27">
        <v>17</v>
      </c>
      <c r="L137" s="28"/>
      <c r="M137" s="31"/>
      <c r="N137" s="43" t="s">
        <v>171</v>
      </c>
      <c r="O137" s="27">
        <v>17</v>
      </c>
      <c r="P137" s="28" t="s">
        <v>33</v>
      </c>
      <c r="Q137" s="34"/>
      <c r="R137" s="43" t="s">
        <v>171</v>
      </c>
      <c r="S137" s="27">
        <v>17</v>
      </c>
      <c r="T137" s="28"/>
      <c r="U137" s="34"/>
      <c r="V137" s="43" t="s">
        <v>171</v>
      </c>
      <c r="W137" s="27">
        <v>17</v>
      </c>
      <c r="X137" s="28" t="s">
        <v>33</v>
      </c>
    </row>
    <row r="138" spans="2:24" x14ac:dyDescent="0.15">
      <c r="B138" s="22"/>
      <c r="D138" s="22"/>
      <c r="F138" s="22"/>
      <c r="H138" s="22"/>
      <c r="J138" s="41" t="s">
        <v>172</v>
      </c>
      <c r="K138" s="23">
        <v>18</v>
      </c>
      <c r="L138" s="24"/>
      <c r="M138" s="29"/>
      <c r="N138" s="41" t="s">
        <v>172</v>
      </c>
      <c r="O138" s="23">
        <v>18</v>
      </c>
      <c r="P138" s="24" t="s">
        <v>26</v>
      </c>
      <c r="Q138" s="32"/>
      <c r="R138" s="41" t="s">
        <v>172</v>
      </c>
      <c r="S138" s="23">
        <v>18</v>
      </c>
      <c r="T138" s="24"/>
      <c r="U138" s="32"/>
      <c r="V138" s="41" t="s">
        <v>172</v>
      </c>
      <c r="W138" s="23">
        <v>18</v>
      </c>
      <c r="X138" s="24" t="s">
        <v>26</v>
      </c>
    </row>
    <row r="139" spans="2:24" x14ac:dyDescent="0.15">
      <c r="B139" s="22"/>
      <c r="D139" s="22"/>
      <c r="F139" s="22"/>
      <c r="H139" s="22"/>
      <c r="J139" s="42" t="s">
        <v>173</v>
      </c>
      <c r="K139" s="25">
        <v>18</v>
      </c>
      <c r="L139" s="26"/>
      <c r="M139" s="30"/>
      <c r="N139" s="42" t="s">
        <v>173</v>
      </c>
      <c r="O139" s="25">
        <v>18</v>
      </c>
      <c r="P139" s="26" t="s">
        <v>27</v>
      </c>
      <c r="Q139" s="33"/>
      <c r="R139" s="42" t="s">
        <v>173</v>
      </c>
      <c r="S139" s="25">
        <v>18</v>
      </c>
      <c r="T139" s="26"/>
      <c r="U139" s="33"/>
      <c r="V139" s="42" t="s">
        <v>173</v>
      </c>
      <c r="W139" s="25">
        <v>18</v>
      </c>
      <c r="X139" s="26" t="s">
        <v>27</v>
      </c>
    </row>
    <row r="140" spans="2:24" x14ac:dyDescent="0.15">
      <c r="B140" s="22"/>
      <c r="D140" s="22"/>
      <c r="F140" s="22"/>
      <c r="H140" s="22"/>
      <c r="J140" s="42" t="s">
        <v>174</v>
      </c>
      <c r="K140" s="25">
        <v>18</v>
      </c>
      <c r="L140" s="26"/>
      <c r="M140" s="30"/>
      <c r="N140" s="42" t="s">
        <v>174</v>
      </c>
      <c r="O140" s="25">
        <v>18</v>
      </c>
      <c r="P140" s="26" t="s">
        <v>28</v>
      </c>
      <c r="Q140" s="33"/>
      <c r="R140" s="42" t="s">
        <v>174</v>
      </c>
      <c r="S140" s="25">
        <v>18</v>
      </c>
      <c r="T140" s="26"/>
      <c r="U140" s="33"/>
      <c r="V140" s="42" t="s">
        <v>174</v>
      </c>
      <c r="W140" s="25">
        <v>18</v>
      </c>
      <c r="X140" s="26" t="s">
        <v>28</v>
      </c>
    </row>
    <row r="141" spans="2:24" x14ac:dyDescent="0.15">
      <c r="B141" s="22"/>
      <c r="D141" s="22"/>
      <c r="F141" s="22"/>
      <c r="H141" s="22"/>
      <c r="J141" s="42" t="s">
        <v>175</v>
      </c>
      <c r="K141" s="25">
        <v>18</v>
      </c>
      <c r="L141" s="26"/>
      <c r="M141" s="30"/>
      <c r="N141" s="42" t="s">
        <v>175</v>
      </c>
      <c r="O141" s="25">
        <v>18</v>
      </c>
      <c r="P141" s="26" t="s">
        <v>29</v>
      </c>
      <c r="Q141" s="33"/>
      <c r="R141" s="42" t="s">
        <v>175</v>
      </c>
      <c r="S141" s="25">
        <v>18</v>
      </c>
      <c r="T141" s="26"/>
      <c r="U141" s="33"/>
      <c r="V141" s="42" t="s">
        <v>175</v>
      </c>
      <c r="W141" s="25">
        <v>18</v>
      </c>
      <c r="X141" s="26" t="s">
        <v>29</v>
      </c>
    </row>
    <row r="142" spans="2:24" x14ac:dyDescent="0.15">
      <c r="B142" s="22"/>
      <c r="D142" s="22"/>
      <c r="F142" s="22"/>
      <c r="H142" s="22"/>
      <c r="J142" s="42" t="s">
        <v>176</v>
      </c>
      <c r="K142" s="25">
        <v>18</v>
      </c>
      <c r="L142" s="26"/>
      <c r="M142" s="30"/>
      <c r="N142" s="42" t="s">
        <v>176</v>
      </c>
      <c r="O142" s="25">
        <v>18</v>
      </c>
      <c r="P142" s="26" t="s">
        <v>30</v>
      </c>
      <c r="Q142" s="33"/>
      <c r="R142" s="42" t="s">
        <v>176</v>
      </c>
      <c r="S142" s="25">
        <v>18</v>
      </c>
      <c r="T142" s="26"/>
      <c r="U142" s="33"/>
      <c r="V142" s="42" t="s">
        <v>176</v>
      </c>
      <c r="W142" s="25">
        <v>18</v>
      </c>
      <c r="X142" s="26" t="s">
        <v>30</v>
      </c>
    </row>
    <row r="143" spans="2:24" x14ac:dyDescent="0.15">
      <c r="B143" s="22"/>
      <c r="D143" s="22"/>
      <c r="F143" s="22"/>
      <c r="H143" s="22"/>
      <c r="J143" s="42" t="s">
        <v>177</v>
      </c>
      <c r="K143" s="25">
        <v>18</v>
      </c>
      <c r="L143" s="26"/>
      <c r="M143" s="30"/>
      <c r="N143" s="42" t="s">
        <v>177</v>
      </c>
      <c r="O143" s="25">
        <v>18</v>
      </c>
      <c r="P143" s="26" t="s">
        <v>31</v>
      </c>
      <c r="Q143" s="33"/>
      <c r="R143" s="42" t="s">
        <v>177</v>
      </c>
      <c r="S143" s="25">
        <v>18</v>
      </c>
      <c r="T143" s="26"/>
      <c r="U143" s="33"/>
      <c r="V143" s="42" t="s">
        <v>177</v>
      </c>
      <c r="W143" s="25">
        <v>18</v>
      </c>
      <c r="X143" s="26" t="s">
        <v>31</v>
      </c>
    </row>
    <row r="144" spans="2:24" x14ac:dyDescent="0.15">
      <c r="B144" s="22"/>
      <c r="D144" s="22"/>
      <c r="F144" s="22"/>
      <c r="H144" s="22"/>
      <c r="J144" s="42" t="s">
        <v>178</v>
      </c>
      <c r="K144" s="25">
        <v>18</v>
      </c>
      <c r="L144" s="26"/>
      <c r="M144" s="30"/>
      <c r="N144" s="42" t="s">
        <v>178</v>
      </c>
      <c r="O144" s="25">
        <v>18</v>
      </c>
      <c r="P144" s="26" t="s">
        <v>32</v>
      </c>
      <c r="Q144" s="33"/>
      <c r="R144" s="42" t="s">
        <v>178</v>
      </c>
      <c r="S144" s="25">
        <v>18</v>
      </c>
      <c r="T144" s="26"/>
      <c r="U144" s="33"/>
      <c r="V144" s="42" t="s">
        <v>178</v>
      </c>
      <c r="W144" s="25">
        <v>18</v>
      </c>
      <c r="X144" s="26" t="s">
        <v>32</v>
      </c>
    </row>
    <row r="145" spans="2:24" x14ac:dyDescent="0.15">
      <c r="B145" s="22"/>
      <c r="D145" s="22"/>
      <c r="F145" s="22"/>
      <c r="H145" s="22"/>
      <c r="J145" s="43" t="s">
        <v>179</v>
      </c>
      <c r="K145" s="27">
        <v>18</v>
      </c>
      <c r="L145" s="28"/>
      <c r="M145" s="31"/>
      <c r="N145" s="43" t="s">
        <v>179</v>
      </c>
      <c r="O145" s="27">
        <v>18</v>
      </c>
      <c r="P145" s="28" t="s">
        <v>33</v>
      </c>
      <c r="Q145" s="34"/>
      <c r="R145" s="43" t="s">
        <v>179</v>
      </c>
      <c r="S145" s="27">
        <v>18</v>
      </c>
      <c r="T145" s="28"/>
      <c r="U145" s="34"/>
      <c r="V145" s="43" t="s">
        <v>179</v>
      </c>
      <c r="W145" s="27">
        <v>18</v>
      </c>
      <c r="X145" s="28" t="s">
        <v>33</v>
      </c>
    </row>
    <row r="146" spans="2:24" x14ac:dyDescent="0.15">
      <c r="B146" s="22"/>
      <c r="D146" s="22"/>
      <c r="F146" s="22"/>
      <c r="H146" s="22"/>
      <c r="J146" s="41" t="s">
        <v>180</v>
      </c>
      <c r="K146" s="23">
        <v>19</v>
      </c>
      <c r="L146" s="24" t="s">
        <v>26</v>
      </c>
      <c r="M146" s="29"/>
      <c r="N146" s="41" t="s">
        <v>180</v>
      </c>
      <c r="O146" s="23">
        <v>19</v>
      </c>
      <c r="P146" s="24" t="s">
        <v>26</v>
      </c>
      <c r="Q146" s="32"/>
      <c r="R146" s="41" t="s">
        <v>180</v>
      </c>
      <c r="S146" s="23">
        <v>19</v>
      </c>
      <c r="T146" s="24" t="s">
        <v>26</v>
      </c>
      <c r="U146" s="32"/>
      <c r="V146" s="41" t="s">
        <v>180</v>
      </c>
      <c r="W146" s="23">
        <v>19</v>
      </c>
      <c r="X146" s="24" t="s">
        <v>26</v>
      </c>
    </row>
    <row r="147" spans="2:24" x14ac:dyDescent="0.15">
      <c r="B147" s="22"/>
      <c r="D147" s="22"/>
      <c r="F147" s="22"/>
      <c r="H147" s="22"/>
      <c r="J147" s="42" t="s">
        <v>181</v>
      </c>
      <c r="K147" s="25">
        <v>19</v>
      </c>
      <c r="L147" s="26" t="s">
        <v>27</v>
      </c>
      <c r="M147" s="30"/>
      <c r="N147" s="42" t="s">
        <v>181</v>
      </c>
      <c r="O147" s="25">
        <v>19</v>
      </c>
      <c r="P147" s="26" t="s">
        <v>27</v>
      </c>
      <c r="Q147" s="33"/>
      <c r="R147" s="42" t="s">
        <v>181</v>
      </c>
      <c r="S147" s="25">
        <v>19</v>
      </c>
      <c r="T147" s="26" t="s">
        <v>27</v>
      </c>
      <c r="U147" s="33"/>
      <c r="V147" s="42" t="s">
        <v>181</v>
      </c>
      <c r="W147" s="25">
        <v>19</v>
      </c>
      <c r="X147" s="26" t="s">
        <v>27</v>
      </c>
    </row>
    <row r="148" spans="2:24" x14ac:dyDescent="0.15">
      <c r="B148" s="22"/>
      <c r="D148" s="22"/>
      <c r="F148" s="22"/>
      <c r="H148" s="22"/>
      <c r="J148" s="42" t="s">
        <v>182</v>
      </c>
      <c r="K148" s="25">
        <v>19</v>
      </c>
      <c r="L148" s="26" t="s">
        <v>28</v>
      </c>
      <c r="M148" s="30"/>
      <c r="N148" s="42" t="s">
        <v>182</v>
      </c>
      <c r="O148" s="25">
        <v>19</v>
      </c>
      <c r="P148" s="26" t="s">
        <v>28</v>
      </c>
      <c r="Q148" s="33"/>
      <c r="R148" s="42" t="s">
        <v>182</v>
      </c>
      <c r="S148" s="25">
        <v>19</v>
      </c>
      <c r="T148" s="26" t="s">
        <v>28</v>
      </c>
      <c r="U148" s="33"/>
      <c r="V148" s="42" t="s">
        <v>182</v>
      </c>
      <c r="W148" s="25">
        <v>19</v>
      </c>
      <c r="X148" s="26" t="s">
        <v>28</v>
      </c>
    </row>
    <row r="149" spans="2:24" x14ac:dyDescent="0.15">
      <c r="B149" s="22"/>
      <c r="D149" s="22"/>
      <c r="F149" s="22"/>
      <c r="H149" s="22"/>
      <c r="J149" s="42" t="s">
        <v>183</v>
      </c>
      <c r="K149" s="25">
        <v>19</v>
      </c>
      <c r="L149" s="26" t="s">
        <v>29</v>
      </c>
      <c r="M149" s="30"/>
      <c r="N149" s="42" t="s">
        <v>183</v>
      </c>
      <c r="O149" s="25">
        <v>19</v>
      </c>
      <c r="P149" s="26" t="s">
        <v>29</v>
      </c>
      <c r="Q149" s="33"/>
      <c r="R149" s="42" t="s">
        <v>183</v>
      </c>
      <c r="S149" s="25">
        <v>19</v>
      </c>
      <c r="T149" s="26" t="s">
        <v>29</v>
      </c>
      <c r="U149" s="33"/>
      <c r="V149" s="42" t="s">
        <v>183</v>
      </c>
      <c r="W149" s="25">
        <v>19</v>
      </c>
      <c r="X149" s="26" t="s">
        <v>29</v>
      </c>
    </row>
    <row r="150" spans="2:24" x14ac:dyDescent="0.15">
      <c r="B150" s="22"/>
      <c r="D150" s="22"/>
      <c r="F150" s="22"/>
      <c r="H150" s="22"/>
      <c r="J150" s="42" t="s">
        <v>184</v>
      </c>
      <c r="K150" s="25">
        <v>19</v>
      </c>
      <c r="L150" s="26" t="s">
        <v>30</v>
      </c>
      <c r="M150" s="30"/>
      <c r="N150" s="42" t="s">
        <v>184</v>
      </c>
      <c r="O150" s="25">
        <v>19</v>
      </c>
      <c r="P150" s="26" t="s">
        <v>30</v>
      </c>
      <c r="Q150" s="33"/>
      <c r="R150" s="42" t="s">
        <v>184</v>
      </c>
      <c r="S150" s="25">
        <v>19</v>
      </c>
      <c r="T150" s="26" t="s">
        <v>30</v>
      </c>
      <c r="U150" s="33"/>
      <c r="V150" s="42" t="s">
        <v>184</v>
      </c>
      <c r="W150" s="25">
        <v>19</v>
      </c>
      <c r="X150" s="26" t="s">
        <v>30</v>
      </c>
    </row>
    <row r="151" spans="2:24" x14ac:dyDescent="0.15">
      <c r="B151" s="22"/>
      <c r="D151" s="22"/>
      <c r="F151" s="22"/>
      <c r="H151" s="22"/>
      <c r="J151" s="42" t="s">
        <v>185</v>
      </c>
      <c r="K151" s="25">
        <v>19</v>
      </c>
      <c r="L151" s="26" t="s">
        <v>31</v>
      </c>
      <c r="M151" s="30"/>
      <c r="N151" s="42" t="s">
        <v>185</v>
      </c>
      <c r="O151" s="25">
        <v>19</v>
      </c>
      <c r="P151" s="26" t="s">
        <v>31</v>
      </c>
      <c r="Q151" s="33"/>
      <c r="R151" s="42" t="s">
        <v>185</v>
      </c>
      <c r="S151" s="25">
        <v>19</v>
      </c>
      <c r="T151" s="26" t="s">
        <v>31</v>
      </c>
      <c r="U151" s="33"/>
      <c r="V151" s="42" t="s">
        <v>185</v>
      </c>
      <c r="W151" s="25">
        <v>19</v>
      </c>
      <c r="X151" s="26" t="s">
        <v>31</v>
      </c>
    </row>
    <row r="152" spans="2:24" x14ac:dyDescent="0.15">
      <c r="B152" s="22"/>
      <c r="D152" s="22"/>
      <c r="F152" s="22"/>
      <c r="H152" s="22"/>
      <c r="J152" s="42" t="s">
        <v>186</v>
      </c>
      <c r="K152" s="25">
        <v>19</v>
      </c>
      <c r="L152" s="26" t="s">
        <v>32</v>
      </c>
      <c r="M152" s="30"/>
      <c r="N152" s="42" t="s">
        <v>186</v>
      </c>
      <c r="O152" s="25">
        <v>19</v>
      </c>
      <c r="P152" s="26" t="s">
        <v>32</v>
      </c>
      <c r="Q152" s="33"/>
      <c r="R152" s="42" t="s">
        <v>186</v>
      </c>
      <c r="S152" s="25">
        <v>19</v>
      </c>
      <c r="T152" s="26" t="s">
        <v>32</v>
      </c>
      <c r="U152" s="33"/>
      <c r="V152" s="42" t="s">
        <v>186</v>
      </c>
      <c r="W152" s="25">
        <v>19</v>
      </c>
      <c r="X152" s="26" t="s">
        <v>32</v>
      </c>
    </row>
    <row r="153" spans="2:24" x14ac:dyDescent="0.15">
      <c r="B153" s="22"/>
      <c r="D153" s="22"/>
      <c r="F153" s="22"/>
      <c r="H153" s="22"/>
      <c r="J153" s="43" t="s">
        <v>187</v>
      </c>
      <c r="K153" s="27">
        <v>19</v>
      </c>
      <c r="L153" s="28" t="s">
        <v>33</v>
      </c>
      <c r="M153" s="31"/>
      <c r="N153" s="43" t="s">
        <v>187</v>
      </c>
      <c r="O153" s="27">
        <v>19</v>
      </c>
      <c r="P153" s="28" t="s">
        <v>33</v>
      </c>
      <c r="Q153" s="34"/>
      <c r="R153" s="43" t="s">
        <v>187</v>
      </c>
      <c r="S153" s="27">
        <v>19</v>
      </c>
      <c r="T153" s="28" t="s">
        <v>33</v>
      </c>
      <c r="U153" s="34"/>
      <c r="V153" s="43" t="s">
        <v>187</v>
      </c>
      <c r="W153" s="27">
        <v>19</v>
      </c>
      <c r="X153" s="28" t="s">
        <v>33</v>
      </c>
    </row>
    <row r="154" spans="2:24" x14ac:dyDescent="0.15">
      <c r="B154" s="22"/>
      <c r="D154" s="22"/>
      <c r="F154" s="22"/>
      <c r="H154" s="22"/>
      <c r="J154" s="41" t="s">
        <v>188</v>
      </c>
      <c r="K154" s="23">
        <v>20</v>
      </c>
      <c r="L154" s="24" t="s">
        <v>26</v>
      </c>
      <c r="M154" s="29"/>
      <c r="N154" s="41" t="s">
        <v>188</v>
      </c>
      <c r="O154" s="23">
        <v>20</v>
      </c>
      <c r="P154" s="24" t="s">
        <v>26</v>
      </c>
      <c r="Q154" s="32"/>
      <c r="R154" s="41" t="s">
        <v>188</v>
      </c>
      <c r="S154" s="23">
        <v>20</v>
      </c>
      <c r="T154" s="24" t="s">
        <v>26</v>
      </c>
      <c r="U154" s="32"/>
      <c r="V154" s="41" t="s">
        <v>188</v>
      </c>
      <c r="W154" s="23">
        <v>20</v>
      </c>
      <c r="X154" s="24" t="s">
        <v>26</v>
      </c>
    </row>
    <row r="155" spans="2:24" x14ac:dyDescent="0.15">
      <c r="B155" s="22"/>
      <c r="D155" s="22"/>
      <c r="F155" s="22"/>
      <c r="H155" s="22"/>
      <c r="J155" s="42" t="s">
        <v>189</v>
      </c>
      <c r="K155" s="25">
        <v>20</v>
      </c>
      <c r="L155" s="26" t="s">
        <v>27</v>
      </c>
      <c r="M155" s="30"/>
      <c r="N155" s="42" t="s">
        <v>189</v>
      </c>
      <c r="O155" s="25">
        <v>20</v>
      </c>
      <c r="P155" s="26" t="s">
        <v>27</v>
      </c>
      <c r="Q155" s="33"/>
      <c r="R155" s="42" t="s">
        <v>189</v>
      </c>
      <c r="S155" s="25">
        <v>20</v>
      </c>
      <c r="T155" s="26" t="s">
        <v>27</v>
      </c>
      <c r="U155" s="33"/>
      <c r="V155" s="42" t="s">
        <v>189</v>
      </c>
      <c r="W155" s="25">
        <v>20</v>
      </c>
      <c r="X155" s="26" t="s">
        <v>27</v>
      </c>
    </row>
    <row r="156" spans="2:24" x14ac:dyDescent="0.15">
      <c r="B156" s="22"/>
      <c r="D156" s="22"/>
      <c r="F156" s="22"/>
      <c r="H156" s="22"/>
      <c r="J156" s="42" t="s">
        <v>190</v>
      </c>
      <c r="K156" s="25">
        <v>20</v>
      </c>
      <c r="L156" s="26" t="s">
        <v>28</v>
      </c>
      <c r="M156" s="30"/>
      <c r="N156" s="42" t="s">
        <v>190</v>
      </c>
      <c r="O156" s="25">
        <v>20</v>
      </c>
      <c r="P156" s="26" t="s">
        <v>28</v>
      </c>
      <c r="Q156" s="33"/>
      <c r="R156" s="42" t="s">
        <v>190</v>
      </c>
      <c r="S156" s="25">
        <v>20</v>
      </c>
      <c r="T156" s="26" t="s">
        <v>28</v>
      </c>
      <c r="U156" s="33"/>
      <c r="V156" s="42" t="s">
        <v>190</v>
      </c>
      <c r="W156" s="25">
        <v>20</v>
      </c>
      <c r="X156" s="26" t="s">
        <v>28</v>
      </c>
    </row>
    <row r="157" spans="2:24" x14ac:dyDescent="0.15">
      <c r="B157" s="22"/>
      <c r="D157" s="22"/>
      <c r="F157" s="22"/>
      <c r="H157" s="22"/>
      <c r="J157" s="42" t="s">
        <v>191</v>
      </c>
      <c r="K157" s="25">
        <v>20</v>
      </c>
      <c r="L157" s="26" t="s">
        <v>29</v>
      </c>
      <c r="M157" s="30"/>
      <c r="N157" s="42" t="s">
        <v>191</v>
      </c>
      <c r="O157" s="25">
        <v>20</v>
      </c>
      <c r="P157" s="26" t="s">
        <v>29</v>
      </c>
      <c r="Q157" s="33"/>
      <c r="R157" s="42" t="s">
        <v>191</v>
      </c>
      <c r="S157" s="25">
        <v>20</v>
      </c>
      <c r="T157" s="26" t="s">
        <v>29</v>
      </c>
      <c r="U157" s="33"/>
      <c r="V157" s="42" t="s">
        <v>191</v>
      </c>
      <c r="W157" s="25">
        <v>20</v>
      </c>
      <c r="X157" s="26" t="s">
        <v>29</v>
      </c>
    </row>
    <row r="158" spans="2:24" x14ac:dyDescent="0.15">
      <c r="B158" s="22"/>
      <c r="D158" s="22"/>
      <c r="F158" s="22"/>
      <c r="H158" s="22"/>
      <c r="J158" s="42" t="s">
        <v>192</v>
      </c>
      <c r="K158" s="25">
        <v>20</v>
      </c>
      <c r="L158" s="26" t="s">
        <v>30</v>
      </c>
      <c r="M158" s="30"/>
      <c r="N158" s="42" t="s">
        <v>192</v>
      </c>
      <c r="O158" s="25">
        <v>20</v>
      </c>
      <c r="P158" s="26" t="s">
        <v>30</v>
      </c>
      <c r="Q158" s="33"/>
      <c r="R158" s="42" t="s">
        <v>192</v>
      </c>
      <c r="S158" s="25">
        <v>20</v>
      </c>
      <c r="T158" s="26" t="s">
        <v>30</v>
      </c>
      <c r="U158" s="33"/>
      <c r="V158" s="42" t="s">
        <v>192</v>
      </c>
      <c r="W158" s="25">
        <v>20</v>
      </c>
      <c r="X158" s="26" t="s">
        <v>30</v>
      </c>
    </row>
    <row r="159" spans="2:24" x14ac:dyDescent="0.15">
      <c r="B159" s="22"/>
      <c r="D159" s="22"/>
      <c r="F159" s="22"/>
      <c r="H159" s="22"/>
      <c r="J159" s="42" t="s">
        <v>193</v>
      </c>
      <c r="K159" s="25">
        <v>20</v>
      </c>
      <c r="L159" s="26" t="s">
        <v>31</v>
      </c>
      <c r="M159" s="30"/>
      <c r="N159" s="42" t="s">
        <v>193</v>
      </c>
      <c r="O159" s="25">
        <v>20</v>
      </c>
      <c r="P159" s="26" t="s">
        <v>31</v>
      </c>
      <c r="Q159" s="33"/>
      <c r="R159" s="42" t="s">
        <v>193</v>
      </c>
      <c r="S159" s="25">
        <v>20</v>
      </c>
      <c r="T159" s="26" t="s">
        <v>31</v>
      </c>
      <c r="U159" s="33"/>
      <c r="V159" s="42" t="s">
        <v>193</v>
      </c>
      <c r="W159" s="25">
        <v>20</v>
      </c>
      <c r="X159" s="26" t="s">
        <v>31</v>
      </c>
    </row>
    <row r="160" spans="2:24" x14ac:dyDescent="0.15">
      <c r="B160" s="22"/>
      <c r="D160" s="22"/>
      <c r="F160" s="22"/>
      <c r="H160" s="22"/>
      <c r="J160" s="42" t="s">
        <v>194</v>
      </c>
      <c r="K160" s="25">
        <v>20</v>
      </c>
      <c r="L160" s="26" t="s">
        <v>32</v>
      </c>
      <c r="M160" s="30"/>
      <c r="N160" s="42" t="s">
        <v>194</v>
      </c>
      <c r="O160" s="25">
        <v>20</v>
      </c>
      <c r="P160" s="26" t="s">
        <v>32</v>
      </c>
      <c r="Q160" s="33"/>
      <c r="R160" s="42" t="s">
        <v>194</v>
      </c>
      <c r="S160" s="25">
        <v>20</v>
      </c>
      <c r="T160" s="26" t="s">
        <v>32</v>
      </c>
      <c r="U160" s="33"/>
      <c r="V160" s="42" t="s">
        <v>194</v>
      </c>
      <c r="W160" s="25">
        <v>20</v>
      </c>
      <c r="X160" s="26" t="s">
        <v>32</v>
      </c>
    </row>
    <row r="161" spans="2:24" x14ac:dyDescent="0.15">
      <c r="B161" s="22"/>
      <c r="D161" s="22"/>
      <c r="F161" s="22"/>
      <c r="H161" s="22"/>
      <c r="J161" s="43" t="s">
        <v>195</v>
      </c>
      <c r="K161" s="27">
        <v>20</v>
      </c>
      <c r="L161" s="28" t="s">
        <v>33</v>
      </c>
      <c r="M161" s="31"/>
      <c r="N161" s="43" t="s">
        <v>195</v>
      </c>
      <c r="O161" s="27">
        <v>20</v>
      </c>
      <c r="P161" s="28" t="s">
        <v>33</v>
      </c>
      <c r="Q161" s="34"/>
      <c r="R161" s="43" t="s">
        <v>195</v>
      </c>
      <c r="S161" s="27">
        <v>20</v>
      </c>
      <c r="T161" s="28" t="s">
        <v>33</v>
      </c>
      <c r="U161" s="34"/>
      <c r="V161" s="43" t="s">
        <v>195</v>
      </c>
      <c r="W161" s="27">
        <v>20</v>
      </c>
      <c r="X161" s="28" t="s">
        <v>33</v>
      </c>
    </row>
    <row r="162" spans="2:24" x14ac:dyDescent="0.15">
      <c r="B162" s="22"/>
      <c r="D162" s="22"/>
      <c r="F162" s="22"/>
      <c r="H162" s="22"/>
      <c r="J162" s="41" t="s">
        <v>196</v>
      </c>
      <c r="K162" s="23">
        <v>21</v>
      </c>
      <c r="L162" s="24" t="s">
        <v>26</v>
      </c>
      <c r="M162" s="29"/>
      <c r="N162" s="41" t="s">
        <v>196</v>
      </c>
      <c r="O162" s="23">
        <v>21</v>
      </c>
      <c r="P162" s="24" t="s">
        <v>26</v>
      </c>
      <c r="Q162" s="32"/>
      <c r="R162" s="41" t="s">
        <v>196</v>
      </c>
      <c r="S162" s="23">
        <v>21</v>
      </c>
      <c r="T162" s="24" t="s">
        <v>26</v>
      </c>
      <c r="U162" s="32"/>
      <c r="V162" s="41" t="s">
        <v>196</v>
      </c>
      <c r="W162" s="23">
        <v>21</v>
      </c>
      <c r="X162" s="24" t="s">
        <v>26</v>
      </c>
    </row>
    <row r="163" spans="2:24" x14ac:dyDescent="0.15">
      <c r="B163" s="22"/>
      <c r="D163" s="22"/>
      <c r="F163" s="22"/>
      <c r="H163" s="22"/>
      <c r="J163" s="42" t="s">
        <v>197</v>
      </c>
      <c r="K163" s="25">
        <v>21</v>
      </c>
      <c r="L163" s="26" t="s">
        <v>27</v>
      </c>
      <c r="M163" s="30"/>
      <c r="N163" s="42" t="s">
        <v>197</v>
      </c>
      <c r="O163" s="25">
        <v>21</v>
      </c>
      <c r="P163" s="26" t="s">
        <v>27</v>
      </c>
      <c r="Q163" s="33"/>
      <c r="R163" s="42" t="s">
        <v>197</v>
      </c>
      <c r="S163" s="25">
        <v>21</v>
      </c>
      <c r="T163" s="26" t="s">
        <v>27</v>
      </c>
      <c r="U163" s="33"/>
      <c r="V163" s="42" t="s">
        <v>197</v>
      </c>
      <c r="W163" s="25">
        <v>21</v>
      </c>
      <c r="X163" s="26" t="s">
        <v>27</v>
      </c>
    </row>
    <row r="164" spans="2:24" x14ac:dyDescent="0.15">
      <c r="B164" s="22"/>
      <c r="D164" s="22"/>
      <c r="F164" s="22"/>
      <c r="H164" s="22"/>
      <c r="J164" s="42" t="s">
        <v>198</v>
      </c>
      <c r="K164" s="25">
        <v>21</v>
      </c>
      <c r="L164" s="26" t="s">
        <v>28</v>
      </c>
      <c r="M164" s="30"/>
      <c r="N164" s="42" t="s">
        <v>198</v>
      </c>
      <c r="O164" s="25">
        <v>21</v>
      </c>
      <c r="P164" s="26" t="s">
        <v>28</v>
      </c>
      <c r="Q164" s="33"/>
      <c r="R164" s="42" t="s">
        <v>198</v>
      </c>
      <c r="S164" s="25">
        <v>21</v>
      </c>
      <c r="T164" s="26" t="s">
        <v>28</v>
      </c>
      <c r="U164" s="33"/>
      <c r="V164" s="42" t="s">
        <v>198</v>
      </c>
      <c r="W164" s="25">
        <v>21</v>
      </c>
      <c r="X164" s="26" t="s">
        <v>28</v>
      </c>
    </row>
    <row r="165" spans="2:24" x14ac:dyDescent="0.15">
      <c r="B165" s="22"/>
      <c r="D165" s="22"/>
      <c r="F165" s="22"/>
      <c r="H165" s="22"/>
      <c r="J165" s="42" t="s">
        <v>199</v>
      </c>
      <c r="K165" s="25">
        <v>21</v>
      </c>
      <c r="L165" s="26" t="s">
        <v>29</v>
      </c>
      <c r="M165" s="30"/>
      <c r="N165" s="42" t="s">
        <v>199</v>
      </c>
      <c r="O165" s="25">
        <v>21</v>
      </c>
      <c r="P165" s="26" t="s">
        <v>29</v>
      </c>
      <c r="Q165" s="33"/>
      <c r="R165" s="42" t="s">
        <v>199</v>
      </c>
      <c r="S165" s="25">
        <v>21</v>
      </c>
      <c r="T165" s="26" t="s">
        <v>29</v>
      </c>
      <c r="U165" s="33"/>
      <c r="V165" s="42" t="s">
        <v>199</v>
      </c>
      <c r="W165" s="25">
        <v>21</v>
      </c>
      <c r="X165" s="26" t="s">
        <v>29</v>
      </c>
    </row>
    <row r="166" spans="2:24" x14ac:dyDescent="0.15">
      <c r="B166" s="22"/>
      <c r="D166" s="22"/>
      <c r="F166" s="22"/>
      <c r="H166" s="22"/>
      <c r="J166" s="42" t="s">
        <v>200</v>
      </c>
      <c r="K166" s="25">
        <v>21</v>
      </c>
      <c r="L166" s="26" t="s">
        <v>30</v>
      </c>
      <c r="M166" s="30"/>
      <c r="N166" s="42" t="s">
        <v>200</v>
      </c>
      <c r="O166" s="25">
        <v>21</v>
      </c>
      <c r="P166" s="26" t="s">
        <v>30</v>
      </c>
      <c r="Q166" s="33"/>
      <c r="R166" s="42" t="s">
        <v>200</v>
      </c>
      <c r="S166" s="25">
        <v>21</v>
      </c>
      <c r="T166" s="26" t="s">
        <v>30</v>
      </c>
      <c r="U166" s="33"/>
      <c r="V166" s="42" t="s">
        <v>200</v>
      </c>
      <c r="W166" s="25">
        <v>21</v>
      </c>
      <c r="X166" s="26" t="s">
        <v>30</v>
      </c>
    </row>
    <row r="167" spans="2:24" x14ac:dyDescent="0.15">
      <c r="B167" s="22"/>
      <c r="D167" s="22"/>
      <c r="F167" s="22"/>
      <c r="H167" s="22"/>
      <c r="J167" s="42" t="s">
        <v>201</v>
      </c>
      <c r="K167" s="25">
        <v>21</v>
      </c>
      <c r="L167" s="26" t="s">
        <v>31</v>
      </c>
      <c r="M167" s="30"/>
      <c r="N167" s="42" t="s">
        <v>201</v>
      </c>
      <c r="O167" s="25">
        <v>21</v>
      </c>
      <c r="P167" s="26" t="s">
        <v>31</v>
      </c>
      <c r="Q167" s="33"/>
      <c r="R167" s="42" t="s">
        <v>201</v>
      </c>
      <c r="S167" s="25">
        <v>21</v>
      </c>
      <c r="T167" s="26" t="s">
        <v>31</v>
      </c>
      <c r="U167" s="33"/>
      <c r="V167" s="42" t="s">
        <v>201</v>
      </c>
      <c r="W167" s="25">
        <v>21</v>
      </c>
      <c r="X167" s="26" t="s">
        <v>31</v>
      </c>
    </row>
    <row r="168" spans="2:24" x14ac:dyDescent="0.15">
      <c r="B168" s="22"/>
      <c r="D168" s="22"/>
      <c r="F168" s="22"/>
      <c r="H168" s="22"/>
      <c r="J168" s="42" t="s">
        <v>202</v>
      </c>
      <c r="K168" s="25">
        <v>21</v>
      </c>
      <c r="L168" s="26" t="s">
        <v>32</v>
      </c>
      <c r="M168" s="30"/>
      <c r="N168" s="42" t="s">
        <v>202</v>
      </c>
      <c r="O168" s="25">
        <v>21</v>
      </c>
      <c r="P168" s="26" t="s">
        <v>32</v>
      </c>
      <c r="Q168" s="33"/>
      <c r="R168" s="42" t="s">
        <v>202</v>
      </c>
      <c r="S168" s="25">
        <v>21</v>
      </c>
      <c r="T168" s="26" t="s">
        <v>32</v>
      </c>
      <c r="U168" s="33"/>
      <c r="V168" s="42" t="s">
        <v>202</v>
      </c>
      <c r="W168" s="25">
        <v>21</v>
      </c>
      <c r="X168" s="26" t="s">
        <v>32</v>
      </c>
    </row>
    <row r="169" spans="2:24" x14ac:dyDescent="0.15">
      <c r="B169" s="22"/>
      <c r="D169" s="22"/>
      <c r="F169" s="22"/>
      <c r="H169" s="22"/>
      <c r="J169" s="43" t="s">
        <v>203</v>
      </c>
      <c r="K169" s="27">
        <v>21</v>
      </c>
      <c r="L169" s="28" t="s">
        <v>33</v>
      </c>
      <c r="M169" s="31"/>
      <c r="N169" s="43" t="s">
        <v>203</v>
      </c>
      <c r="O169" s="27">
        <v>21</v>
      </c>
      <c r="P169" s="28" t="s">
        <v>33</v>
      </c>
      <c r="Q169" s="34"/>
      <c r="R169" s="43" t="s">
        <v>203</v>
      </c>
      <c r="S169" s="27">
        <v>21</v>
      </c>
      <c r="T169" s="28" t="s">
        <v>33</v>
      </c>
      <c r="U169" s="34"/>
      <c r="V169" s="43" t="s">
        <v>203</v>
      </c>
      <c r="W169" s="27">
        <v>21</v>
      </c>
      <c r="X169" s="28" t="s">
        <v>33</v>
      </c>
    </row>
    <row r="170" spans="2:24" x14ac:dyDescent="0.15">
      <c r="B170" s="22"/>
      <c r="D170" s="22"/>
      <c r="F170" s="22"/>
      <c r="H170" s="22"/>
      <c r="J170" s="41" t="s">
        <v>204</v>
      </c>
      <c r="K170" s="23">
        <v>22</v>
      </c>
      <c r="L170" s="24" t="s">
        <v>26</v>
      </c>
      <c r="M170" s="29"/>
      <c r="N170" s="41" t="s">
        <v>204</v>
      </c>
      <c r="O170" s="23">
        <v>22</v>
      </c>
      <c r="P170" s="24" t="s">
        <v>26</v>
      </c>
      <c r="Q170" s="32"/>
      <c r="R170" s="41" t="s">
        <v>204</v>
      </c>
      <c r="S170" s="23">
        <v>22</v>
      </c>
      <c r="T170" s="24" t="s">
        <v>26</v>
      </c>
      <c r="U170" s="32"/>
      <c r="V170" s="41" t="s">
        <v>204</v>
      </c>
      <c r="W170" s="23">
        <v>22</v>
      </c>
      <c r="X170" s="24" t="s">
        <v>26</v>
      </c>
    </row>
    <row r="171" spans="2:24" x14ac:dyDescent="0.15">
      <c r="B171" s="22"/>
      <c r="D171" s="22"/>
      <c r="F171" s="22"/>
      <c r="H171" s="22"/>
      <c r="J171" s="42" t="s">
        <v>205</v>
      </c>
      <c r="K171" s="25">
        <v>22</v>
      </c>
      <c r="L171" s="26" t="s">
        <v>27</v>
      </c>
      <c r="M171" s="30"/>
      <c r="N171" s="42" t="s">
        <v>205</v>
      </c>
      <c r="O171" s="25">
        <v>22</v>
      </c>
      <c r="P171" s="26" t="s">
        <v>27</v>
      </c>
      <c r="Q171" s="33"/>
      <c r="R171" s="42" t="s">
        <v>205</v>
      </c>
      <c r="S171" s="25">
        <v>22</v>
      </c>
      <c r="T171" s="26" t="s">
        <v>27</v>
      </c>
      <c r="U171" s="33"/>
      <c r="V171" s="42" t="s">
        <v>205</v>
      </c>
      <c r="W171" s="25">
        <v>22</v>
      </c>
      <c r="X171" s="26" t="s">
        <v>27</v>
      </c>
    </row>
    <row r="172" spans="2:24" x14ac:dyDescent="0.15">
      <c r="B172" s="22"/>
      <c r="D172" s="22"/>
      <c r="F172" s="22"/>
      <c r="H172" s="22"/>
      <c r="J172" s="42" t="s">
        <v>206</v>
      </c>
      <c r="K172" s="25">
        <v>22</v>
      </c>
      <c r="L172" s="26" t="s">
        <v>28</v>
      </c>
      <c r="M172" s="30"/>
      <c r="N172" s="42" t="s">
        <v>206</v>
      </c>
      <c r="O172" s="25">
        <v>22</v>
      </c>
      <c r="P172" s="26" t="s">
        <v>28</v>
      </c>
      <c r="Q172" s="33"/>
      <c r="R172" s="42" t="s">
        <v>206</v>
      </c>
      <c r="S172" s="25">
        <v>22</v>
      </c>
      <c r="T172" s="26" t="s">
        <v>28</v>
      </c>
      <c r="U172" s="33"/>
      <c r="V172" s="42" t="s">
        <v>206</v>
      </c>
      <c r="W172" s="25">
        <v>22</v>
      </c>
      <c r="X172" s="26" t="s">
        <v>28</v>
      </c>
    </row>
    <row r="173" spans="2:24" x14ac:dyDescent="0.15">
      <c r="B173" s="22"/>
      <c r="D173" s="22"/>
      <c r="F173" s="22"/>
      <c r="H173" s="22"/>
      <c r="J173" s="42" t="s">
        <v>207</v>
      </c>
      <c r="K173" s="25">
        <v>22</v>
      </c>
      <c r="L173" s="26" t="s">
        <v>29</v>
      </c>
      <c r="M173" s="30"/>
      <c r="N173" s="42" t="s">
        <v>207</v>
      </c>
      <c r="O173" s="25">
        <v>22</v>
      </c>
      <c r="P173" s="26" t="s">
        <v>29</v>
      </c>
      <c r="Q173" s="33"/>
      <c r="R173" s="42" t="s">
        <v>207</v>
      </c>
      <c r="S173" s="25">
        <v>22</v>
      </c>
      <c r="T173" s="26" t="s">
        <v>29</v>
      </c>
      <c r="U173" s="33"/>
      <c r="V173" s="42" t="s">
        <v>207</v>
      </c>
      <c r="W173" s="25">
        <v>22</v>
      </c>
      <c r="X173" s="26" t="s">
        <v>29</v>
      </c>
    </row>
    <row r="174" spans="2:24" x14ac:dyDescent="0.15">
      <c r="B174" s="22"/>
      <c r="D174" s="22"/>
      <c r="F174" s="22"/>
      <c r="H174" s="22"/>
      <c r="J174" s="42" t="s">
        <v>208</v>
      </c>
      <c r="K174" s="25">
        <v>22</v>
      </c>
      <c r="L174" s="26" t="s">
        <v>30</v>
      </c>
      <c r="M174" s="30"/>
      <c r="N174" s="42" t="s">
        <v>208</v>
      </c>
      <c r="O174" s="25">
        <v>22</v>
      </c>
      <c r="P174" s="26" t="s">
        <v>30</v>
      </c>
      <c r="Q174" s="33"/>
      <c r="R174" s="42" t="s">
        <v>208</v>
      </c>
      <c r="S174" s="25">
        <v>22</v>
      </c>
      <c r="T174" s="26" t="s">
        <v>30</v>
      </c>
      <c r="U174" s="33"/>
      <c r="V174" s="42" t="s">
        <v>208</v>
      </c>
      <c r="W174" s="25">
        <v>22</v>
      </c>
      <c r="X174" s="26" t="s">
        <v>30</v>
      </c>
    </row>
    <row r="175" spans="2:24" x14ac:dyDescent="0.15">
      <c r="B175" s="22"/>
      <c r="D175" s="22"/>
      <c r="F175" s="22"/>
      <c r="H175" s="22"/>
      <c r="J175" s="42" t="s">
        <v>209</v>
      </c>
      <c r="K175" s="25">
        <v>22</v>
      </c>
      <c r="L175" s="26" t="s">
        <v>31</v>
      </c>
      <c r="M175" s="30"/>
      <c r="N175" s="42" t="s">
        <v>209</v>
      </c>
      <c r="O175" s="25">
        <v>22</v>
      </c>
      <c r="P175" s="26" t="s">
        <v>31</v>
      </c>
      <c r="Q175" s="33"/>
      <c r="R175" s="42" t="s">
        <v>209</v>
      </c>
      <c r="S175" s="25">
        <v>22</v>
      </c>
      <c r="T175" s="26" t="s">
        <v>31</v>
      </c>
      <c r="U175" s="33"/>
      <c r="V175" s="42" t="s">
        <v>209</v>
      </c>
      <c r="W175" s="25">
        <v>22</v>
      </c>
      <c r="X175" s="26" t="s">
        <v>31</v>
      </c>
    </row>
    <row r="176" spans="2:24" x14ac:dyDescent="0.15">
      <c r="B176" s="22"/>
      <c r="D176" s="22"/>
      <c r="F176" s="22"/>
      <c r="H176" s="22"/>
      <c r="J176" s="42" t="s">
        <v>210</v>
      </c>
      <c r="K176" s="25">
        <v>22</v>
      </c>
      <c r="L176" s="26" t="s">
        <v>32</v>
      </c>
      <c r="M176" s="30"/>
      <c r="N176" s="42" t="s">
        <v>210</v>
      </c>
      <c r="O176" s="25">
        <v>22</v>
      </c>
      <c r="P176" s="26" t="s">
        <v>32</v>
      </c>
      <c r="Q176" s="33"/>
      <c r="R176" s="42" t="s">
        <v>210</v>
      </c>
      <c r="S176" s="25">
        <v>22</v>
      </c>
      <c r="T176" s="26" t="s">
        <v>32</v>
      </c>
      <c r="U176" s="33"/>
      <c r="V176" s="42" t="s">
        <v>210</v>
      </c>
      <c r="W176" s="25">
        <v>22</v>
      </c>
      <c r="X176" s="26" t="s">
        <v>32</v>
      </c>
    </row>
    <row r="177" spans="2:24" x14ac:dyDescent="0.15">
      <c r="B177" s="22"/>
      <c r="D177" s="22"/>
      <c r="F177" s="22"/>
      <c r="H177" s="22"/>
      <c r="J177" s="43" t="s">
        <v>211</v>
      </c>
      <c r="K177" s="27">
        <v>22</v>
      </c>
      <c r="L177" s="28" t="s">
        <v>33</v>
      </c>
      <c r="M177" s="31"/>
      <c r="N177" s="43" t="s">
        <v>211</v>
      </c>
      <c r="O177" s="27">
        <v>22</v>
      </c>
      <c r="P177" s="28" t="s">
        <v>33</v>
      </c>
      <c r="Q177" s="34"/>
      <c r="R177" s="43" t="s">
        <v>211</v>
      </c>
      <c r="S177" s="27">
        <v>22</v>
      </c>
      <c r="T177" s="28" t="s">
        <v>33</v>
      </c>
      <c r="U177" s="34"/>
      <c r="V177" s="43" t="s">
        <v>211</v>
      </c>
      <c r="W177" s="27">
        <v>22</v>
      </c>
      <c r="X177" s="28" t="s">
        <v>33</v>
      </c>
    </row>
    <row r="178" spans="2:24" x14ac:dyDescent="0.15">
      <c r="B178" s="22"/>
      <c r="D178" s="22"/>
      <c r="F178" s="22"/>
      <c r="H178" s="22"/>
      <c r="J178" s="41" t="s">
        <v>212</v>
      </c>
      <c r="K178" s="23">
        <v>23</v>
      </c>
      <c r="L178" s="24" t="s">
        <v>26</v>
      </c>
      <c r="M178" s="29"/>
      <c r="N178" s="41" t="s">
        <v>212</v>
      </c>
      <c r="O178" s="23">
        <v>23</v>
      </c>
      <c r="P178" s="24" t="s">
        <v>26</v>
      </c>
      <c r="Q178" s="32"/>
      <c r="R178" s="41" t="s">
        <v>212</v>
      </c>
      <c r="S178" s="23">
        <v>23</v>
      </c>
      <c r="T178" s="24" t="s">
        <v>26</v>
      </c>
      <c r="U178" s="32"/>
      <c r="V178" s="41" t="s">
        <v>212</v>
      </c>
      <c r="W178" s="23">
        <v>23</v>
      </c>
      <c r="X178" s="24" t="s">
        <v>26</v>
      </c>
    </row>
    <row r="179" spans="2:24" x14ac:dyDescent="0.15">
      <c r="B179" s="22"/>
      <c r="D179" s="22"/>
      <c r="F179" s="22"/>
      <c r="H179" s="22"/>
      <c r="J179" s="42" t="s">
        <v>213</v>
      </c>
      <c r="K179" s="25">
        <v>23</v>
      </c>
      <c r="L179" s="26" t="s">
        <v>27</v>
      </c>
      <c r="M179" s="30"/>
      <c r="N179" s="42" t="s">
        <v>213</v>
      </c>
      <c r="O179" s="25">
        <v>23</v>
      </c>
      <c r="P179" s="26" t="s">
        <v>27</v>
      </c>
      <c r="Q179" s="33"/>
      <c r="R179" s="42" t="s">
        <v>213</v>
      </c>
      <c r="S179" s="25">
        <v>23</v>
      </c>
      <c r="T179" s="26" t="s">
        <v>27</v>
      </c>
      <c r="U179" s="33"/>
      <c r="V179" s="42" t="s">
        <v>213</v>
      </c>
      <c r="W179" s="25">
        <v>23</v>
      </c>
      <c r="X179" s="26" t="s">
        <v>27</v>
      </c>
    </row>
    <row r="180" spans="2:24" x14ac:dyDescent="0.15">
      <c r="B180" s="22"/>
      <c r="D180" s="22"/>
      <c r="F180" s="22"/>
      <c r="H180" s="22"/>
      <c r="J180" s="42" t="s">
        <v>214</v>
      </c>
      <c r="K180" s="25">
        <v>23</v>
      </c>
      <c r="L180" s="26" t="s">
        <v>28</v>
      </c>
      <c r="M180" s="30"/>
      <c r="N180" s="42" t="s">
        <v>214</v>
      </c>
      <c r="O180" s="25">
        <v>23</v>
      </c>
      <c r="P180" s="26" t="s">
        <v>28</v>
      </c>
      <c r="Q180" s="33"/>
      <c r="R180" s="42" t="s">
        <v>214</v>
      </c>
      <c r="S180" s="25">
        <v>23</v>
      </c>
      <c r="T180" s="26" t="s">
        <v>28</v>
      </c>
      <c r="U180" s="33"/>
      <c r="V180" s="42" t="s">
        <v>214</v>
      </c>
      <c r="W180" s="25">
        <v>23</v>
      </c>
      <c r="X180" s="26" t="s">
        <v>28</v>
      </c>
    </row>
    <row r="181" spans="2:24" x14ac:dyDescent="0.15">
      <c r="B181" s="22"/>
      <c r="D181" s="22"/>
      <c r="F181" s="22"/>
      <c r="H181" s="22"/>
      <c r="J181" s="42" t="s">
        <v>215</v>
      </c>
      <c r="K181" s="25">
        <v>23</v>
      </c>
      <c r="L181" s="26" t="s">
        <v>29</v>
      </c>
      <c r="M181" s="30"/>
      <c r="N181" s="42" t="s">
        <v>215</v>
      </c>
      <c r="O181" s="25">
        <v>23</v>
      </c>
      <c r="P181" s="26" t="s">
        <v>29</v>
      </c>
      <c r="Q181" s="33"/>
      <c r="R181" s="42" t="s">
        <v>215</v>
      </c>
      <c r="S181" s="25">
        <v>23</v>
      </c>
      <c r="T181" s="26" t="s">
        <v>29</v>
      </c>
      <c r="U181" s="33"/>
      <c r="V181" s="42" t="s">
        <v>215</v>
      </c>
      <c r="W181" s="25">
        <v>23</v>
      </c>
      <c r="X181" s="26" t="s">
        <v>29</v>
      </c>
    </row>
    <row r="182" spans="2:24" x14ac:dyDescent="0.15">
      <c r="B182" s="22"/>
      <c r="D182" s="22"/>
      <c r="F182" s="22"/>
      <c r="H182" s="22"/>
      <c r="J182" s="42" t="s">
        <v>216</v>
      </c>
      <c r="K182" s="25">
        <v>23</v>
      </c>
      <c r="L182" s="26" t="s">
        <v>30</v>
      </c>
      <c r="M182" s="30"/>
      <c r="N182" s="42" t="s">
        <v>216</v>
      </c>
      <c r="O182" s="25">
        <v>23</v>
      </c>
      <c r="P182" s="26" t="s">
        <v>30</v>
      </c>
      <c r="Q182" s="33"/>
      <c r="R182" s="42" t="s">
        <v>216</v>
      </c>
      <c r="S182" s="25">
        <v>23</v>
      </c>
      <c r="T182" s="26" t="s">
        <v>30</v>
      </c>
      <c r="U182" s="33"/>
      <c r="V182" s="42" t="s">
        <v>216</v>
      </c>
      <c r="W182" s="25">
        <v>23</v>
      </c>
      <c r="X182" s="26" t="s">
        <v>30</v>
      </c>
    </row>
    <row r="183" spans="2:24" x14ac:dyDescent="0.15">
      <c r="B183" s="22"/>
      <c r="D183" s="22"/>
      <c r="F183" s="22"/>
      <c r="H183" s="22"/>
      <c r="J183" s="42" t="s">
        <v>217</v>
      </c>
      <c r="K183" s="25">
        <v>23</v>
      </c>
      <c r="L183" s="26" t="s">
        <v>31</v>
      </c>
      <c r="M183" s="30"/>
      <c r="N183" s="42" t="s">
        <v>217</v>
      </c>
      <c r="O183" s="25">
        <v>23</v>
      </c>
      <c r="P183" s="26" t="s">
        <v>31</v>
      </c>
      <c r="Q183" s="33"/>
      <c r="R183" s="42" t="s">
        <v>217</v>
      </c>
      <c r="S183" s="25">
        <v>23</v>
      </c>
      <c r="T183" s="26" t="s">
        <v>31</v>
      </c>
      <c r="U183" s="33"/>
      <c r="V183" s="42" t="s">
        <v>217</v>
      </c>
      <c r="W183" s="25">
        <v>23</v>
      </c>
      <c r="X183" s="26" t="s">
        <v>31</v>
      </c>
    </row>
    <row r="184" spans="2:24" x14ac:dyDescent="0.15">
      <c r="B184" s="22"/>
      <c r="D184" s="22"/>
      <c r="F184" s="22"/>
      <c r="H184" s="22"/>
      <c r="J184" s="42" t="s">
        <v>218</v>
      </c>
      <c r="K184" s="25">
        <v>23</v>
      </c>
      <c r="L184" s="26" t="s">
        <v>32</v>
      </c>
      <c r="M184" s="30"/>
      <c r="N184" s="42" t="s">
        <v>218</v>
      </c>
      <c r="O184" s="25">
        <v>23</v>
      </c>
      <c r="P184" s="26" t="s">
        <v>32</v>
      </c>
      <c r="Q184" s="33"/>
      <c r="R184" s="42" t="s">
        <v>218</v>
      </c>
      <c r="S184" s="25">
        <v>23</v>
      </c>
      <c r="T184" s="26" t="s">
        <v>32</v>
      </c>
      <c r="U184" s="33"/>
      <c r="V184" s="42" t="s">
        <v>218</v>
      </c>
      <c r="W184" s="25">
        <v>23</v>
      </c>
      <c r="X184" s="26" t="s">
        <v>32</v>
      </c>
    </row>
    <row r="185" spans="2:24" x14ac:dyDescent="0.15">
      <c r="B185" s="22"/>
      <c r="D185" s="22"/>
      <c r="F185" s="22"/>
      <c r="H185" s="22"/>
      <c r="J185" s="43" t="s">
        <v>219</v>
      </c>
      <c r="K185" s="27">
        <v>23</v>
      </c>
      <c r="L185" s="28" t="s">
        <v>33</v>
      </c>
      <c r="M185" s="31"/>
      <c r="N185" s="43" t="s">
        <v>219</v>
      </c>
      <c r="O185" s="27">
        <v>23</v>
      </c>
      <c r="P185" s="28" t="s">
        <v>33</v>
      </c>
      <c r="Q185" s="34"/>
      <c r="R185" s="43" t="s">
        <v>219</v>
      </c>
      <c r="S185" s="27">
        <v>23</v>
      </c>
      <c r="T185" s="28" t="s">
        <v>33</v>
      </c>
      <c r="U185" s="34"/>
      <c r="V185" s="43" t="s">
        <v>219</v>
      </c>
      <c r="W185" s="27">
        <v>23</v>
      </c>
      <c r="X185" s="28" t="s">
        <v>33</v>
      </c>
    </row>
    <row r="186" spans="2:24" x14ac:dyDescent="0.15">
      <c r="B186" s="22"/>
      <c r="D186" s="22"/>
      <c r="F186" s="22"/>
      <c r="H186" s="22"/>
      <c r="J186" s="41" t="s">
        <v>220</v>
      </c>
      <c r="K186" s="23">
        <v>24</v>
      </c>
      <c r="L186" s="24" t="s">
        <v>26</v>
      </c>
      <c r="M186" s="29"/>
      <c r="N186" s="41" t="s">
        <v>220</v>
      </c>
      <c r="O186" s="23">
        <v>24</v>
      </c>
      <c r="P186" s="24" t="s">
        <v>26</v>
      </c>
      <c r="Q186" s="32"/>
      <c r="R186" s="41" t="s">
        <v>220</v>
      </c>
      <c r="S186" s="23">
        <v>24</v>
      </c>
      <c r="T186" s="24" t="s">
        <v>26</v>
      </c>
      <c r="U186" s="32"/>
      <c r="V186" s="41" t="s">
        <v>220</v>
      </c>
      <c r="W186" s="23">
        <v>24</v>
      </c>
      <c r="X186" s="24" t="s">
        <v>26</v>
      </c>
    </row>
    <row r="187" spans="2:24" x14ac:dyDescent="0.15">
      <c r="B187" s="22"/>
      <c r="D187" s="22"/>
      <c r="F187" s="22"/>
      <c r="H187" s="22"/>
      <c r="J187" s="42" t="s">
        <v>221</v>
      </c>
      <c r="K187" s="25">
        <v>24</v>
      </c>
      <c r="L187" s="26" t="s">
        <v>27</v>
      </c>
      <c r="M187" s="30"/>
      <c r="N187" s="42" t="s">
        <v>221</v>
      </c>
      <c r="O187" s="25">
        <v>24</v>
      </c>
      <c r="P187" s="26" t="s">
        <v>27</v>
      </c>
      <c r="Q187" s="33"/>
      <c r="R187" s="42" t="s">
        <v>221</v>
      </c>
      <c r="S187" s="25">
        <v>24</v>
      </c>
      <c r="T187" s="26" t="s">
        <v>27</v>
      </c>
      <c r="U187" s="33"/>
      <c r="V187" s="42" t="s">
        <v>221</v>
      </c>
      <c r="W187" s="25">
        <v>24</v>
      </c>
      <c r="X187" s="26" t="s">
        <v>27</v>
      </c>
    </row>
    <row r="188" spans="2:24" x14ac:dyDescent="0.15">
      <c r="B188" s="22"/>
      <c r="D188" s="22"/>
      <c r="F188" s="22"/>
      <c r="H188" s="22"/>
      <c r="J188" s="42" t="s">
        <v>222</v>
      </c>
      <c r="K188" s="25">
        <v>24</v>
      </c>
      <c r="L188" s="26" t="s">
        <v>28</v>
      </c>
      <c r="M188" s="30"/>
      <c r="N188" s="42" t="s">
        <v>222</v>
      </c>
      <c r="O188" s="25">
        <v>24</v>
      </c>
      <c r="P188" s="26" t="s">
        <v>28</v>
      </c>
      <c r="Q188" s="33"/>
      <c r="R188" s="42" t="s">
        <v>222</v>
      </c>
      <c r="S188" s="25">
        <v>24</v>
      </c>
      <c r="T188" s="26" t="s">
        <v>28</v>
      </c>
      <c r="U188" s="33"/>
      <c r="V188" s="42" t="s">
        <v>222</v>
      </c>
      <c r="W188" s="25">
        <v>24</v>
      </c>
      <c r="X188" s="26" t="s">
        <v>28</v>
      </c>
    </row>
    <row r="189" spans="2:24" x14ac:dyDescent="0.15">
      <c r="B189" s="22"/>
      <c r="D189" s="22"/>
      <c r="F189" s="22"/>
      <c r="H189" s="22"/>
      <c r="J189" s="42" t="s">
        <v>223</v>
      </c>
      <c r="K189" s="25">
        <v>24</v>
      </c>
      <c r="L189" s="26" t="s">
        <v>29</v>
      </c>
      <c r="M189" s="30"/>
      <c r="N189" s="42" t="s">
        <v>223</v>
      </c>
      <c r="O189" s="25">
        <v>24</v>
      </c>
      <c r="P189" s="26" t="s">
        <v>29</v>
      </c>
      <c r="Q189" s="33"/>
      <c r="R189" s="42" t="s">
        <v>223</v>
      </c>
      <c r="S189" s="25">
        <v>24</v>
      </c>
      <c r="T189" s="26" t="s">
        <v>29</v>
      </c>
      <c r="U189" s="33"/>
      <c r="V189" s="42" t="s">
        <v>223</v>
      </c>
      <c r="W189" s="25">
        <v>24</v>
      </c>
      <c r="X189" s="26" t="s">
        <v>29</v>
      </c>
    </row>
    <row r="190" spans="2:24" x14ac:dyDescent="0.15">
      <c r="B190" s="22"/>
      <c r="D190" s="22"/>
      <c r="F190" s="22"/>
      <c r="H190" s="22"/>
      <c r="J190" s="42" t="s">
        <v>224</v>
      </c>
      <c r="K190" s="25">
        <v>24</v>
      </c>
      <c r="L190" s="26" t="s">
        <v>30</v>
      </c>
      <c r="M190" s="30"/>
      <c r="N190" s="42" t="s">
        <v>224</v>
      </c>
      <c r="O190" s="25">
        <v>24</v>
      </c>
      <c r="P190" s="26" t="s">
        <v>30</v>
      </c>
      <c r="Q190" s="33"/>
      <c r="R190" s="42" t="s">
        <v>224</v>
      </c>
      <c r="S190" s="25">
        <v>24</v>
      </c>
      <c r="T190" s="26" t="s">
        <v>30</v>
      </c>
      <c r="U190" s="33"/>
      <c r="V190" s="42" t="s">
        <v>224</v>
      </c>
      <c r="W190" s="25">
        <v>24</v>
      </c>
      <c r="X190" s="26" t="s">
        <v>30</v>
      </c>
    </row>
    <row r="191" spans="2:24" x14ac:dyDescent="0.15">
      <c r="B191" s="22"/>
      <c r="D191" s="22"/>
      <c r="F191" s="22"/>
      <c r="H191" s="22"/>
      <c r="J191" s="42" t="s">
        <v>225</v>
      </c>
      <c r="K191" s="25">
        <v>24</v>
      </c>
      <c r="L191" s="26" t="s">
        <v>31</v>
      </c>
      <c r="M191" s="30"/>
      <c r="N191" s="42" t="s">
        <v>225</v>
      </c>
      <c r="O191" s="25">
        <v>24</v>
      </c>
      <c r="P191" s="26" t="s">
        <v>31</v>
      </c>
      <c r="Q191" s="33"/>
      <c r="R191" s="42" t="s">
        <v>225</v>
      </c>
      <c r="S191" s="25">
        <v>24</v>
      </c>
      <c r="T191" s="26" t="s">
        <v>31</v>
      </c>
      <c r="U191" s="33"/>
      <c r="V191" s="42" t="s">
        <v>225</v>
      </c>
      <c r="W191" s="25">
        <v>24</v>
      </c>
      <c r="X191" s="26" t="s">
        <v>31</v>
      </c>
    </row>
    <row r="192" spans="2:24" x14ac:dyDescent="0.15">
      <c r="B192" s="22"/>
      <c r="D192" s="22"/>
      <c r="F192" s="22"/>
      <c r="H192" s="22"/>
      <c r="J192" s="42" t="s">
        <v>226</v>
      </c>
      <c r="K192" s="25">
        <v>24</v>
      </c>
      <c r="L192" s="26" t="s">
        <v>32</v>
      </c>
      <c r="M192" s="30"/>
      <c r="N192" s="42" t="s">
        <v>226</v>
      </c>
      <c r="O192" s="25">
        <v>24</v>
      </c>
      <c r="P192" s="26" t="s">
        <v>32</v>
      </c>
      <c r="Q192" s="33"/>
      <c r="R192" s="42" t="s">
        <v>226</v>
      </c>
      <c r="S192" s="25">
        <v>24</v>
      </c>
      <c r="T192" s="26" t="s">
        <v>32</v>
      </c>
      <c r="U192" s="33"/>
      <c r="V192" s="42" t="s">
        <v>226</v>
      </c>
      <c r="W192" s="25">
        <v>24</v>
      </c>
      <c r="X192" s="26" t="s">
        <v>32</v>
      </c>
    </row>
    <row r="193" spans="2:24" x14ac:dyDescent="0.15">
      <c r="B193" s="22"/>
      <c r="D193" s="22"/>
      <c r="F193" s="22"/>
      <c r="H193" s="22"/>
      <c r="J193" s="43" t="s">
        <v>227</v>
      </c>
      <c r="K193" s="27">
        <v>24</v>
      </c>
      <c r="L193" s="28" t="s">
        <v>33</v>
      </c>
      <c r="M193" s="31"/>
      <c r="N193" s="43" t="s">
        <v>227</v>
      </c>
      <c r="O193" s="27">
        <v>24</v>
      </c>
      <c r="P193" s="28" t="s">
        <v>33</v>
      </c>
      <c r="Q193" s="34"/>
      <c r="R193" s="43" t="s">
        <v>227</v>
      </c>
      <c r="S193" s="27">
        <v>24</v>
      </c>
      <c r="T193" s="28" t="s">
        <v>33</v>
      </c>
      <c r="U193" s="34"/>
      <c r="V193" s="43" t="s">
        <v>227</v>
      </c>
      <c r="W193" s="27">
        <v>24</v>
      </c>
      <c r="X193" s="28" t="s">
        <v>33</v>
      </c>
    </row>
    <row r="194" spans="2:24" x14ac:dyDescent="0.15">
      <c r="B194" s="22"/>
      <c r="D194" s="22"/>
      <c r="F194" s="22"/>
      <c r="H194" s="22"/>
      <c r="J194" s="41" t="s">
        <v>228</v>
      </c>
      <c r="K194" s="23">
        <v>25</v>
      </c>
      <c r="L194" s="24" t="s">
        <v>26</v>
      </c>
      <c r="M194" s="29"/>
      <c r="N194" s="41" t="s">
        <v>228</v>
      </c>
      <c r="O194" s="23">
        <v>25</v>
      </c>
      <c r="P194" s="24" t="s">
        <v>26</v>
      </c>
      <c r="Q194" s="32"/>
      <c r="R194" s="41" t="s">
        <v>228</v>
      </c>
      <c r="S194" s="23">
        <v>25</v>
      </c>
      <c r="T194" s="24" t="s">
        <v>26</v>
      </c>
      <c r="U194" s="32"/>
      <c r="V194" s="41" t="s">
        <v>228</v>
      </c>
      <c r="W194" s="23">
        <v>25</v>
      </c>
      <c r="X194" s="24" t="s">
        <v>26</v>
      </c>
    </row>
    <row r="195" spans="2:24" x14ac:dyDescent="0.15">
      <c r="B195" s="22"/>
      <c r="D195" s="22"/>
      <c r="F195" s="22"/>
      <c r="H195" s="22"/>
      <c r="J195" s="42" t="s">
        <v>229</v>
      </c>
      <c r="K195" s="25">
        <v>25</v>
      </c>
      <c r="L195" s="26" t="s">
        <v>27</v>
      </c>
      <c r="M195" s="30"/>
      <c r="N195" s="42" t="s">
        <v>229</v>
      </c>
      <c r="O195" s="25">
        <v>25</v>
      </c>
      <c r="P195" s="26" t="s">
        <v>27</v>
      </c>
      <c r="Q195" s="33"/>
      <c r="R195" s="42" t="s">
        <v>229</v>
      </c>
      <c r="S195" s="25">
        <v>25</v>
      </c>
      <c r="T195" s="26" t="s">
        <v>27</v>
      </c>
      <c r="U195" s="33"/>
      <c r="V195" s="42" t="s">
        <v>229</v>
      </c>
      <c r="W195" s="25">
        <v>25</v>
      </c>
      <c r="X195" s="26" t="s">
        <v>27</v>
      </c>
    </row>
    <row r="196" spans="2:24" x14ac:dyDescent="0.15">
      <c r="B196" s="22"/>
      <c r="D196" s="22"/>
      <c r="F196" s="22"/>
      <c r="H196" s="22"/>
      <c r="J196" s="42" t="s">
        <v>230</v>
      </c>
      <c r="K196" s="25">
        <v>25</v>
      </c>
      <c r="L196" s="26" t="s">
        <v>28</v>
      </c>
      <c r="M196" s="30"/>
      <c r="N196" s="42" t="s">
        <v>230</v>
      </c>
      <c r="O196" s="25">
        <v>25</v>
      </c>
      <c r="P196" s="26" t="s">
        <v>28</v>
      </c>
      <c r="Q196" s="33"/>
      <c r="R196" s="42" t="s">
        <v>230</v>
      </c>
      <c r="S196" s="25">
        <v>25</v>
      </c>
      <c r="T196" s="26" t="s">
        <v>28</v>
      </c>
      <c r="U196" s="33"/>
      <c r="V196" s="42" t="s">
        <v>230</v>
      </c>
      <c r="W196" s="25">
        <v>25</v>
      </c>
      <c r="X196" s="26" t="s">
        <v>28</v>
      </c>
    </row>
    <row r="197" spans="2:24" x14ac:dyDescent="0.15">
      <c r="B197" s="22"/>
      <c r="D197" s="22"/>
      <c r="F197" s="22"/>
      <c r="H197" s="22"/>
      <c r="J197" s="42" t="s">
        <v>231</v>
      </c>
      <c r="K197" s="25">
        <v>25</v>
      </c>
      <c r="L197" s="26" t="s">
        <v>29</v>
      </c>
      <c r="M197" s="30"/>
      <c r="N197" s="42" t="s">
        <v>231</v>
      </c>
      <c r="O197" s="25">
        <v>25</v>
      </c>
      <c r="P197" s="26" t="s">
        <v>29</v>
      </c>
      <c r="Q197" s="33"/>
      <c r="R197" s="42" t="s">
        <v>231</v>
      </c>
      <c r="S197" s="25">
        <v>25</v>
      </c>
      <c r="T197" s="26" t="s">
        <v>29</v>
      </c>
      <c r="U197" s="33"/>
      <c r="V197" s="42" t="s">
        <v>231</v>
      </c>
      <c r="W197" s="25">
        <v>25</v>
      </c>
      <c r="X197" s="26" t="s">
        <v>29</v>
      </c>
    </row>
    <row r="198" spans="2:24" x14ac:dyDescent="0.15">
      <c r="B198" s="22"/>
      <c r="D198" s="22"/>
      <c r="F198" s="22"/>
      <c r="H198" s="22"/>
      <c r="J198" s="42" t="s">
        <v>232</v>
      </c>
      <c r="K198" s="25">
        <v>25</v>
      </c>
      <c r="L198" s="26" t="s">
        <v>30</v>
      </c>
      <c r="M198" s="30"/>
      <c r="N198" s="42" t="s">
        <v>232</v>
      </c>
      <c r="O198" s="25">
        <v>25</v>
      </c>
      <c r="P198" s="26" t="s">
        <v>30</v>
      </c>
      <c r="Q198" s="33"/>
      <c r="R198" s="42" t="s">
        <v>232</v>
      </c>
      <c r="S198" s="25">
        <v>25</v>
      </c>
      <c r="T198" s="26" t="s">
        <v>30</v>
      </c>
      <c r="U198" s="33"/>
      <c r="V198" s="42" t="s">
        <v>232</v>
      </c>
      <c r="W198" s="25">
        <v>25</v>
      </c>
      <c r="X198" s="26" t="s">
        <v>30</v>
      </c>
    </row>
    <row r="199" spans="2:24" x14ac:dyDescent="0.15">
      <c r="B199" s="22"/>
      <c r="D199" s="22"/>
      <c r="F199" s="22"/>
      <c r="H199" s="22"/>
      <c r="J199" s="42" t="s">
        <v>233</v>
      </c>
      <c r="K199" s="25">
        <v>25</v>
      </c>
      <c r="L199" s="26" t="s">
        <v>31</v>
      </c>
      <c r="M199" s="30"/>
      <c r="N199" s="42" t="s">
        <v>233</v>
      </c>
      <c r="O199" s="25">
        <v>25</v>
      </c>
      <c r="P199" s="26" t="s">
        <v>31</v>
      </c>
      <c r="Q199" s="33"/>
      <c r="R199" s="42" t="s">
        <v>233</v>
      </c>
      <c r="S199" s="25">
        <v>25</v>
      </c>
      <c r="T199" s="26" t="s">
        <v>31</v>
      </c>
      <c r="U199" s="33"/>
      <c r="V199" s="42" t="s">
        <v>233</v>
      </c>
      <c r="W199" s="25">
        <v>25</v>
      </c>
      <c r="X199" s="26" t="s">
        <v>31</v>
      </c>
    </row>
    <row r="200" spans="2:24" x14ac:dyDescent="0.15">
      <c r="B200" s="22"/>
      <c r="D200" s="22"/>
      <c r="F200" s="22"/>
      <c r="H200" s="22"/>
      <c r="J200" s="42" t="s">
        <v>234</v>
      </c>
      <c r="K200" s="25">
        <v>25</v>
      </c>
      <c r="L200" s="26" t="s">
        <v>32</v>
      </c>
      <c r="M200" s="30"/>
      <c r="N200" s="42" t="s">
        <v>234</v>
      </c>
      <c r="O200" s="25">
        <v>25</v>
      </c>
      <c r="P200" s="26" t="s">
        <v>32</v>
      </c>
      <c r="Q200" s="33"/>
      <c r="R200" s="42" t="s">
        <v>234</v>
      </c>
      <c r="S200" s="25">
        <v>25</v>
      </c>
      <c r="T200" s="26" t="s">
        <v>32</v>
      </c>
      <c r="U200" s="33"/>
      <c r="V200" s="42" t="s">
        <v>234</v>
      </c>
      <c r="W200" s="25">
        <v>25</v>
      </c>
      <c r="X200" s="26" t="s">
        <v>32</v>
      </c>
    </row>
    <row r="201" spans="2:24" x14ac:dyDescent="0.15">
      <c r="B201" s="22"/>
      <c r="D201" s="22"/>
      <c r="F201" s="22"/>
      <c r="H201" s="22"/>
      <c r="J201" s="43" t="s">
        <v>235</v>
      </c>
      <c r="K201" s="27">
        <v>25</v>
      </c>
      <c r="L201" s="28" t="s">
        <v>33</v>
      </c>
      <c r="M201" s="31"/>
      <c r="N201" s="43" t="s">
        <v>235</v>
      </c>
      <c r="O201" s="27">
        <v>25</v>
      </c>
      <c r="P201" s="28" t="s">
        <v>33</v>
      </c>
      <c r="Q201" s="34"/>
      <c r="R201" s="43" t="s">
        <v>235</v>
      </c>
      <c r="S201" s="27">
        <v>25</v>
      </c>
      <c r="T201" s="28" t="s">
        <v>33</v>
      </c>
      <c r="U201" s="34"/>
      <c r="V201" s="43" t="s">
        <v>235</v>
      </c>
      <c r="W201" s="27">
        <v>25</v>
      </c>
      <c r="X201" s="28" t="s">
        <v>33</v>
      </c>
    </row>
    <row r="202" spans="2:24" x14ac:dyDescent="0.15">
      <c r="B202" s="22"/>
      <c r="D202" s="22"/>
      <c r="F202" s="22"/>
      <c r="H202" s="22"/>
      <c r="J202" s="41" t="s">
        <v>236</v>
      </c>
      <c r="K202" s="23">
        <v>26</v>
      </c>
      <c r="L202" s="24" t="s">
        <v>26</v>
      </c>
      <c r="M202" s="29"/>
      <c r="N202" s="41" t="s">
        <v>236</v>
      </c>
      <c r="O202" s="23">
        <v>26</v>
      </c>
      <c r="P202" s="24" t="s">
        <v>26</v>
      </c>
      <c r="Q202" s="32"/>
      <c r="R202" s="41" t="s">
        <v>236</v>
      </c>
      <c r="S202" s="23">
        <v>26</v>
      </c>
      <c r="T202" s="24" t="s">
        <v>26</v>
      </c>
      <c r="U202" s="32"/>
      <c r="V202" s="41" t="s">
        <v>236</v>
      </c>
      <c r="W202" s="23">
        <v>26</v>
      </c>
      <c r="X202" s="24" t="s">
        <v>26</v>
      </c>
    </row>
    <row r="203" spans="2:24" x14ac:dyDescent="0.15">
      <c r="B203" s="22"/>
      <c r="D203" s="22"/>
      <c r="F203" s="22"/>
      <c r="H203" s="22"/>
      <c r="J203" s="42" t="s">
        <v>237</v>
      </c>
      <c r="K203" s="25">
        <v>26</v>
      </c>
      <c r="L203" s="26" t="s">
        <v>27</v>
      </c>
      <c r="M203" s="30"/>
      <c r="N203" s="42" t="s">
        <v>237</v>
      </c>
      <c r="O203" s="25">
        <v>26</v>
      </c>
      <c r="P203" s="26" t="s">
        <v>27</v>
      </c>
      <c r="Q203" s="33"/>
      <c r="R203" s="42" t="s">
        <v>237</v>
      </c>
      <c r="S203" s="25">
        <v>26</v>
      </c>
      <c r="T203" s="26" t="s">
        <v>27</v>
      </c>
      <c r="U203" s="33"/>
      <c r="V203" s="42" t="s">
        <v>237</v>
      </c>
      <c r="W203" s="25">
        <v>26</v>
      </c>
      <c r="X203" s="26" t="s">
        <v>27</v>
      </c>
    </row>
    <row r="204" spans="2:24" x14ac:dyDescent="0.15">
      <c r="B204" s="22"/>
      <c r="D204" s="22"/>
      <c r="F204" s="22"/>
      <c r="H204" s="22"/>
      <c r="J204" s="42" t="s">
        <v>238</v>
      </c>
      <c r="K204" s="25">
        <v>26</v>
      </c>
      <c r="L204" s="26" t="s">
        <v>28</v>
      </c>
      <c r="M204" s="30"/>
      <c r="N204" s="42" t="s">
        <v>238</v>
      </c>
      <c r="O204" s="25">
        <v>26</v>
      </c>
      <c r="P204" s="26" t="s">
        <v>28</v>
      </c>
      <c r="Q204" s="33"/>
      <c r="R204" s="42" t="s">
        <v>238</v>
      </c>
      <c r="S204" s="25">
        <v>26</v>
      </c>
      <c r="T204" s="26" t="s">
        <v>28</v>
      </c>
      <c r="U204" s="33"/>
      <c r="V204" s="42" t="s">
        <v>238</v>
      </c>
      <c r="W204" s="25">
        <v>26</v>
      </c>
      <c r="X204" s="26" t="s">
        <v>28</v>
      </c>
    </row>
    <row r="205" spans="2:24" x14ac:dyDescent="0.15">
      <c r="B205" s="22"/>
      <c r="D205" s="22"/>
      <c r="F205" s="22"/>
      <c r="H205" s="22"/>
      <c r="J205" s="42" t="s">
        <v>239</v>
      </c>
      <c r="K205" s="25">
        <v>26</v>
      </c>
      <c r="L205" s="26" t="s">
        <v>29</v>
      </c>
      <c r="M205" s="30"/>
      <c r="N205" s="42" t="s">
        <v>239</v>
      </c>
      <c r="O205" s="25">
        <v>26</v>
      </c>
      <c r="P205" s="26" t="s">
        <v>29</v>
      </c>
      <c r="Q205" s="33"/>
      <c r="R205" s="42" t="s">
        <v>239</v>
      </c>
      <c r="S205" s="25">
        <v>26</v>
      </c>
      <c r="T205" s="26" t="s">
        <v>29</v>
      </c>
      <c r="U205" s="33"/>
      <c r="V205" s="42" t="s">
        <v>239</v>
      </c>
      <c r="W205" s="25">
        <v>26</v>
      </c>
      <c r="X205" s="26" t="s">
        <v>29</v>
      </c>
    </row>
    <row r="206" spans="2:24" x14ac:dyDescent="0.15">
      <c r="B206" s="22"/>
      <c r="D206" s="22"/>
      <c r="F206" s="22"/>
      <c r="H206" s="22"/>
      <c r="J206" s="42" t="s">
        <v>240</v>
      </c>
      <c r="K206" s="25">
        <v>26</v>
      </c>
      <c r="L206" s="26" t="s">
        <v>30</v>
      </c>
      <c r="M206" s="30"/>
      <c r="N206" s="42" t="s">
        <v>240</v>
      </c>
      <c r="O206" s="25">
        <v>26</v>
      </c>
      <c r="P206" s="26" t="s">
        <v>30</v>
      </c>
      <c r="Q206" s="33"/>
      <c r="R206" s="42" t="s">
        <v>240</v>
      </c>
      <c r="S206" s="25">
        <v>26</v>
      </c>
      <c r="T206" s="26" t="s">
        <v>30</v>
      </c>
      <c r="U206" s="33"/>
      <c r="V206" s="42" t="s">
        <v>240</v>
      </c>
      <c r="W206" s="25">
        <v>26</v>
      </c>
      <c r="X206" s="26" t="s">
        <v>30</v>
      </c>
    </row>
    <row r="207" spans="2:24" x14ac:dyDescent="0.15">
      <c r="B207" s="22"/>
      <c r="D207" s="22"/>
      <c r="F207" s="22"/>
      <c r="H207" s="22"/>
      <c r="J207" s="42" t="s">
        <v>241</v>
      </c>
      <c r="K207" s="25">
        <v>26</v>
      </c>
      <c r="L207" s="26" t="s">
        <v>31</v>
      </c>
      <c r="M207" s="30"/>
      <c r="N207" s="42" t="s">
        <v>241</v>
      </c>
      <c r="O207" s="25">
        <v>26</v>
      </c>
      <c r="P207" s="26" t="s">
        <v>31</v>
      </c>
      <c r="Q207" s="33"/>
      <c r="R207" s="42" t="s">
        <v>241</v>
      </c>
      <c r="S207" s="25">
        <v>26</v>
      </c>
      <c r="T207" s="26" t="s">
        <v>31</v>
      </c>
      <c r="U207" s="33"/>
      <c r="V207" s="42" t="s">
        <v>241</v>
      </c>
      <c r="W207" s="25">
        <v>26</v>
      </c>
      <c r="X207" s="26" t="s">
        <v>31</v>
      </c>
    </row>
    <row r="208" spans="2:24" x14ac:dyDescent="0.15">
      <c r="B208" s="22"/>
      <c r="D208" s="22"/>
      <c r="F208" s="22"/>
      <c r="H208" s="22"/>
      <c r="J208" s="42" t="s">
        <v>242</v>
      </c>
      <c r="K208" s="25">
        <v>26</v>
      </c>
      <c r="L208" s="26" t="s">
        <v>32</v>
      </c>
      <c r="M208" s="30"/>
      <c r="N208" s="42" t="s">
        <v>242</v>
      </c>
      <c r="O208" s="25">
        <v>26</v>
      </c>
      <c r="P208" s="26" t="s">
        <v>32</v>
      </c>
      <c r="Q208" s="33"/>
      <c r="R208" s="42" t="s">
        <v>242</v>
      </c>
      <c r="S208" s="25">
        <v>26</v>
      </c>
      <c r="T208" s="26" t="s">
        <v>32</v>
      </c>
      <c r="U208" s="33"/>
      <c r="V208" s="42" t="s">
        <v>242</v>
      </c>
      <c r="W208" s="25">
        <v>26</v>
      </c>
      <c r="X208" s="26" t="s">
        <v>32</v>
      </c>
    </row>
    <row r="209" spans="2:24" x14ac:dyDescent="0.15">
      <c r="B209" s="22"/>
      <c r="D209" s="22"/>
      <c r="F209" s="22"/>
      <c r="H209" s="22"/>
      <c r="J209" s="43" t="s">
        <v>243</v>
      </c>
      <c r="K209" s="27">
        <v>26</v>
      </c>
      <c r="L209" s="28" t="s">
        <v>33</v>
      </c>
      <c r="M209" s="31"/>
      <c r="N209" s="43" t="s">
        <v>243</v>
      </c>
      <c r="O209" s="27">
        <v>26</v>
      </c>
      <c r="P209" s="28" t="s">
        <v>33</v>
      </c>
      <c r="Q209" s="34"/>
      <c r="R209" s="43" t="s">
        <v>243</v>
      </c>
      <c r="S209" s="27">
        <v>26</v>
      </c>
      <c r="T209" s="28" t="s">
        <v>33</v>
      </c>
      <c r="U209" s="34"/>
      <c r="V209" s="43" t="s">
        <v>243</v>
      </c>
      <c r="W209" s="27">
        <v>26</v>
      </c>
      <c r="X209" s="28" t="s">
        <v>33</v>
      </c>
    </row>
    <row r="210" spans="2:24" x14ac:dyDescent="0.15">
      <c r="B210" s="22"/>
      <c r="D210" s="22"/>
      <c r="F210" s="22"/>
      <c r="H210" s="22"/>
      <c r="J210" s="41" t="s">
        <v>244</v>
      </c>
      <c r="K210" s="23">
        <v>27</v>
      </c>
      <c r="L210" s="24" t="s">
        <v>26</v>
      </c>
      <c r="M210" s="29"/>
      <c r="N210" s="41" t="s">
        <v>244</v>
      </c>
      <c r="O210" s="23">
        <v>27</v>
      </c>
      <c r="P210" s="24" t="s">
        <v>26</v>
      </c>
      <c r="Q210" s="32"/>
      <c r="R210" s="41" t="s">
        <v>244</v>
      </c>
      <c r="S210" s="23">
        <v>27</v>
      </c>
      <c r="T210" s="24" t="s">
        <v>26</v>
      </c>
      <c r="U210" s="32"/>
      <c r="V210" s="41" t="s">
        <v>244</v>
      </c>
      <c r="W210" s="23">
        <v>27</v>
      </c>
      <c r="X210" s="24" t="s">
        <v>26</v>
      </c>
    </row>
    <row r="211" spans="2:24" x14ac:dyDescent="0.15">
      <c r="B211" s="22"/>
      <c r="D211" s="22"/>
      <c r="F211" s="22"/>
      <c r="H211" s="22"/>
      <c r="J211" s="42" t="s">
        <v>245</v>
      </c>
      <c r="K211" s="25">
        <v>27</v>
      </c>
      <c r="L211" s="26" t="s">
        <v>27</v>
      </c>
      <c r="M211" s="30"/>
      <c r="N211" s="42" t="s">
        <v>245</v>
      </c>
      <c r="O211" s="25">
        <v>27</v>
      </c>
      <c r="P211" s="26" t="s">
        <v>27</v>
      </c>
      <c r="Q211" s="33"/>
      <c r="R211" s="42" t="s">
        <v>245</v>
      </c>
      <c r="S211" s="25">
        <v>27</v>
      </c>
      <c r="T211" s="26" t="s">
        <v>27</v>
      </c>
      <c r="U211" s="33"/>
      <c r="V211" s="42" t="s">
        <v>245</v>
      </c>
      <c r="W211" s="25">
        <v>27</v>
      </c>
      <c r="X211" s="26" t="s">
        <v>27</v>
      </c>
    </row>
    <row r="212" spans="2:24" x14ac:dyDescent="0.15">
      <c r="B212" s="22"/>
      <c r="D212" s="22"/>
      <c r="F212" s="22"/>
      <c r="H212" s="22"/>
      <c r="J212" s="42" t="s">
        <v>246</v>
      </c>
      <c r="K212" s="25">
        <v>27</v>
      </c>
      <c r="L212" s="26" t="s">
        <v>28</v>
      </c>
      <c r="M212" s="30"/>
      <c r="N212" s="42" t="s">
        <v>246</v>
      </c>
      <c r="O212" s="25">
        <v>27</v>
      </c>
      <c r="P212" s="26" t="s">
        <v>28</v>
      </c>
      <c r="Q212" s="33"/>
      <c r="R212" s="42" t="s">
        <v>246</v>
      </c>
      <c r="S212" s="25">
        <v>27</v>
      </c>
      <c r="T212" s="26" t="s">
        <v>28</v>
      </c>
      <c r="U212" s="33"/>
      <c r="V212" s="42" t="s">
        <v>246</v>
      </c>
      <c r="W212" s="25">
        <v>27</v>
      </c>
      <c r="X212" s="26" t="s">
        <v>28</v>
      </c>
    </row>
    <row r="213" spans="2:24" x14ac:dyDescent="0.15">
      <c r="B213" s="22"/>
      <c r="D213" s="22"/>
      <c r="F213" s="22"/>
      <c r="H213" s="22"/>
      <c r="J213" s="42" t="s">
        <v>247</v>
      </c>
      <c r="K213" s="25">
        <v>27</v>
      </c>
      <c r="L213" s="26" t="s">
        <v>29</v>
      </c>
      <c r="M213" s="30"/>
      <c r="N213" s="42" t="s">
        <v>247</v>
      </c>
      <c r="O213" s="25">
        <v>27</v>
      </c>
      <c r="P213" s="26" t="s">
        <v>29</v>
      </c>
      <c r="Q213" s="33"/>
      <c r="R213" s="42" t="s">
        <v>247</v>
      </c>
      <c r="S213" s="25">
        <v>27</v>
      </c>
      <c r="T213" s="26" t="s">
        <v>29</v>
      </c>
      <c r="U213" s="33"/>
      <c r="V213" s="42" t="s">
        <v>247</v>
      </c>
      <c r="W213" s="25">
        <v>27</v>
      </c>
      <c r="X213" s="26" t="s">
        <v>29</v>
      </c>
    </row>
    <row r="214" spans="2:24" x14ac:dyDescent="0.15">
      <c r="B214" s="22"/>
      <c r="D214" s="22"/>
      <c r="F214" s="22"/>
      <c r="H214" s="22"/>
      <c r="J214" s="42" t="s">
        <v>248</v>
      </c>
      <c r="K214" s="25">
        <v>27</v>
      </c>
      <c r="L214" s="26" t="s">
        <v>30</v>
      </c>
      <c r="M214" s="30"/>
      <c r="N214" s="42" t="s">
        <v>248</v>
      </c>
      <c r="O214" s="25">
        <v>27</v>
      </c>
      <c r="P214" s="26" t="s">
        <v>30</v>
      </c>
      <c r="Q214" s="33"/>
      <c r="R214" s="42" t="s">
        <v>248</v>
      </c>
      <c r="S214" s="25">
        <v>27</v>
      </c>
      <c r="T214" s="26" t="s">
        <v>30</v>
      </c>
      <c r="U214" s="33"/>
      <c r="V214" s="42" t="s">
        <v>248</v>
      </c>
      <c r="W214" s="25">
        <v>27</v>
      </c>
      <c r="X214" s="26" t="s">
        <v>30</v>
      </c>
    </row>
    <row r="215" spans="2:24" x14ac:dyDescent="0.15">
      <c r="B215" s="22"/>
      <c r="D215" s="22"/>
      <c r="F215" s="22"/>
      <c r="H215" s="22"/>
      <c r="J215" s="42" t="s">
        <v>249</v>
      </c>
      <c r="K215" s="25">
        <v>27</v>
      </c>
      <c r="L215" s="26" t="s">
        <v>31</v>
      </c>
      <c r="M215" s="30"/>
      <c r="N215" s="42" t="s">
        <v>249</v>
      </c>
      <c r="O215" s="25">
        <v>27</v>
      </c>
      <c r="P215" s="26" t="s">
        <v>31</v>
      </c>
      <c r="Q215" s="33"/>
      <c r="R215" s="42" t="s">
        <v>249</v>
      </c>
      <c r="S215" s="25">
        <v>27</v>
      </c>
      <c r="T215" s="26" t="s">
        <v>31</v>
      </c>
      <c r="U215" s="33"/>
      <c r="V215" s="42" t="s">
        <v>249</v>
      </c>
      <c r="W215" s="25">
        <v>27</v>
      </c>
      <c r="X215" s="26" t="s">
        <v>31</v>
      </c>
    </row>
    <row r="216" spans="2:24" x14ac:dyDescent="0.15">
      <c r="B216" s="22"/>
      <c r="D216" s="22"/>
      <c r="F216" s="22"/>
      <c r="H216" s="22"/>
      <c r="J216" s="42" t="s">
        <v>250</v>
      </c>
      <c r="K216" s="25">
        <v>27</v>
      </c>
      <c r="L216" s="26" t="s">
        <v>32</v>
      </c>
      <c r="M216" s="30"/>
      <c r="N216" s="42" t="s">
        <v>250</v>
      </c>
      <c r="O216" s="25">
        <v>27</v>
      </c>
      <c r="P216" s="26" t="s">
        <v>32</v>
      </c>
      <c r="Q216" s="33"/>
      <c r="R216" s="42" t="s">
        <v>250</v>
      </c>
      <c r="S216" s="25">
        <v>27</v>
      </c>
      <c r="T216" s="26" t="s">
        <v>32</v>
      </c>
      <c r="U216" s="33"/>
      <c r="V216" s="42" t="s">
        <v>250</v>
      </c>
      <c r="W216" s="25">
        <v>27</v>
      </c>
      <c r="X216" s="26" t="s">
        <v>32</v>
      </c>
    </row>
    <row r="217" spans="2:24" x14ac:dyDescent="0.15">
      <c r="B217" s="22"/>
      <c r="D217" s="22"/>
      <c r="F217" s="22"/>
      <c r="H217" s="22"/>
      <c r="J217" s="43" t="s">
        <v>251</v>
      </c>
      <c r="K217" s="27">
        <v>27</v>
      </c>
      <c r="L217" s="28" t="s">
        <v>33</v>
      </c>
      <c r="M217" s="31"/>
      <c r="N217" s="43" t="s">
        <v>251</v>
      </c>
      <c r="O217" s="27">
        <v>27</v>
      </c>
      <c r="P217" s="28" t="s">
        <v>33</v>
      </c>
      <c r="Q217" s="34"/>
      <c r="R217" s="43" t="s">
        <v>251</v>
      </c>
      <c r="S217" s="27">
        <v>27</v>
      </c>
      <c r="T217" s="28" t="s">
        <v>33</v>
      </c>
      <c r="U217" s="34"/>
      <c r="V217" s="43" t="s">
        <v>251</v>
      </c>
      <c r="W217" s="27">
        <v>27</v>
      </c>
      <c r="X217" s="28" t="s">
        <v>33</v>
      </c>
    </row>
    <row r="218" spans="2:24" x14ac:dyDescent="0.15">
      <c r="B218" s="22"/>
      <c r="D218" s="22"/>
      <c r="F218" s="22"/>
      <c r="H218" s="22"/>
      <c r="J218" s="41" t="s">
        <v>252</v>
      </c>
      <c r="K218" s="23">
        <v>28</v>
      </c>
      <c r="L218" s="24" t="s">
        <v>26</v>
      </c>
      <c r="M218" s="29"/>
      <c r="N218" s="41" t="s">
        <v>252</v>
      </c>
      <c r="O218" s="23">
        <v>28</v>
      </c>
      <c r="P218" s="24" t="s">
        <v>26</v>
      </c>
      <c r="Q218" s="32"/>
      <c r="R218" s="41" t="s">
        <v>252</v>
      </c>
      <c r="S218" s="23">
        <v>28</v>
      </c>
      <c r="T218" s="24" t="s">
        <v>26</v>
      </c>
      <c r="U218" s="32"/>
      <c r="V218" s="41" t="s">
        <v>252</v>
      </c>
      <c r="W218" s="23">
        <v>28</v>
      </c>
      <c r="X218" s="24" t="s">
        <v>26</v>
      </c>
    </row>
    <row r="219" spans="2:24" x14ac:dyDescent="0.15">
      <c r="B219" s="22"/>
      <c r="D219" s="22"/>
      <c r="F219" s="22"/>
      <c r="H219" s="22"/>
      <c r="J219" s="42" t="s">
        <v>253</v>
      </c>
      <c r="K219" s="25">
        <v>28</v>
      </c>
      <c r="L219" s="26" t="s">
        <v>27</v>
      </c>
      <c r="M219" s="30"/>
      <c r="N219" s="42" t="s">
        <v>253</v>
      </c>
      <c r="O219" s="25">
        <v>28</v>
      </c>
      <c r="P219" s="26" t="s">
        <v>27</v>
      </c>
      <c r="Q219" s="33"/>
      <c r="R219" s="42" t="s">
        <v>253</v>
      </c>
      <c r="S219" s="25">
        <v>28</v>
      </c>
      <c r="T219" s="26" t="s">
        <v>27</v>
      </c>
      <c r="U219" s="33"/>
      <c r="V219" s="42" t="s">
        <v>253</v>
      </c>
      <c r="W219" s="25">
        <v>28</v>
      </c>
      <c r="X219" s="26" t="s">
        <v>27</v>
      </c>
    </row>
    <row r="220" spans="2:24" x14ac:dyDescent="0.15">
      <c r="B220" s="22"/>
      <c r="D220" s="22"/>
      <c r="F220" s="22"/>
      <c r="H220" s="22"/>
      <c r="J220" s="42" t="s">
        <v>254</v>
      </c>
      <c r="K220" s="25">
        <v>28</v>
      </c>
      <c r="L220" s="26" t="s">
        <v>28</v>
      </c>
      <c r="M220" s="30"/>
      <c r="N220" s="42" t="s">
        <v>254</v>
      </c>
      <c r="O220" s="25">
        <v>28</v>
      </c>
      <c r="P220" s="26" t="s">
        <v>28</v>
      </c>
      <c r="Q220" s="33"/>
      <c r="R220" s="42" t="s">
        <v>254</v>
      </c>
      <c r="S220" s="25">
        <v>28</v>
      </c>
      <c r="T220" s="26" t="s">
        <v>28</v>
      </c>
      <c r="U220" s="33"/>
      <c r="V220" s="42" t="s">
        <v>254</v>
      </c>
      <c r="W220" s="25">
        <v>28</v>
      </c>
      <c r="X220" s="26" t="s">
        <v>28</v>
      </c>
    </row>
    <row r="221" spans="2:24" x14ac:dyDescent="0.15">
      <c r="B221" s="22"/>
      <c r="D221" s="22"/>
      <c r="F221" s="22"/>
      <c r="H221" s="22"/>
      <c r="J221" s="42" t="s">
        <v>255</v>
      </c>
      <c r="K221" s="25">
        <v>28</v>
      </c>
      <c r="L221" s="26" t="s">
        <v>29</v>
      </c>
      <c r="M221" s="30"/>
      <c r="N221" s="42" t="s">
        <v>255</v>
      </c>
      <c r="O221" s="25">
        <v>28</v>
      </c>
      <c r="P221" s="26" t="s">
        <v>29</v>
      </c>
      <c r="Q221" s="33"/>
      <c r="R221" s="42" t="s">
        <v>255</v>
      </c>
      <c r="S221" s="25">
        <v>28</v>
      </c>
      <c r="T221" s="26" t="s">
        <v>29</v>
      </c>
      <c r="U221" s="33"/>
      <c r="V221" s="42" t="s">
        <v>255</v>
      </c>
      <c r="W221" s="25">
        <v>28</v>
      </c>
      <c r="X221" s="26" t="s">
        <v>29</v>
      </c>
    </row>
    <row r="222" spans="2:24" x14ac:dyDescent="0.15">
      <c r="B222" s="22"/>
      <c r="D222" s="22"/>
      <c r="F222" s="22"/>
      <c r="H222" s="22"/>
      <c r="J222" s="42" t="s">
        <v>256</v>
      </c>
      <c r="K222" s="25">
        <v>28</v>
      </c>
      <c r="L222" s="26" t="s">
        <v>30</v>
      </c>
      <c r="M222" s="30"/>
      <c r="N222" s="42" t="s">
        <v>256</v>
      </c>
      <c r="O222" s="25">
        <v>28</v>
      </c>
      <c r="P222" s="26" t="s">
        <v>30</v>
      </c>
      <c r="Q222" s="33"/>
      <c r="R222" s="42" t="s">
        <v>256</v>
      </c>
      <c r="S222" s="25">
        <v>28</v>
      </c>
      <c r="T222" s="26" t="s">
        <v>30</v>
      </c>
      <c r="U222" s="33"/>
      <c r="V222" s="42" t="s">
        <v>256</v>
      </c>
      <c r="W222" s="25">
        <v>28</v>
      </c>
      <c r="X222" s="26" t="s">
        <v>30</v>
      </c>
    </row>
    <row r="223" spans="2:24" x14ac:dyDescent="0.15">
      <c r="B223" s="22"/>
      <c r="D223" s="22"/>
      <c r="F223" s="22"/>
      <c r="H223" s="22"/>
      <c r="J223" s="42" t="s">
        <v>257</v>
      </c>
      <c r="K223" s="25">
        <v>28</v>
      </c>
      <c r="L223" s="26" t="s">
        <v>31</v>
      </c>
      <c r="M223" s="30"/>
      <c r="N223" s="42" t="s">
        <v>257</v>
      </c>
      <c r="O223" s="25">
        <v>28</v>
      </c>
      <c r="P223" s="26" t="s">
        <v>31</v>
      </c>
      <c r="Q223" s="33"/>
      <c r="R223" s="42" t="s">
        <v>257</v>
      </c>
      <c r="S223" s="25">
        <v>28</v>
      </c>
      <c r="T223" s="26" t="s">
        <v>31</v>
      </c>
      <c r="U223" s="33"/>
      <c r="V223" s="42" t="s">
        <v>257</v>
      </c>
      <c r="W223" s="25">
        <v>28</v>
      </c>
      <c r="X223" s="26" t="s">
        <v>31</v>
      </c>
    </row>
    <row r="224" spans="2:24" x14ac:dyDescent="0.15">
      <c r="B224" s="22"/>
      <c r="D224" s="22"/>
      <c r="F224" s="22"/>
      <c r="H224" s="22"/>
      <c r="J224" s="42" t="s">
        <v>258</v>
      </c>
      <c r="K224" s="25">
        <v>28</v>
      </c>
      <c r="L224" s="26" t="s">
        <v>32</v>
      </c>
      <c r="M224" s="30"/>
      <c r="N224" s="42" t="s">
        <v>258</v>
      </c>
      <c r="O224" s="25">
        <v>28</v>
      </c>
      <c r="P224" s="26" t="s">
        <v>32</v>
      </c>
      <c r="Q224" s="33"/>
      <c r="R224" s="42" t="s">
        <v>258</v>
      </c>
      <c r="S224" s="25">
        <v>28</v>
      </c>
      <c r="T224" s="26" t="s">
        <v>32</v>
      </c>
      <c r="U224" s="33"/>
      <c r="V224" s="42" t="s">
        <v>258</v>
      </c>
      <c r="W224" s="25">
        <v>28</v>
      </c>
      <c r="X224" s="26" t="s">
        <v>32</v>
      </c>
    </row>
    <row r="225" spans="2:24" x14ac:dyDescent="0.15">
      <c r="B225" s="22"/>
      <c r="D225" s="22"/>
      <c r="F225" s="22"/>
      <c r="H225" s="22"/>
      <c r="J225" s="43" t="s">
        <v>259</v>
      </c>
      <c r="K225" s="27">
        <v>28</v>
      </c>
      <c r="L225" s="28" t="s">
        <v>33</v>
      </c>
      <c r="M225" s="31"/>
      <c r="N225" s="43" t="s">
        <v>259</v>
      </c>
      <c r="O225" s="27">
        <v>28</v>
      </c>
      <c r="P225" s="28" t="s">
        <v>33</v>
      </c>
      <c r="Q225" s="34"/>
      <c r="R225" s="43" t="s">
        <v>259</v>
      </c>
      <c r="S225" s="27">
        <v>28</v>
      </c>
      <c r="T225" s="28" t="s">
        <v>33</v>
      </c>
      <c r="U225" s="34"/>
      <c r="V225" s="43" t="s">
        <v>259</v>
      </c>
      <c r="W225" s="27">
        <v>28</v>
      </c>
      <c r="X225" s="28" t="s">
        <v>33</v>
      </c>
    </row>
    <row r="226" spans="2:24" x14ac:dyDescent="0.15">
      <c r="B226" s="22"/>
      <c r="D226" s="22"/>
      <c r="F226" s="22"/>
      <c r="H226" s="22"/>
      <c r="J226" s="41" t="s">
        <v>260</v>
      </c>
      <c r="K226" s="23">
        <v>29</v>
      </c>
      <c r="L226" s="24" t="s">
        <v>26</v>
      </c>
      <c r="M226" s="29"/>
      <c r="N226" s="41" t="s">
        <v>260</v>
      </c>
      <c r="O226" s="23">
        <v>29</v>
      </c>
      <c r="P226" s="24" t="s">
        <v>26</v>
      </c>
      <c r="Q226" s="32"/>
      <c r="R226" s="41" t="s">
        <v>260</v>
      </c>
      <c r="S226" s="23">
        <v>29</v>
      </c>
      <c r="T226" s="24" t="s">
        <v>26</v>
      </c>
      <c r="U226" s="32"/>
      <c r="V226" s="41" t="s">
        <v>260</v>
      </c>
      <c r="W226" s="23">
        <v>29</v>
      </c>
      <c r="X226" s="24" t="s">
        <v>26</v>
      </c>
    </row>
    <row r="227" spans="2:24" x14ac:dyDescent="0.15">
      <c r="B227" s="22"/>
      <c r="D227" s="22"/>
      <c r="F227" s="22"/>
      <c r="H227" s="22"/>
      <c r="J227" s="42" t="s">
        <v>261</v>
      </c>
      <c r="K227" s="25">
        <v>29</v>
      </c>
      <c r="L227" s="26" t="s">
        <v>27</v>
      </c>
      <c r="M227" s="30"/>
      <c r="N227" s="42" t="s">
        <v>261</v>
      </c>
      <c r="O227" s="25">
        <v>29</v>
      </c>
      <c r="P227" s="26" t="s">
        <v>27</v>
      </c>
      <c r="Q227" s="33"/>
      <c r="R227" s="42" t="s">
        <v>261</v>
      </c>
      <c r="S227" s="25">
        <v>29</v>
      </c>
      <c r="T227" s="26" t="s">
        <v>27</v>
      </c>
      <c r="U227" s="33"/>
      <c r="V227" s="42" t="s">
        <v>261</v>
      </c>
      <c r="W227" s="25">
        <v>29</v>
      </c>
      <c r="X227" s="26" t="s">
        <v>27</v>
      </c>
    </row>
    <row r="228" spans="2:24" x14ac:dyDescent="0.15">
      <c r="B228" s="22"/>
      <c r="D228" s="22"/>
      <c r="F228" s="22"/>
      <c r="H228" s="22"/>
      <c r="J228" s="42" t="s">
        <v>262</v>
      </c>
      <c r="K228" s="25">
        <v>29</v>
      </c>
      <c r="L228" s="26" t="s">
        <v>28</v>
      </c>
      <c r="M228" s="30"/>
      <c r="N228" s="42" t="s">
        <v>262</v>
      </c>
      <c r="O228" s="25">
        <v>29</v>
      </c>
      <c r="P228" s="26" t="s">
        <v>28</v>
      </c>
      <c r="Q228" s="33"/>
      <c r="R228" s="42" t="s">
        <v>262</v>
      </c>
      <c r="S228" s="25">
        <v>29</v>
      </c>
      <c r="T228" s="26" t="s">
        <v>28</v>
      </c>
      <c r="U228" s="33"/>
      <c r="V228" s="42" t="s">
        <v>262</v>
      </c>
      <c r="W228" s="25">
        <v>29</v>
      </c>
      <c r="X228" s="26" t="s">
        <v>28</v>
      </c>
    </row>
    <row r="229" spans="2:24" x14ac:dyDescent="0.15">
      <c r="B229" s="22"/>
      <c r="D229" s="22"/>
      <c r="F229" s="22"/>
      <c r="H229" s="22"/>
      <c r="J229" s="42" t="s">
        <v>263</v>
      </c>
      <c r="K229" s="25">
        <v>29</v>
      </c>
      <c r="L229" s="26" t="s">
        <v>29</v>
      </c>
      <c r="M229" s="30"/>
      <c r="N229" s="42" t="s">
        <v>263</v>
      </c>
      <c r="O229" s="25">
        <v>29</v>
      </c>
      <c r="P229" s="26" t="s">
        <v>29</v>
      </c>
      <c r="Q229" s="33"/>
      <c r="R229" s="42" t="s">
        <v>263</v>
      </c>
      <c r="S229" s="25">
        <v>29</v>
      </c>
      <c r="T229" s="26" t="s">
        <v>29</v>
      </c>
      <c r="U229" s="33"/>
      <c r="V229" s="42" t="s">
        <v>263</v>
      </c>
      <c r="W229" s="25">
        <v>29</v>
      </c>
      <c r="X229" s="26" t="s">
        <v>29</v>
      </c>
    </row>
    <row r="230" spans="2:24" x14ac:dyDescent="0.15">
      <c r="B230" s="22"/>
      <c r="D230" s="22"/>
      <c r="F230" s="22"/>
      <c r="H230" s="22"/>
      <c r="J230" s="42" t="s">
        <v>264</v>
      </c>
      <c r="K230" s="25">
        <v>29</v>
      </c>
      <c r="L230" s="26" t="s">
        <v>30</v>
      </c>
      <c r="M230" s="30"/>
      <c r="N230" s="42" t="s">
        <v>264</v>
      </c>
      <c r="O230" s="25">
        <v>29</v>
      </c>
      <c r="P230" s="26" t="s">
        <v>30</v>
      </c>
      <c r="Q230" s="33"/>
      <c r="R230" s="42" t="s">
        <v>264</v>
      </c>
      <c r="S230" s="25">
        <v>29</v>
      </c>
      <c r="T230" s="26" t="s">
        <v>30</v>
      </c>
      <c r="U230" s="33"/>
      <c r="V230" s="42" t="s">
        <v>264</v>
      </c>
      <c r="W230" s="25">
        <v>29</v>
      </c>
      <c r="X230" s="26" t="s">
        <v>30</v>
      </c>
    </row>
    <row r="231" spans="2:24" x14ac:dyDescent="0.15">
      <c r="B231" s="22"/>
      <c r="D231" s="22"/>
      <c r="F231" s="22"/>
      <c r="H231" s="22"/>
      <c r="J231" s="42" t="s">
        <v>265</v>
      </c>
      <c r="K231" s="25">
        <v>29</v>
      </c>
      <c r="L231" s="26" t="s">
        <v>31</v>
      </c>
      <c r="M231" s="30"/>
      <c r="N231" s="42" t="s">
        <v>265</v>
      </c>
      <c r="O231" s="25">
        <v>29</v>
      </c>
      <c r="P231" s="26" t="s">
        <v>31</v>
      </c>
      <c r="Q231" s="33"/>
      <c r="R231" s="42" t="s">
        <v>265</v>
      </c>
      <c r="S231" s="25">
        <v>29</v>
      </c>
      <c r="T231" s="26" t="s">
        <v>31</v>
      </c>
      <c r="U231" s="33"/>
      <c r="V231" s="42" t="s">
        <v>265</v>
      </c>
      <c r="W231" s="25">
        <v>29</v>
      </c>
      <c r="X231" s="26" t="s">
        <v>31</v>
      </c>
    </row>
    <row r="232" spans="2:24" x14ac:dyDescent="0.15">
      <c r="B232" s="22"/>
      <c r="D232" s="22"/>
      <c r="F232" s="22"/>
      <c r="H232" s="22"/>
      <c r="J232" s="42" t="s">
        <v>266</v>
      </c>
      <c r="K232" s="25">
        <v>29</v>
      </c>
      <c r="L232" s="26" t="s">
        <v>32</v>
      </c>
      <c r="M232" s="30"/>
      <c r="N232" s="42" t="s">
        <v>266</v>
      </c>
      <c r="O232" s="25">
        <v>29</v>
      </c>
      <c r="P232" s="26" t="s">
        <v>32</v>
      </c>
      <c r="Q232" s="33"/>
      <c r="R232" s="42" t="s">
        <v>266</v>
      </c>
      <c r="S232" s="25">
        <v>29</v>
      </c>
      <c r="T232" s="26" t="s">
        <v>32</v>
      </c>
      <c r="U232" s="33"/>
      <c r="V232" s="42" t="s">
        <v>266</v>
      </c>
      <c r="W232" s="25">
        <v>29</v>
      </c>
      <c r="X232" s="26" t="s">
        <v>32</v>
      </c>
    </row>
    <row r="233" spans="2:24" x14ac:dyDescent="0.15">
      <c r="B233" s="22"/>
      <c r="D233" s="22"/>
      <c r="F233" s="22"/>
      <c r="H233" s="22"/>
      <c r="J233" s="43" t="s">
        <v>267</v>
      </c>
      <c r="K233" s="27">
        <v>29</v>
      </c>
      <c r="L233" s="28" t="s">
        <v>33</v>
      </c>
      <c r="M233" s="31"/>
      <c r="N233" s="43" t="s">
        <v>267</v>
      </c>
      <c r="O233" s="27">
        <v>29</v>
      </c>
      <c r="P233" s="28" t="s">
        <v>33</v>
      </c>
      <c r="Q233" s="34"/>
      <c r="R233" s="43" t="s">
        <v>267</v>
      </c>
      <c r="S233" s="27">
        <v>29</v>
      </c>
      <c r="T233" s="28" t="s">
        <v>33</v>
      </c>
      <c r="U233" s="34"/>
      <c r="V233" s="43" t="s">
        <v>267</v>
      </c>
      <c r="W233" s="27">
        <v>29</v>
      </c>
      <c r="X233" s="28" t="s">
        <v>33</v>
      </c>
    </row>
    <row r="234" spans="2:24" x14ac:dyDescent="0.15">
      <c r="B234" s="22"/>
      <c r="D234" s="22"/>
      <c r="F234" s="22"/>
      <c r="H234" s="22"/>
      <c r="J234" s="41" t="s">
        <v>268</v>
      </c>
      <c r="K234" s="23">
        <v>30</v>
      </c>
      <c r="L234" s="24" t="s">
        <v>26</v>
      </c>
      <c r="M234" s="29"/>
      <c r="N234" s="41" t="s">
        <v>268</v>
      </c>
      <c r="O234" s="23">
        <v>30</v>
      </c>
      <c r="P234" s="24" t="s">
        <v>26</v>
      </c>
      <c r="Q234" s="32"/>
      <c r="R234" s="41" t="s">
        <v>268</v>
      </c>
      <c r="S234" s="23">
        <v>30</v>
      </c>
      <c r="T234" s="24" t="s">
        <v>26</v>
      </c>
      <c r="U234" s="32"/>
      <c r="V234" s="41" t="s">
        <v>268</v>
      </c>
      <c r="W234" s="23">
        <v>30</v>
      </c>
      <c r="X234" s="24" t="s">
        <v>26</v>
      </c>
    </row>
    <row r="235" spans="2:24" x14ac:dyDescent="0.15">
      <c r="B235" s="22"/>
      <c r="D235" s="22"/>
      <c r="F235" s="22"/>
      <c r="H235" s="22"/>
      <c r="J235" s="42" t="s">
        <v>269</v>
      </c>
      <c r="K235" s="25">
        <v>30</v>
      </c>
      <c r="L235" s="26" t="s">
        <v>27</v>
      </c>
      <c r="M235" s="30"/>
      <c r="N235" s="42" t="s">
        <v>269</v>
      </c>
      <c r="O235" s="25">
        <v>30</v>
      </c>
      <c r="P235" s="26" t="s">
        <v>27</v>
      </c>
      <c r="Q235" s="33"/>
      <c r="R235" s="42" t="s">
        <v>269</v>
      </c>
      <c r="S235" s="25">
        <v>30</v>
      </c>
      <c r="T235" s="26" t="s">
        <v>27</v>
      </c>
      <c r="U235" s="33"/>
      <c r="V235" s="42" t="s">
        <v>269</v>
      </c>
      <c r="W235" s="25">
        <v>30</v>
      </c>
      <c r="X235" s="26" t="s">
        <v>27</v>
      </c>
    </row>
    <row r="236" spans="2:24" x14ac:dyDescent="0.15">
      <c r="B236" s="22"/>
      <c r="D236" s="22"/>
      <c r="F236" s="22"/>
      <c r="H236" s="22"/>
      <c r="J236" s="42" t="s">
        <v>270</v>
      </c>
      <c r="K236" s="25">
        <v>30</v>
      </c>
      <c r="L236" s="26" t="s">
        <v>28</v>
      </c>
      <c r="M236" s="30"/>
      <c r="N236" s="42" t="s">
        <v>270</v>
      </c>
      <c r="O236" s="25">
        <v>30</v>
      </c>
      <c r="P236" s="26" t="s">
        <v>28</v>
      </c>
      <c r="Q236" s="33"/>
      <c r="R236" s="42" t="s">
        <v>270</v>
      </c>
      <c r="S236" s="25">
        <v>30</v>
      </c>
      <c r="T236" s="26" t="s">
        <v>28</v>
      </c>
      <c r="U236" s="33"/>
      <c r="V236" s="42" t="s">
        <v>270</v>
      </c>
      <c r="W236" s="25">
        <v>30</v>
      </c>
      <c r="X236" s="26" t="s">
        <v>28</v>
      </c>
    </row>
    <row r="237" spans="2:24" x14ac:dyDescent="0.15">
      <c r="B237" s="22"/>
      <c r="D237" s="22"/>
      <c r="F237" s="22"/>
      <c r="H237" s="22"/>
      <c r="J237" s="42" t="s">
        <v>271</v>
      </c>
      <c r="K237" s="25">
        <v>30</v>
      </c>
      <c r="L237" s="26" t="s">
        <v>29</v>
      </c>
      <c r="M237" s="30"/>
      <c r="N237" s="42" t="s">
        <v>271</v>
      </c>
      <c r="O237" s="25">
        <v>30</v>
      </c>
      <c r="P237" s="26" t="s">
        <v>29</v>
      </c>
      <c r="Q237" s="33"/>
      <c r="R237" s="42" t="s">
        <v>271</v>
      </c>
      <c r="S237" s="25">
        <v>30</v>
      </c>
      <c r="T237" s="26" t="s">
        <v>29</v>
      </c>
      <c r="U237" s="33"/>
      <c r="V237" s="42" t="s">
        <v>271</v>
      </c>
      <c r="W237" s="25">
        <v>30</v>
      </c>
      <c r="X237" s="26" t="s">
        <v>29</v>
      </c>
    </row>
    <row r="238" spans="2:24" x14ac:dyDescent="0.15">
      <c r="B238" s="22"/>
      <c r="D238" s="22"/>
      <c r="F238" s="22"/>
      <c r="H238" s="22"/>
      <c r="J238" s="42" t="s">
        <v>272</v>
      </c>
      <c r="K238" s="25">
        <v>30</v>
      </c>
      <c r="L238" s="26" t="s">
        <v>30</v>
      </c>
      <c r="M238" s="30"/>
      <c r="N238" s="42" t="s">
        <v>272</v>
      </c>
      <c r="O238" s="25">
        <v>30</v>
      </c>
      <c r="P238" s="26" t="s">
        <v>30</v>
      </c>
      <c r="Q238" s="33"/>
      <c r="R238" s="42" t="s">
        <v>272</v>
      </c>
      <c r="S238" s="25">
        <v>30</v>
      </c>
      <c r="T238" s="26" t="s">
        <v>30</v>
      </c>
      <c r="U238" s="33"/>
      <c r="V238" s="42" t="s">
        <v>272</v>
      </c>
      <c r="W238" s="25">
        <v>30</v>
      </c>
      <c r="X238" s="26" t="s">
        <v>30</v>
      </c>
    </row>
    <row r="239" spans="2:24" x14ac:dyDescent="0.15">
      <c r="B239" s="22"/>
      <c r="D239" s="22"/>
      <c r="F239" s="22"/>
      <c r="H239" s="22"/>
      <c r="J239" s="42" t="s">
        <v>273</v>
      </c>
      <c r="K239" s="25">
        <v>30</v>
      </c>
      <c r="L239" s="26" t="s">
        <v>31</v>
      </c>
      <c r="M239" s="30"/>
      <c r="N239" s="42" t="s">
        <v>273</v>
      </c>
      <c r="O239" s="25">
        <v>30</v>
      </c>
      <c r="P239" s="26" t="s">
        <v>31</v>
      </c>
      <c r="Q239" s="33"/>
      <c r="R239" s="42" t="s">
        <v>273</v>
      </c>
      <c r="S239" s="25">
        <v>30</v>
      </c>
      <c r="T239" s="26" t="s">
        <v>31</v>
      </c>
      <c r="U239" s="33"/>
      <c r="V239" s="42" t="s">
        <v>273</v>
      </c>
      <c r="W239" s="25">
        <v>30</v>
      </c>
      <c r="X239" s="26" t="s">
        <v>31</v>
      </c>
    </row>
    <row r="240" spans="2:24" x14ac:dyDescent="0.15">
      <c r="B240" s="22"/>
      <c r="D240" s="22"/>
      <c r="F240" s="22"/>
      <c r="H240" s="22"/>
      <c r="J240" s="42" t="s">
        <v>274</v>
      </c>
      <c r="K240" s="25">
        <v>30</v>
      </c>
      <c r="L240" s="26" t="s">
        <v>32</v>
      </c>
      <c r="M240" s="30"/>
      <c r="N240" s="42" t="s">
        <v>274</v>
      </c>
      <c r="O240" s="25">
        <v>30</v>
      </c>
      <c r="P240" s="26" t="s">
        <v>32</v>
      </c>
      <c r="Q240" s="33"/>
      <c r="R240" s="42" t="s">
        <v>274</v>
      </c>
      <c r="S240" s="25">
        <v>30</v>
      </c>
      <c r="T240" s="26" t="s">
        <v>32</v>
      </c>
      <c r="U240" s="33"/>
      <c r="V240" s="42" t="s">
        <v>274</v>
      </c>
      <c r="W240" s="25">
        <v>30</v>
      </c>
      <c r="X240" s="26" t="s">
        <v>32</v>
      </c>
    </row>
    <row r="241" spans="2:24" x14ac:dyDescent="0.15">
      <c r="B241" s="22"/>
      <c r="D241" s="22"/>
      <c r="F241" s="22"/>
      <c r="H241" s="22"/>
      <c r="J241" s="43" t="s">
        <v>275</v>
      </c>
      <c r="K241" s="27">
        <v>30</v>
      </c>
      <c r="L241" s="28" t="s">
        <v>33</v>
      </c>
      <c r="M241" s="31"/>
      <c r="N241" s="43" t="s">
        <v>275</v>
      </c>
      <c r="O241" s="27">
        <v>30</v>
      </c>
      <c r="P241" s="28" t="s">
        <v>33</v>
      </c>
      <c r="Q241" s="34"/>
      <c r="R241" s="43" t="s">
        <v>275</v>
      </c>
      <c r="S241" s="27">
        <v>30</v>
      </c>
      <c r="T241" s="28" t="s">
        <v>33</v>
      </c>
      <c r="U241" s="34"/>
      <c r="V241" s="43" t="s">
        <v>275</v>
      </c>
      <c r="W241" s="27">
        <v>30</v>
      </c>
      <c r="X241" s="28" t="s">
        <v>33</v>
      </c>
    </row>
    <row r="242" spans="2:24" x14ac:dyDescent="0.15">
      <c r="B242" s="22"/>
      <c r="D242" s="22"/>
      <c r="F242" s="22"/>
      <c r="H242" s="22"/>
      <c r="J242" s="41" t="s">
        <v>276</v>
      </c>
      <c r="K242" s="23">
        <v>31</v>
      </c>
      <c r="L242" s="24" t="s">
        <v>26</v>
      </c>
      <c r="M242" s="29"/>
      <c r="N242" s="41" t="s">
        <v>276</v>
      </c>
      <c r="O242" s="23">
        <v>31</v>
      </c>
      <c r="P242" s="24" t="s">
        <v>26</v>
      </c>
      <c r="Q242" s="32"/>
      <c r="R242" s="41" t="s">
        <v>276</v>
      </c>
      <c r="S242" s="23">
        <v>31</v>
      </c>
      <c r="T242" s="24" t="s">
        <v>26</v>
      </c>
      <c r="U242" s="32"/>
      <c r="V242" s="41" t="s">
        <v>276</v>
      </c>
      <c r="W242" s="23">
        <v>31</v>
      </c>
      <c r="X242" s="24" t="s">
        <v>26</v>
      </c>
    </row>
    <row r="243" spans="2:24" x14ac:dyDescent="0.15">
      <c r="B243" s="22"/>
      <c r="D243" s="22"/>
      <c r="F243" s="22"/>
      <c r="H243" s="22"/>
      <c r="J243" s="42" t="s">
        <v>277</v>
      </c>
      <c r="K243" s="25">
        <v>31</v>
      </c>
      <c r="L243" s="26" t="s">
        <v>27</v>
      </c>
      <c r="M243" s="30"/>
      <c r="N243" s="42" t="s">
        <v>277</v>
      </c>
      <c r="O243" s="25">
        <v>31</v>
      </c>
      <c r="P243" s="26" t="s">
        <v>27</v>
      </c>
      <c r="Q243" s="33"/>
      <c r="R243" s="42" t="s">
        <v>277</v>
      </c>
      <c r="S243" s="25">
        <v>31</v>
      </c>
      <c r="T243" s="26" t="s">
        <v>27</v>
      </c>
      <c r="U243" s="33"/>
      <c r="V243" s="42" t="s">
        <v>277</v>
      </c>
      <c r="W243" s="25">
        <v>31</v>
      </c>
      <c r="X243" s="26" t="s">
        <v>27</v>
      </c>
    </row>
    <row r="244" spans="2:24" x14ac:dyDescent="0.15">
      <c r="B244" s="22"/>
      <c r="D244" s="22"/>
      <c r="F244" s="22"/>
      <c r="H244" s="22"/>
      <c r="J244" s="42" t="s">
        <v>278</v>
      </c>
      <c r="K244" s="25">
        <v>31</v>
      </c>
      <c r="L244" s="26" t="s">
        <v>28</v>
      </c>
      <c r="M244" s="30"/>
      <c r="N244" s="42" t="s">
        <v>278</v>
      </c>
      <c r="O244" s="25">
        <v>31</v>
      </c>
      <c r="P244" s="26" t="s">
        <v>28</v>
      </c>
      <c r="Q244" s="33"/>
      <c r="R244" s="42" t="s">
        <v>278</v>
      </c>
      <c r="S244" s="25">
        <v>31</v>
      </c>
      <c r="T244" s="26" t="s">
        <v>28</v>
      </c>
      <c r="U244" s="33"/>
      <c r="V244" s="42" t="s">
        <v>278</v>
      </c>
      <c r="W244" s="25">
        <v>31</v>
      </c>
      <c r="X244" s="26" t="s">
        <v>28</v>
      </c>
    </row>
    <row r="245" spans="2:24" x14ac:dyDescent="0.15">
      <c r="B245" s="22"/>
      <c r="D245" s="22"/>
      <c r="F245" s="22"/>
      <c r="H245" s="22"/>
      <c r="J245" s="42" t="s">
        <v>279</v>
      </c>
      <c r="K245" s="25">
        <v>31</v>
      </c>
      <c r="L245" s="26" t="s">
        <v>29</v>
      </c>
      <c r="M245" s="30"/>
      <c r="N245" s="42" t="s">
        <v>279</v>
      </c>
      <c r="O245" s="25">
        <v>31</v>
      </c>
      <c r="P245" s="26" t="s">
        <v>29</v>
      </c>
      <c r="Q245" s="33"/>
      <c r="R245" s="42" t="s">
        <v>279</v>
      </c>
      <c r="S245" s="25">
        <v>31</v>
      </c>
      <c r="T245" s="26" t="s">
        <v>29</v>
      </c>
      <c r="U245" s="33"/>
      <c r="V245" s="42" t="s">
        <v>279</v>
      </c>
      <c r="W245" s="25">
        <v>31</v>
      </c>
      <c r="X245" s="26" t="s">
        <v>29</v>
      </c>
    </row>
    <row r="246" spans="2:24" x14ac:dyDescent="0.15">
      <c r="B246" s="22"/>
      <c r="D246" s="22"/>
      <c r="F246" s="22"/>
      <c r="H246" s="22"/>
      <c r="J246" s="42" t="s">
        <v>280</v>
      </c>
      <c r="K246" s="25">
        <v>31</v>
      </c>
      <c r="L246" s="26" t="s">
        <v>30</v>
      </c>
      <c r="M246" s="30"/>
      <c r="N246" s="42" t="s">
        <v>280</v>
      </c>
      <c r="O246" s="25">
        <v>31</v>
      </c>
      <c r="P246" s="26" t="s">
        <v>30</v>
      </c>
      <c r="Q246" s="33"/>
      <c r="R246" s="42" t="s">
        <v>280</v>
      </c>
      <c r="S246" s="25">
        <v>31</v>
      </c>
      <c r="T246" s="26" t="s">
        <v>30</v>
      </c>
      <c r="U246" s="33"/>
      <c r="V246" s="42" t="s">
        <v>280</v>
      </c>
      <c r="W246" s="25">
        <v>31</v>
      </c>
      <c r="X246" s="26" t="s">
        <v>30</v>
      </c>
    </row>
    <row r="247" spans="2:24" x14ac:dyDescent="0.15">
      <c r="B247" s="22"/>
      <c r="D247" s="22"/>
      <c r="F247" s="22"/>
      <c r="H247" s="22"/>
      <c r="J247" s="42" t="s">
        <v>281</v>
      </c>
      <c r="K247" s="25">
        <v>31</v>
      </c>
      <c r="L247" s="26" t="s">
        <v>31</v>
      </c>
      <c r="M247" s="30"/>
      <c r="N247" s="42" t="s">
        <v>281</v>
      </c>
      <c r="O247" s="25">
        <v>31</v>
      </c>
      <c r="P247" s="26" t="s">
        <v>31</v>
      </c>
      <c r="Q247" s="33"/>
      <c r="R247" s="42" t="s">
        <v>281</v>
      </c>
      <c r="S247" s="25">
        <v>31</v>
      </c>
      <c r="T247" s="26" t="s">
        <v>31</v>
      </c>
      <c r="U247" s="33"/>
      <c r="V247" s="42" t="s">
        <v>281</v>
      </c>
      <c r="W247" s="25">
        <v>31</v>
      </c>
      <c r="X247" s="26" t="s">
        <v>31</v>
      </c>
    </row>
    <row r="248" spans="2:24" x14ac:dyDescent="0.15">
      <c r="B248" s="22"/>
      <c r="D248" s="22"/>
      <c r="F248" s="22"/>
      <c r="H248" s="22"/>
      <c r="J248" s="42" t="s">
        <v>282</v>
      </c>
      <c r="K248" s="25">
        <v>31</v>
      </c>
      <c r="L248" s="26" t="s">
        <v>32</v>
      </c>
      <c r="M248" s="30"/>
      <c r="N248" s="42" t="s">
        <v>282</v>
      </c>
      <c r="O248" s="25">
        <v>31</v>
      </c>
      <c r="P248" s="26" t="s">
        <v>32</v>
      </c>
      <c r="Q248" s="33"/>
      <c r="R248" s="42" t="s">
        <v>282</v>
      </c>
      <c r="S248" s="25">
        <v>31</v>
      </c>
      <c r="T248" s="26" t="s">
        <v>32</v>
      </c>
      <c r="U248" s="33"/>
      <c r="V248" s="42" t="s">
        <v>282</v>
      </c>
      <c r="W248" s="25">
        <v>31</v>
      </c>
      <c r="X248" s="26" t="s">
        <v>32</v>
      </c>
    </row>
    <row r="249" spans="2:24" x14ac:dyDescent="0.15">
      <c r="B249" s="22"/>
      <c r="D249" s="22"/>
      <c r="F249" s="22"/>
      <c r="H249" s="22"/>
      <c r="J249" s="43" t="s">
        <v>283</v>
      </c>
      <c r="K249" s="27">
        <v>31</v>
      </c>
      <c r="L249" s="28" t="s">
        <v>33</v>
      </c>
      <c r="M249" s="31"/>
      <c r="N249" s="43" t="s">
        <v>283</v>
      </c>
      <c r="O249" s="27">
        <v>31</v>
      </c>
      <c r="P249" s="28" t="s">
        <v>33</v>
      </c>
      <c r="Q249" s="34"/>
      <c r="R249" s="43" t="s">
        <v>283</v>
      </c>
      <c r="S249" s="27">
        <v>31</v>
      </c>
      <c r="T249" s="28" t="s">
        <v>33</v>
      </c>
      <c r="U249" s="34"/>
      <c r="V249" s="43" t="s">
        <v>283</v>
      </c>
      <c r="W249" s="27">
        <v>31</v>
      </c>
      <c r="X249" s="28" t="s">
        <v>33</v>
      </c>
    </row>
    <row r="250" spans="2:24" x14ac:dyDescent="0.15">
      <c r="B250" s="22"/>
      <c r="D250" s="22"/>
      <c r="F250" s="22"/>
      <c r="H250" s="22"/>
      <c r="J250" s="41" t="s">
        <v>284</v>
      </c>
      <c r="K250" s="23">
        <v>32</v>
      </c>
      <c r="L250" s="24" t="s">
        <v>26</v>
      </c>
      <c r="M250" s="29"/>
      <c r="N250" s="41" t="s">
        <v>284</v>
      </c>
      <c r="O250" s="23">
        <v>32</v>
      </c>
      <c r="P250" s="24" t="s">
        <v>26</v>
      </c>
      <c r="Q250" s="32"/>
      <c r="R250" s="41" t="s">
        <v>284</v>
      </c>
      <c r="S250" s="23">
        <v>32</v>
      </c>
      <c r="T250" s="24" t="s">
        <v>26</v>
      </c>
      <c r="U250" s="32"/>
      <c r="V250" s="41" t="s">
        <v>284</v>
      </c>
      <c r="W250" s="23">
        <v>32</v>
      </c>
      <c r="X250" s="24" t="s">
        <v>26</v>
      </c>
    </row>
    <row r="251" spans="2:24" x14ac:dyDescent="0.15">
      <c r="B251" s="22"/>
      <c r="D251" s="22"/>
      <c r="F251" s="22"/>
      <c r="H251" s="22"/>
      <c r="J251" s="42" t="s">
        <v>285</v>
      </c>
      <c r="K251" s="25">
        <v>32</v>
      </c>
      <c r="L251" s="26" t="s">
        <v>27</v>
      </c>
      <c r="M251" s="30"/>
      <c r="N251" s="42" t="s">
        <v>285</v>
      </c>
      <c r="O251" s="25">
        <v>32</v>
      </c>
      <c r="P251" s="26" t="s">
        <v>27</v>
      </c>
      <c r="Q251" s="33"/>
      <c r="R251" s="42" t="s">
        <v>285</v>
      </c>
      <c r="S251" s="25">
        <v>32</v>
      </c>
      <c r="T251" s="26" t="s">
        <v>27</v>
      </c>
      <c r="U251" s="33"/>
      <c r="V251" s="42" t="s">
        <v>285</v>
      </c>
      <c r="W251" s="25">
        <v>32</v>
      </c>
      <c r="X251" s="26" t="s">
        <v>27</v>
      </c>
    </row>
    <row r="252" spans="2:24" x14ac:dyDescent="0.15">
      <c r="B252" s="22"/>
      <c r="D252" s="22"/>
      <c r="F252" s="22"/>
      <c r="H252" s="22"/>
      <c r="J252" s="42" t="s">
        <v>286</v>
      </c>
      <c r="K252" s="25">
        <v>32</v>
      </c>
      <c r="L252" s="26" t="s">
        <v>28</v>
      </c>
      <c r="M252" s="30"/>
      <c r="N252" s="42" t="s">
        <v>286</v>
      </c>
      <c r="O252" s="25">
        <v>32</v>
      </c>
      <c r="P252" s="26" t="s">
        <v>28</v>
      </c>
      <c r="Q252" s="33"/>
      <c r="R252" s="42" t="s">
        <v>286</v>
      </c>
      <c r="S252" s="25">
        <v>32</v>
      </c>
      <c r="T252" s="26" t="s">
        <v>28</v>
      </c>
      <c r="U252" s="33"/>
      <c r="V252" s="42" t="s">
        <v>286</v>
      </c>
      <c r="W252" s="25">
        <v>32</v>
      </c>
      <c r="X252" s="26" t="s">
        <v>28</v>
      </c>
    </row>
    <row r="253" spans="2:24" x14ac:dyDescent="0.15">
      <c r="B253" s="22"/>
      <c r="D253" s="22"/>
      <c r="F253" s="22"/>
      <c r="H253" s="22"/>
      <c r="J253" s="42" t="s">
        <v>287</v>
      </c>
      <c r="K253" s="25">
        <v>32</v>
      </c>
      <c r="L253" s="26" t="s">
        <v>29</v>
      </c>
      <c r="M253" s="30"/>
      <c r="N253" s="42" t="s">
        <v>287</v>
      </c>
      <c r="O253" s="25">
        <v>32</v>
      </c>
      <c r="P253" s="26" t="s">
        <v>29</v>
      </c>
      <c r="Q253" s="33"/>
      <c r="R253" s="42" t="s">
        <v>287</v>
      </c>
      <c r="S253" s="25">
        <v>32</v>
      </c>
      <c r="T253" s="26" t="s">
        <v>29</v>
      </c>
      <c r="U253" s="33"/>
      <c r="V253" s="42" t="s">
        <v>287</v>
      </c>
      <c r="W253" s="25">
        <v>32</v>
      </c>
      <c r="X253" s="26" t="s">
        <v>29</v>
      </c>
    </row>
    <row r="254" spans="2:24" x14ac:dyDescent="0.15">
      <c r="B254" s="22"/>
      <c r="D254" s="22"/>
      <c r="F254" s="22"/>
      <c r="H254" s="22"/>
      <c r="J254" s="42" t="s">
        <v>288</v>
      </c>
      <c r="K254" s="25">
        <v>32</v>
      </c>
      <c r="L254" s="26" t="s">
        <v>30</v>
      </c>
      <c r="M254" s="30"/>
      <c r="N254" s="42" t="s">
        <v>288</v>
      </c>
      <c r="O254" s="25">
        <v>32</v>
      </c>
      <c r="P254" s="26" t="s">
        <v>30</v>
      </c>
      <c r="Q254" s="33"/>
      <c r="R254" s="42" t="s">
        <v>288</v>
      </c>
      <c r="S254" s="25">
        <v>32</v>
      </c>
      <c r="T254" s="26" t="s">
        <v>30</v>
      </c>
      <c r="U254" s="33"/>
      <c r="V254" s="42" t="s">
        <v>288</v>
      </c>
      <c r="W254" s="25">
        <v>32</v>
      </c>
      <c r="X254" s="26" t="s">
        <v>30</v>
      </c>
    </row>
    <row r="255" spans="2:24" x14ac:dyDescent="0.15">
      <c r="B255" s="22"/>
      <c r="D255" s="22"/>
      <c r="F255" s="22"/>
      <c r="H255" s="22"/>
      <c r="J255" s="42" t="s">
        <v>289</v>
      </c>
      <c r="K255" s="25">
        <v>32</v>
      </c>
      <c r="L255" s="26" t="s">
        <v>31</v>
      </c>
      <c r="M255" s="30"/>
      <c r="N255" s="42" t="s">
        <v>289</v>
      </c>
      <c r="O255" s="25">
        <v>32</v>
      </c>
      <c r="P255" s="26" t="s">
        <v>31</v>
      </c>
      <c r="Q255" s="33"/>
      <c r="R255" s="42" t="s">
        <v>289</v>
      </c>
      <c r="S255" s="25">
        <v>32</v>
      </c>
      <c r="T255" s="26" t="s">
        <v>31</v>
      </c>
      <c r="U255" s="33"/>
      <c r="V255" s="42" t="s">
        <v>289</v>
      </c>
      <c r="W255" s="25">
        <v>32</v>
      </c>
      <c r="X255" s="26" t="s">
        <v>31</v>
      </c>
    </row>
    <row r="256" spans="2:24" x14ac:dyDescent="0.15">
      <c r="B256" s="22"/>
      <c r="D256" s="22"/>
      <c r="F256" s="22"/>
      <c r="H256" s="22"/>
      <c r="J256" s="42" t="s">
        <v>290</v>
      </c>
      <c r="K256" s="25">
        <v>32</v>
      </c>
      <c r="L256" s="26" t="s">
        <v>32</v>
      </c>
      <c r="M256" s="30"/>
      <c r="N256" s="42" t="s">
        <v>290</v>
      </c>
      <c r="O256" s="25">
        <v>32</v>
      </c>
      <c r="P256" s="26" t="s">
        <v>32</v>
      </c>
      <c r="Q256" s="33"/>
      <c r="R256" s="42" t="s">
        <v>290</v>
      </c>
      <c r="S256" s="25">
        <v>32</v>
      </c>
      <c r="T256" s="26" t="s">
        <v>32</v>
      </c>
      <c r="U256" s="33"/>
      <c r="V256" s="42" t="s">
        <v>290</v>
      </c>
      <c r="W256" s="25">
        <v>32</v>
      </c>
      <c r="X256" s="26" t="s">
        <v>32</v>
      </c>
    </row>
    <row r="257" spans="2:24" x14ac:dyDescent="0.15">
      <c r="B257" s="22"/>
      <c r="D257" s="22"/>
      <c r="F257" s="22"/>
      <c r="H257" s="22"/>
      <c r="J257" s="43" t="s">
        <v>291</v>
      </c>
      <c r="K257" s="27">
        <v>32</v>
      </c>
      <c r="L257" s="28" t="s">
        <v>33</v>
      </c>
      <c r="M257" s="31"/>
      <c r="N257" s="43" t="s">
        <v>291</v>
      </c>
      <c r="O257" s="27">
        <v>32</v>
      </c>
      <c r="P257" s="28" t="s">
        <v>33</v>
      </c>
      <c r="Q257" s="34"/>
      <c r="R257" s="43" t="s">
        <v>291</v>
      </c>
      <c r="S257" s="27">
        <v>32</v>
      </c>
      <c r="T257" s="28" t="s">
        <v>33</v>
      </c>
      <c r="U257" s="34"/>
      <c r="V257" s="43" t="s">
        <v>291</v>
      </c>
      <c r="W257" s="27">
        <v>32</v>
      </c>
      <c r="X257" s="28" t="s">
        <v>33</v>
      </c>
    </row>
    <row r="258" spans="2:24" x14ac:dyDescent="0.15">
      <c r="B258" s="22"/>
      <c r="D258" s="22"/>
      <c r="F258" s="22"/>
      <c r="H258" s="22"/>
      <c r="J258" s="41" t="s">
        <v>292</v>
      </c>
      <c r="K258" s="23">
        <v>33</v>
      </c>
      <c r="L258" s="24" t="s">
        <v>26</v>
      </c>
      <c r="M258" s="29"/>
      <c r="N258" s="41" t="s">
        <v>292</v>
      </c>
      <c r="O258" s="23">
        <v>33</v>
      </c>
      <c r="P258" s="24" t="s">
        <v>26</v>
      </c>
      <c r="Q258" s="32"/>
      <c r="R258" s="41" t="s">
        <v>292</v>
      </c>
      <c r="S258" s="23">
        <v>33</v>
      </c>
      <c r="T258" s="24" t="s">
        <v>26</v>
      </c>
      <c r="U258" s="32"/>
      <c r="V258" s="41" t="s">
        <v>292</v>
      </c>
      <c r="W258" s="23">
        <v>33</v>
      </c>
      <c r="X258" s="24" t="s">
        <v>26</v>
      </c>
    </row>
    <row r="259" spans="2:24" x14ac:dyDescent="0.15">
      <c r="B259" s="22"/>
      <c r="D259" s="22"/>
      <c r="F259" s="22"/>
      <c r="H259" s="22"/>
      <c r="J259" s="42" t="s">
        <v>293</v>
      </c>
      <c r="K259" s="25">
        <v>33</v>
      </c>
      <c r="L259" s="26" t="s">
        <v>27</v>
      </c>
      <c r="M259" s="30"/>
      <c r="N259" s="42" t="s">
        <v>293</v>
      </c>
      <c r="O259" s="25">
        <v>33</v>
      </c>
      <c r="P259" s="26" t="s">
        <v>27</v>
      </c>
      <c r="Q259" s="33"/>
      <c r="R259" s="42" t="s">
        <v>293</v>
      </c>
      <c r="S259" s="25">
        <v>33</v>
      </c>
      <c r="T259" s="26" t="s">
        <v>27</v>
      </c>
      <c r="U259" s="33"/>
      <c r="V259" s="42" t="s">
        <v>293</v>
      </c>
      <c r="W259" s="25">
        <v>33</v>
      </c>
      <c r="X259" s="26" t="s">
        <v>27</v>
      </c>
    </row>
    <row r="260" spans="2:24" x14ac:dyDescent="0.15">
      <c r="B260" s="22"/>
      <c r="D260" s="22"/>
      <c r="F260" s="22"/>
      <c r="H260" s="22"/>
      <c r="J260" s="42" t="s">
        <v>294</v>
      </c>
      <c r="K260" s="25">
        <v>33</v>
      </c>
      <c r="L260" s="26" t="s">
        <v>28</v>
      </c>
      <c r="M260" s="30"/>
      <c r="N260" s="42" t="s">
        <v>294</v>
      </c>
      <c r="O260" s="25">
        <v>33</v>
      </c>
      <c r="P260" s="26" t="s">
        <v>28</v>
      </c>
      <c r="Q260" s="33"/>
      <c r="R260" s="42" t="s">
        <v>294</v>
      </c>
      <c r="S260" s="25">
        <v>33</v>
      </c>
      <c r="T260" s="26" t="s">
        <v>28</v>
      </c>
      <c r="U260" s="33"/>
      <c r="V260" s="42" t="s">
        <v>294</v>
      </c>
      <c r="W260" s="25">
        <v>33</v>
      </c>
      <c r="X260" s="26" t="s">
        <v>28</v>
      </c>
    </row>
    <row r="261" spans="2:24" x14ac:dyDescent="0.15">
      <c r="B261" s="22"/>
      <c r="D261" s="22"/>
      <c r="F261" s="22"/>
      <c r="H261" s="22"/>
      <c r="J261" s="42" t="s">
        <v>295</v>
      </c>
      <c r="K261" s="25">
        <v>33</v>
      </c>
      <c r="L261" s="26" t="s">
        <v>29</v>
      </c>
      <c r="M261" s="30"/>
      <c r="N261" s="42" t="s">
        <v>295</v>
      </c>
      <c r="O261" s="25">
        <v>33</v>
      </c>
      <c r="P261" s="26" t="s">
        <v>29</v>
      </c>
      <c r="Q261" s="33"/>
      <c r="R261" s="42" t="s">
        <v>295</v>
      </c>
      <c r="S261" s="25">
        <v>33</v>
      </c>
      <c r="T261" s="26" t="s">
        <v>29</v>
      </c>
      <c r="U261" s="33"/>
      <c r="V261" s="42" t="s">
        <v>295</v>
      </c>
      <c r="W261" s="25">
        <v>33</v>
      </c>
      <c r="X261" s="26" t="s">
        <v>29</v>
      </c>
    </row>
    <row r="262" spans="2:24" x14ac:dyDescent="0.15">
      <c r="B262" s="22"/>
      <c r="D262" s="22"/>
      <c r="F262" s="22"/>
      <c r="H262" s="22"/>
      <c r="J262" s="42" t="s">
        <v>296</v>
      </c>
      <c r="K262" s="25">
        <v>33</v>
      </c>
      <c r="L262" s="26" t="s">
        <v>30</v>
      </c>
      <c r="M262" s="30"/>
      <c r="N262" s="42" t="s">
        <v>296</v>
      </c>
      <c r="O262" s="25">
        <v>33</v>
      </c>
      <c r="P262" s="26" t="s">
        <v>30</v>
      </c>
      <c r="Q262" s="33"/>
      <c r="R262" s="42" t="s">
        <v>296</v>
      </c>
      <c r="S262" s="25">
        <v>33</v>
      </c>
      <c r="T262" s="26" t="s">
        <v>30</v>
      </c>
      <c r="U262" s="33"/>
      <c r="V262" s="42" t="s">
        <v>296</v>
      </c>
      <c r="W262" s="25">
        <v>33</v>
      </c>
      <c r="X262" s="26" t="s">
        <v>30</v>
      </c>
    </row>
    <row r="263" spans="2:24" x14ac:dyDescent="0.15">
      <c r="B263" s="22"/>
      <c r="D263" s="22"/>
      <c r="F263" s="22"/>
      <c r="H263" s="22"/>
      <c r="J263" s="42" t="s">
        <v>297</v>
      </c>
      <c r="K263" s="25">
        <v>33</v>
      </c>
      <c r="L263" s="26" t="s">
        <v>31</v>
      </c>
      <c r="M263" s="30"/>
      <c r="N263" s="42" t="s">
        <v>297</v>
      </c>
      <c r="O263" s="25">
        <v>33</v>
      </c>
      <c r="P263" s="26" t="s">
        <v>31</v>
      </c>
      <c r="Q263" s="33"/>
      <c r="R263" s="42" t="s">
        <v>297</v>
      </c>
      <c r="S263" s="25">
        <v>33</v>
      </c>
      <c r="T263" s="26" t="s">
        <v>31</v>
      </c>
      <c r="U263" s="33"/>
      <c r="V263" s="42" t="s">
        <v>297</v>
      </c>
      <c r="W263" s="25">
        <v>33</v>
      </c>
      <c r="X263" s="26" t="s">
        <v>31</v>
      </c>
    </row>
    <row r="264" spans="2:24" x14ac:dyDescent="0.15">
      <c r="B264" s="22"/>
      <c r="D264" s="22"/>
      <c r="F264" s="22"/>
      <c r="H264" s="22"/>
      <c r="J264" s="42" t="s">
        <v>298</v>
      </c>
      <c r="K264" s="25">
        <v>33</v>
      </c>
      <c r="L264" s="26" t="s">
        <v>32</v>
      </c>
      <c r="M264" s="30"/>
      <c r="N264" s="42" t="s">
        <v>298</v>
      </c>
      <c r="O264" s="25">
        <v>33</v>
      </c>
      <c r="P264" s="26" t="s">
        <v>32</v>
      </c>
      <c r="Q264" s="33"/>
      <c r="R264" s="42" t="s">
        <v>298</v>
      </c>
      <c r="S264" s="25">
        <v>33</v>
      </c>
      <c r="T264" s="26" t="s">
        <v>32</v>
      </c>
      <c r="U264" s="33"/>
      <c r="V264" s="42" t="s">
        <v>298</v>
      </c>
      <c r="W264" s="25">
        <v>33</v>
      </c>
      <c r="X264" s="26" t="s">
        <v>32</v>
      </c>
    </row>
    <row r="265" spans="2:24" x14ac:dyDescent="0.15">
      <c r="B265" s="22"/>
      <c r="D265" s="22"/>
      <c r="F265" s="22"/>
      <c r="H265" s="22"/>
      <c r="J265" s="43" t="s">
        <v>299</v>
      </c>
      <c r="K265" s="27">
        <v>33</v>
      </c>
      <c r="L265" s="28" t="s">
        <v>33</v>
      </c>
      <c r="M265" s="31"/>
      <c r="N265" s="43" t="s">
        <v>299</v>
      </c>
      <c r="O265" s="27">
        <v>33</v>
      </c>
      <c r="P265" s="28" t="s">
        <v>33</v>
      </c>
      <c r="Q265" s="34"/>
      <c r="R265" s="43" t="s">
        <v>299</v>
      </c>
      <c r="S265" s="27">
        <v>33</v>
      </c>
      <c r="T265" s="28" t="s">
        <v>33</v>
      </c>
      <c r="U265" s="34"/>
      <c r="V265" s="43" t="s">
        <v>299</v>
      </c>
      <c r="W265" s="27">
        <v>33</v>
      </c>
      <c r="X265" s="28" t="s">
        <v>33</v>
      </c>
    </row>
    <row r="266" spans="2:24" x14ac:dyDescent="0.15">
      <c r="B266" s="22"/>
      <c r="D266" s="22"/>
      <c r="F266" s="22"/>
      <c r="H266" s="22"/>
      <c r="J266" s="41" t="s">
        <v>300</v>
      </c>
      <c r="K266" s="23">
        <v>34</v>
      </c>
      <c r="L266" s="24" t="s">
        <v>26</v>
      </c>
      <c r="M266" s="29"/>
      <c r="N266" s="41" t="s">
        <v>300</v>
      </c>
      <c r="O266" s="23">
        <v>34</v>
      </c>
      <c r="P266" s="24" t="s">
        <v>26</v>
      </c>
      <c r="Q266" s="32"/>
      <c r="R266" s="41" t="s">
        <v>300</v>
      </c>
      <c r="S266" s="23">
        <v>34</v>
      </c>
      <c r="T266" s="24" t="s">
        <v>26</v>
      </c>
      <c r="U266" s="32"/>
      <c r="V266" s="41" t="s">
        <v>300</v>
      </c>
      <c r="W266" s="23">
        <v>34</v>
      </c>
      <c r="X266" s="24" t="s">
        <v>26</v>
      </c>
    </row>
    <row r="267" spans="2:24" x14ac:dyDescent="0.15">
      <c r="B267" s="22"/>
      <c r="D267" s="22"/>
      <c r="F267" s="22"/>
      <c r="H267" s="22"/>
      <c r="J267" s="42" t="s">
        <v>301</v>
      </c>
      <c r="K267" s="25">
        <v>34</v>
      </c>
      <c r="L267" s="26" t="s">
        <v>27</v>
      </c>
      <c r="M267" s="30"/>
      <c r="N267" s="42" t="s">
        <v>301</v>
      </c>
      <c r="O267" s="25">
        <v>34</v>
      </c>
      <c r="P267" s="26" t="s">
        <v>27</v>
      </c>
      <c r="Q267" s="33"/>
      <c r="R267" s="42" t="s">
        <v>301</v>
      </c>
      <c r="S267" s="25">
        <v>34</v>
      </c>
      <c r="T267" s="26" t="s">
        <v>27</v>
      </c>
      <c r="U267" s="33"/>
      <c r="V267" s="42" t="s">
        <v>301</v>
      </c>
      <c r="W267" s="25">
        <v>34</v>
      </c>
      <c r="X267" s="26" t="s">
        <v>27</v>
      </c>
    </row>
    <row r="268" spans="2:24" x14ac:dyDescent="0.15">
      <c r="B268" s="22"/>
      <c r="D268" s="22"/>
      <c r="F268" s="22"/>
      <c r="H268" s="22"/>
      <c r="J268" s="42" t="s">
        <v>302</v>
      </c>
      <c r="K268" s="25">
        <v>34</v>
      </c>
      <c r="L268" s="26" t="s">
        <v>28</v>
      </c>
      <c r="M268" s="30"/>
      <c r="N268" s="42" t="s">
        <v>302</v>
      </c>
      <c r="O268" s="25">
        <v>34</v>
      </c>
      <c r="P268" s="26" t="s">
        <v>28</v>
      </c>
      <c r="Q268" s="33"/>
      <c r="R268" s="42" t="s">
        <v>302</v>
      </c>
      <c r="S268" s="25">
        <v>34</v>
      </c>
      <c r="T268" s="26" t="s">
        <v>28</v>
      </c>
      <c r="U268" s="33"/>
      <c r="V268" s="42" t="s">
        <v>302</v>
      </c>
      <c r="W268" s="25">
        <v>34</v>
      </c>
      <c r="X268" s="26" t="s">
        <v>28</v>
      </c>
    </row>
    <row r="269" spans="2:24" x14ac:dyDescent="0.15">
      <c r="B269" s="22"/>
      <c r="D269" s="22"/>
      <c r="F269" s="22"/>
      <c r="H269" s="22"/>
      <c r="J269" s="42" t="s">
        <v>303</v>
      </c>
      <c r="K269" s="25">
        <v>34</v>
      </c>
      <c r="L269" s="26" t="s">
        <v>29</v>
      </c>
      <c r="M269" s="30"/>
      <c r="N269" s="42" t="s">
        <v>303</v>
      </c>
      <c r="O269" s="25">
        <v>34</v>
      </c>
      <c r="P269" s="26" t="s">
        <v>29</v>
      </c>
      <c r="Q269" s="33"/>
      <c r="R269" s="42" t="s">
        <v>303</v>
      </c>
      <c r="S269" s="25">
        <v>34</v>
      </c>
      <c r="T269" s="26" t="s">
        <v>29</v>
      </c>
      <c r="U269" s="33"/>
      <c r="V269" s="42" t="s">
        <v>303</v>
      </c>
      <c r="W269" s="25">
        <v>34</v>
      </c>
      <c r="X269" s="26" t="s">
        <v>29</v>
      </c>
    </row>
    <row r="270" spans="2:24" x14ac:dyDescent="0.15">
      <c r="B270" s="22"/>
      <c r="D270" s="22"/>
      <c r="F270" s="22"/>
      <c r="H270" s="22"/>
      <c r="J270" s="42" t="s">
        <v>304</v>
      </c>
      <c r="K270" s="25">
        <v>34</v>
      </c>
      <c r="L270" s="26" t="s">
        <v>30</v>
      </c>
      <c r="M270" s="30"/>
      <c r="N270" s="42" t="s">
        <v>304</v>
      </c>
      <c r="O270" s="25">
        <v>34</v>
      </c>
      <c r="P270" s="26" t="s">
        <v>30</v>
      </c>
      <c r="Q270" s="33"/>
      <c r="R270" s="42" t="s">
        <v>304</v>
      </c>
      <c r="S270" s="25">
        <v>34</v>
      </c>
      <c r="T270" s="26" t="s">
        <v>30</v>
      </c>
      <c r="U270" s="33"/>
      <c r="V270" s="42" t="s">
        <v>304</v>
      </c>
      <c r="W270" s="25">
        <v>34</v>
      </c>
      <c r="X270" s="26" t="s">
        <v>30</v>
      </c>
    </row>
    <row r="271" spans="2:24" x14ac:dyDescent="0.15">
      <c r="B271" s="22"/>
      <c r="D271" s="22"/>
      <c r="F271" s="22"/>
      <c r="H271" s="22"/>
      <c r="J271" s="42" t="s">
        <v>305</v>
      </c>
      <c r="K271" s="25">
        <v>34</v>
      </c>
      <c r="L271" s="26" t="s">
        <v>31</v>
      </c>
      <c r="M271" s="30"/>
      <c r="N271" s="42" t="s">
        <v>305</v>
      </c>
      <c r="O271" s="25">
        <v>34</v>
      </c>
      <c r="P271" s="26" t="s">
        <v>31</v>
      </c>
      <c r="Q271" s="33"/>
      <c r="R271" s="42" t="s">
        <v>305</v>
      </c>
      <c r="S271" s="25">
        <v>34</v>
      </c>
      <c r="T271" s="26" t="s">
        <v>31</v>
      </c>
      <c r="U271" s="33"/>
      <c r="V271" s="42" t="s">
        <v>305</v>
      </c>
      <c r="W271" s="25">
        <v>34</v>
      </c>
      <c r="X271" s="26" t="s">
        <v>31</v>
      </c>
    </row>
    <row r="272" spans="2:24" x14ac:dyDescent="0.15">
      <c r="B272" s="22"/>
      <c r="D272" s="22"/>
      <c r="F272" s="22"/>
      <c r="H272" s="22"/>
      <c r="J272" s="42" t="s">
        <v>306</v>
      </c>
      <c r="K272" s="25">
        <v>34</v>
      </c>
      <c r="L272" s="26" t="s">
        <v>32</v>
      </c>
      <c r="M272" s="30"/>
      <c r="N272" s="42" t="s">
        <v>306</v>
      </c>
      <c r="O272" s="25">
        <v>34</v>
      </c>
      <c r="P272" s="26" t="s">
        <v>32</v>
      </c>
      <c r="Q272" s="33"/>
      <c r="R272" s="42" t="s">
        <v>306</v>
      </c>
      <c r="S272" s="25">
        <v>34</v>
      </c>
      <c r="T272" s="26" t="s">
        <v>32</v>
      </c>
      <c r="U272" s="33"/>
      <c r="V272" s="42" t="s">
        <v>306</v>
      </c>
      <c r="W272" s="25">
        <v>34</v>
      </c>
      <c r="X272" s="26" t="s">
        <v>32</v>
      </c>
    </row>
    <row r="273" spans="2:24" x14ac:dyDescent="0.15">
      <c r="B273" s="22"/>
      <c r="D273" s="22"/>
      <c r="F273" s="22"/>
      <c r="H273" s="22"/>
      <c r="J273" s="43" t="s">
        <v>307</v>
      </c>
      <c r="K273" s="27">
        <v>34</v>
      </c>
      <c r="L273" s="28" t="s">
        <v>33</v>
      </c>
      <c r="M273" s="31"/>
      <c r="N273" s="43" t="s">
        <v>307</v>
      </c>
      <c r="O273" s="27">
        <v>34</v>
      </c>
      <c r="P273" s="28" t="s">
        <v>33</v>
      </c>
      <c r="Q273" s="34"/>
      <c r="R273" s="43" t="s">
        <v>307</v>
      </c>
      <c r="S273" s="27">
        <v>34</v>
      </c>
      <c r="T273" s="28" t="s">
        <v>33</v>
      </c>
      <c r="U273" s="34"/>
      <c r="V273" s="43" t="s">
        <v>307</v>
      </c>
      <c r="W273" s="27">
        <v>34</v>
      </c>
      <c r="X273" s="28" t="s">
        <v>33</v>
      </c>
    </row>
    <row r="274" spans="2:24" x14ac:dyDescent="0.15">
      <c r="B274" s="22"/>
      <c r="D274" s="22"/>
      <c r="F274" s="22"/>
      <c r="H274" s="22"/>
      <c r="J274" s="41" t="s">
        <v>308</v>
      </c>
      <c r="K274" s="23">
        <v>35</v>
      </c>
      <c r="L274" s="24" t="s">
        <v>26</v>
      </c>
      <c r="M274" s="29"/>
      <c r="N274" s="41" t="s">
        <v>308</v>
      </c>
      <c r="O274" s="23">
        <v>35</v>
      </c>
      <c r="P274" s="24" t="s">
        <v>26</v>
      </c>
      <c r="Q274" s="32"/>
      <c r="R274" s="41" t="s">
        <v>308</v>
      </c>
      <c r="S274" s="23">
        <v>35</v>
      </c>
      <c r="T274" s="24" t="s">
        <v>26</v>
      </c>
      <c r="U274" s="32"/>
      <c r="V274" s="41" t="s">
        <v>308</v>
      </c>
      <c r="W274" s="23">
        <v>35</v>
      </c>
      <c r="X274" s="24" t="s">
        <v>26</v>
      </c>
    </row>
    <row r="275" spans="2:24" x14ac:dyDescent="0.15">
      <c r="B275" s="22"/>
      <c r="D275" s="22"/>
      <c r="F275" s="22"/>
      <c r="H275" s="22"/>
      <c r="J275" s="42" t="s">
        <v>309</v>
      </c>
      <c r="K275" s="25">
        <v>35</v>
      </c>
      <c r="L275" s="26" t="s">
        <v>27</v>
      </c>
      <c r="M275" s="30"/>
      <c r="N275" s="42" t="s">
        <v>309</v>
      </c>
      <c r="O275" s="25">
        <v>35</v>
      </c>
      <c r="P275" s="26" t="s">
        <v>27</v>
      </c>
      <c r="Q275" s="33"/>
      <c r="R275" s="42" t="s">
        <v>309</v>
      </c>
      <c r="S275" s="25">
        <v>35</v>
      </c>
      <c r="T275" s="26" t="s">
        <v>27</v>
      </c>
      <c r="U275" s="33"/>
      <c r="V275" s="42" t="s">
        <v>309</v>
      </c>
      <c r="W275" s="25">
        <v>35</v>
      </c>
      <c r="X275" s="26" t="s">
        <v>27</v>
      </c>
    </row>
    <row r="276" spans="2:24" x14ac:dyDescent="0.15">
      <c r="B276" s="22"/>
      <c r="D276" s="22"/>
      <c r="F276" s="22"/>
      <c r="H276" s="22"/>
      <c r="J276" s="42" t="s">
        <v>310</v>
      </c>
      <c r="K276" s="25">
        <v>35</v>
      </c>
      <c r="L276" s="26" t="s">
        <v>28</v>
      </c>
      <c r="M276" s="30"/>
      <c r="N276" s="42" t="s">
        <v>310</v>
      </c>
      <c r="O276" s="25">
        <v>35</v>
      </c>
      <c r="P276" s="26" t="s">
        <v>28</v>
      </c>
      <c r="Q276" s="33"/>
      <c r="R276" s="42" t="s">
        <v>310</v>
      </c>
      <c r="S276" s="25">
        <v>35</v>
      </c>
      <c r="T276" s="26" t="s">
        <v>28</v>
      </c>
      <c r="U276" s="33"/>
      <c r="V276" s="42" t="s">
        <v>310</v>
      </c>
      <c r="W276" s="25">
        <v>35</v>
      </c>
      <c r="X276" s="26" t="s">
        <v>28</v>
      </c>
    </row>
    <row r="277" spans="2:24" x14ac:dyDescent="0.15">
      <c r="B277" s="22"/>
      <c r="D277" s="22"/>
      <c r="F277" s="22"/>
      <c r="H277" s="22"/>
      <c r="J277" s="42" t="s">
        <v>311</v>
      </c>
      <c r="K277" s="25">
        <v>35</v>
      </c>
      <c r="L277" s="26" t="s">
        <v>29</v>
      </c>
      <c r="M277" s="30"/>
      <c r="N277" s="42" t="s">
        <v>311</v>
      </c>
      <c r="O277" s="25">
        <v>35</v>
      </c>
      <c r="P277" s="26" t="s">
        <v>29</v>
      </c>
      <c r="Q277" s="33"/>
      <c r="R277" s="42" t="s">
        <v>311</v>
      </c>
      <c r="S277" s="25">
        <v>35</v>
      </c>
      <c r="T277" s="26" t="s">
        <v>29</v>
      </c>
      <c r="U277" s="33"/>
      <c r="V277" s="42" t="s">
        <v>311</v>
      </c>
      <c r="W277" s="25">
        <v>35</v>
      </c>
      <c r="X277" s="26" t="s">
        <v>29</v>
      </c>
    </row>
    <row r="278" spans="2:24" x14ac:dyDescent="0.15">
      <c r="B278" s="22"/>
      <c r="D278" s="22"/>
      <c r="F278" s="22"/>
      <c r="H278" s="22"/>
      <c r="J278" s="42" t="s">
        <v>312</v>
      </c>
      <c r="K278" s="25">
        <v>35</v>
      </c>
      <c r="L278" s="26" t="s">
        <v>30</v>
      </c>
      <c r="M278" s="30"/>
      <c r="N278" s="42" t="s">
        <v>312</v>
      </c>
      <c r="O278" s="25">
        <v>35</v>
      </c>
      <c r="P278" s="26" t="s">
        <v>30</v>
      </c>
      <c r="Q278" s="33"/>
      <c r="R278" s="42" t="s">
        <v>312</v>
      </c>
      <c r="S278" s="25">
        <v>35</v>
      </c>
      <c r="T278" s="26" t="s">
        <v>30</v>
      </c>
      <c r="U278" s="33"/>
      <c r="V278" s="42" t="s">
        <v>312</v>
      </c>
      <c r="W278" s="25">
        <v>35</v>
      </c>
      <c r="X278" s="26" t="s">
        <v>30</v>
      </c>
    </row>
    <row r="279" spans="2:24" x14ac:dyDescent="0.15">
      <c r="B279" s="22"/>
      <c r="D279" s="22"/>
      <c r="F279" s="22"/>
      <c r="H279" s="22"/>
      <c r="J279" s="42" t="s">
        <v>313</v>
      </c>
      <c r="K279" s="25">
        <v>35</v>
      </c>
      <c r="L279" s="26" t="s">
        <v>31</v>
      </c>
      <c r="M279" s="30"/>
      <c r="N279" s="42" t="s">
        <v>313</v>
      </c>
      <c r="O279" s="25">
        <v>35</v>
      </c>
      <c r="P279" s="26" t="s">
        <v>31</v>
      </c>
      <c r="Q279" s="33"/>
      <c r="R279" s="42" t="s">
        <v>313</v>
      </c>
      <c r="S279" s="25">
        <v>35</v>
      </c>
      <c r="T279" s="26" t="s">
        <v>31</v>
      </c>
      <c r="U279" s="33"/>
      <c r="V279" s="42" t="s">
        <v>313</v>
      </c>
      <c r="W279" s="25">
        <v>35</v>
      </c>
      <c r="X279" s="26" t="s">
        <v>31</v>
      </c>
    </row>
    <row r="280" spans="2:24" x14ac:dyDescent="0.15">
      <c r="B280" s="22"/>
      <c r="D280" s="22"/>
      <c r="F280" s="22"/>
      <c r="H280" s="22"/>
      <c r="J280" s="42" t="s">
        <v>314</v>
      </c>
      <c r="K280" s="25">
        <v>35</v>
      </c>
      <c r="L280" s="26" t="s">
        <v>32</v>
      </c>
      <c r="M280" s="30"/>
      <c r="N280" s="42" t="s">
        <v>314</v>
      </c>
      <c r="O280" s="25">
        <v>35</v>
      </c>
      <c r="P280" s="26" t="s">
        <v>32</v>
      </c>
      <c r="Q280" s="33"/>
      <c r="R280" s="42" t="s">
        <v>314</v>
      </c>
      <c r="S280" s="25">
        <v>35</v>
      </c>
      <c r="T280" s="26" t="s">
        <v>32</v>
      </c>
      <c r="U280" s="33"/>
      <c r="V280" s="42" t="s">
        <v>314</v>
      </c>
      <c r="W280" s="25">
        <v>35</v>
      </c>
      <c r="X280" s="26" t="s">
        <v>32</v>
      </c>
    </row>
    <row r="281" spans="2:24" x14ac:dyDescent="0.15">
      <c r="B281" s="22"/>
      <c r="D281" s="22"/>
      <c r="F281" s="22"/>
      <c r="H281" s="22"/>
      <c r="J281" s="43" t="s">
        <v>315</v>
      </c>
      <c r="K281" s="27">
        <v>35</v>
      </c>
      <c r="L281" s="28" t="s">
        <v>33</v>
      </c>
      <c r="M281" s="31"/>
      <c r="N281" s="43" t="s">
        <v>315</v>
      </c>
      <c r="O281" s="27">
        <v>35</v>
      </c>
      <c r="P281" s="28" t="s">
        <v>33</v>
      </c>
      <c r="Q281" s="34"/>
      <c r="R281" s="43" t="s">
        <v>315</v>
      </c>
      <c r="S281" s="27">
        <v>35</v>
      </c>
      <c r="T281" s="28" t="s">
        <v>33</v>
      </c>
      <c r="U281" s="34"/>
      <c r="V281" s="43" t="s">
        <v>315</v>
      </c>
      <c r="W281" s="27">
        <v>35</v>
      </c>
      <c r="X281" s="28" t="s">
        <v>33</v>
      </c>
    </row>
    <row r="282" spans="2:24" x14ac:dyDescent="0.15">
      <c r="B282" s="22"/>
      <c r="D282" s="22"/>
      <c r="F282" s="22"/>
      <c r="H282" s="22"/>
      <c r="J282" s="41" t="s">
        <v>316</v>
      </c>
      <c r="K282" s="23">
        <v>36</v>
      </c>
      <c r="L282" s="24" t="s">
        <v>26</v>
      </c>
      <c r="M282" s="29"/>
      <c r="N282" s="41" t="s">
        <v>316</v>
      </c>
      <c r="O282" s="23">
        <v>36</v>
      </c>
      <c r="P282" s="24" t="s">
        <v>26</v>
      </c>
      <c r="Q282" s="32"/>
      <c r="R282" s="41" t="s">
        <v>316</v>
      </c>
      <c r="S282" s="23">
        <v>36</v>
      </c>
      <c r="T282" s="24" t="s">
        <v>26</v>
      </c>
      <c r="U282" s="32"/>
      <c r="V282" s="41" t="s">
        <v>316</v>
      </c>
      <c r="W282" s="23">
        <v>36</v>
      </c>
      <c r="X282" s="24" t="s">
        <v>26</v>
      </c>
    </row>
    <row r="283" spans="2:24" x14ac:dyDescent="0.15">
      <c r="B283" s="22"/>
      <c r="D283" s="22"/>
      <c r="F283" s="22"/>
      <c r="H283" s="22"/>
      <c r="J283" s="42" t="s">
        <v>317</v>
      </c>
      <c r="K283" s="25">
        <v>36</v>
      </c>
      <c r="L283" s="26" t="s">
        <v>27</v>
      </c>
      <c r="M283" s="30"/>
      <c r="N283" s="42" t="s">
        <v>317</v>
      </c>
      <c r="O283" s="25">
        <v>36</v>
      </c>
      <c r="P283" s="26" t="s">
        <v>27</v>
      </c>
      <c r="Q283" s="33"/>
      <c r="R283" s="42" t="s">
        <v>317</v>
      </c>
      <c r="S283" s="25">
        <v>36</v>
      </c>
      <c r="T283" s="26" t="s">
        <v>27</v>
      </c>
      <c r="U283" s="33"/>
      <c r="V283" s="42" t="s">
        <v>317</v>
      </c>
      <c r="W283" s="25">
        <v>36</v>
      </c>
      <c r="X283" s="26" t="s">
        <v>27</v>
      </c>
    </row>
    <row r="284" spans="2:24" x14ac:dyDescent="0.15">
      <c r="B284" s="22"/>
      <c r="D284" s="22"/>
      <c r="F284" s="22"/>
      <c r="H284" s="22"/>
      <c r="J284" s="42" t="s">
        <v>318</v>
      </c>
      <c r="K284" s="25">
        <v>36</v>
      </c>
      <c r="L284" s="26" t="s">
        <v>28</v>
      </c>
      <c r="M284" s="30"/>
      <c r="N284" s="42" t="s">
        <v>318</v>
      </c>
      <c r="O284" s="25">
        <v>36</v>
      </c>
      <c r="P284" s="26" t="s">
        <v>28</v>
      </c>
      <c r="Q284" s="33"/>
      <c r="R284" s="42" t="s">
        <v>318</v>
      </c>
      <c r="S284" s="25">
        <v>36</v>
      </c>
      <c r="T284" s="26" t="s">
        <v>28</v>
      </c>
      <c r="U284" s="33"/>
      <c r="V284" s="42" t="s">
        <v>318</v>
      </c>
      <c r="W284" s="25">
        <v>36</v>
      </c>
      <c r="X284" s="26" t="s">
        <v>28</v>
      </c>
    </row>
    <row r="285" spans="2:24" x14ac:dyDescent="0.15">
      <c r="B285" s="22"/>
      <c r="D285" s="22"/>
      <c r="F285" s="22"/>
      <c r="H285" s="22"/>
      <c r="J285" s="42" t="s">
        <v>319</v>
      </c>
      <c r="K285" s="25">
        <v>36</v>
      </c>
      <c r="L285" s="26" t="s">
        <v>29</v>
      </c>
      <c r="M285" s="30"/>
      <c r="N285" s="42" t="s">
        <v>319</v>
      </c>
      <c r="O285" s="25">
        <v>36</v>
      </c>
      <c r="P285" s="26" t="s">
        <v>29</v>
      </c>
      <c r="Q285" s="33"/>
      <c r="R285" s="42" t="s">
        <v>319</v>
      </c>
      <c r="S285" s="25">
        <v>36</v>
      </c>
      <c r="T285" s="26" t="s">
        <v>29</v>
      </c>
      <c r="U285" s="33"/>
      <c r="V285" s="42" t="s">
        <v>319</v>
      </c>
      <c r="W285" s="25">
        <v>36</v>
      </c>
      <c r="X285" s="26" t="s">
        <v>29</v>
      </c>
    </row>
    <row r="286" spans="2:24" x14ac:dyDescent="0.15">
      <c r="B286" s="22"/>
      <c r="D286" s="22"/>
      <c r="F286" s="22"/>
      <c r="H286" s="22"/>
      <c r="J286" s="42" t="s">
        <v>320</v>
      </c>
      <c r="K286" s="25">
        <v>36</v>
      </c>
      <c r="L286" s="26" t="s">
        <v>30</v>
      </c>
      <c r="M286" s="30"/>
      <c r="N286" s="42" t="s">
        <v>320</v>
      </c>
      <c r="O286" s="25">
        <v>36</v>
      </c>
      <c r="P286" s="26" t="s">
        <v>30</v>
      </c>
      <c r="Q286" s="33"/>
      <c r="R286" s="42" t="s">
        <v>320</v>
      </c>
      <c r="S286" s="25">
        <v>36</v>
      </c>
      <c r="T286" s="26" t="s">
        <v>30</v>
      </c>
      <c r="U286" s="33"/>
      <c r="V286" s="42" t="s">
        <v>320</v>
      </c>
      <c r="W286" s="25">
        <v>36</v>
      </c>
      <c r="X286" s="26" t="s">
        <v>30</v>
      </c>
    </row>
    <row r="287" spans="2:24" x14ac:dyDescent="0.15">
      <c r="B287" s="22"/>
      <c r="D287" s="22"/>
      <c r="F287" s="22"/>
      <c r="H287" s="22"/>
      <c r="J287" s="42" t="s">
        <v>321</v>
      </c>
      <c r="K287" s="25">
        <v>36</v>
      </c>
      <c r="L287" s="26" t="s">
        <v>31</v>
      </c>
      <c r="M287" s="30"/>
      <c r="N287" s="42" t="s">
        <v>321</v>
      </c>
      <c r="O287" s="25">
        <v>36</v>
      </c>
      <c r="P287" s="26" t="s">
        <v>31</v>
      </c>
      <c r="Q287" s="33"/>
      <c r="R287" s="42" t="s">
        <v>321</v>
      </c>
      <c r="S287" s="25">
        <v>36</v>
      </c>
      <c r="T287" s="26" t="s">
        <v>31</v>
      </c>
      <c r="U287" s="33"/>
      <c r="V287" s="42" t="s">
        <v>321</v>
      </c>
      <c r="W287" s="25">
        <v>36</v>
      </c>
      <c r="X287" s="26" t="s">
        <v>31</v>
      </c>
    </row>
    <row r="288" spans="2:24" x14ac:dyDescent="0.15">
      <c r="B288" s="22"/>
      <c r="D288" s="22"/>
      <c r="F288" s="22"/>
      <c r="H288" s="22"/>
      <c r="J288" s="42" t="s">
        <v>322</v>
      </c>
      <c r="K288" s="25">
        <v>36</v>
      </c>
      <c r="L288" s="26" t="s">
        <v>32</v>
      </c>
      <c r="M288" s="30"/>
      <c r="N288" s="42" t="s">
        <v>322</v>
      </c>
      <c r="O288" s="25">
        <v>36</v>
      </c>
      <c r="P288" s="26" t="s">
        <v>32</v>
      </c>
      <c r="Q288" s="33"/>
      <c r="R288" s="42" t="s">
        <v>322</v>
      </c>
      <c r="S288" s="25">
        <v>36</v>
      </c>
      <c r="T288" s="26" t="s">
        <v>32</v>
      </c>
      <c r="U288" s="33"/>
      <c r="V288" s="42" t="s">
        <v>322</v>
      </c>
      <c r="W288" s="25">
        <v>36</v>
      </c>
      <c r="X288" s="26" t="s">
        <v>32</v>
      </c>
    </row>
    <row r="289" spans="2:24" x14ac:dyDescent="0.15">
      <c r="B289" s="22"/>
      <c r="D289" s="22"/>
      <c r="F289" s="22"/>
      <c r="H289" s="22"/>
      <c r="J289" s="43" t="s">
        <v>323</v>
      </c>
      <c r="K289" s="27">
        <v>36</v>
      </c>
      <c r="L289" s="28" t="s">
        <v>33</v>
      </c>
      <c r="M289" s="31"/>
      <c r="N289" s="43" t="s">
        <v>323</v>
      </c>
      <c r="O289" s="27">
        <v>36</v>
      </c>
      <c r="P289" s="28" t="s">
        <v>33</v>
      </c>
      <c r="Q289" s="34"/>
      <c r="R289" s="43" t="s">
        <v>323</v>
      </c>
      <c r="S289" s="27">
        <v>36</v>
      </c>
      <c r="T289" s="28" t="s">
        <v>33</v>
      </c>
      <c r="U289" s="34"/>
      <c r="V289" s="43" t="s">
        <v>323</v>
      </c>
      <c r="W289" s="27">
        <v>36</v>
      </c>
      <c r="X289" s="28" t="s">
        <v>33</v>
      </c>
    </row>
    <row r="290" spans="2:24" x14ac:dyDescent="0.15">
      <c r="B290" s="22"/>
      <c r="D290" s="22"/>
      <c r="F290" s="22"/>
      <c r="H290" s="22"/>
      <c r="J290" s="41" t="s">
        <v>324</v>
      </c>
      <c r="K290" s="23">
        <v>37</v>
      </c>
      <c r="L290" s="24" t="s">
        <v>26</v>
      </c>
      <c r="M290" s="29"/>
      <c r="N290" s="41" t="s">
        <v>324</v>
      </c>
      <c r="O290" s="23">
        <v>37</v>
      </c>
      <c r="P290" s="24" t="s">
        <v>26</v>
      </c>
      <c r="Q290" s="32"/>
      <c r="R290" s="41" t="s">
        <v>324</v>
      </c>
      <c r="S290" s="23">
        <v>37</v>
      </c>
      <c r="T290" s="24" t="s">
        <v>26</v>
      </c>
      <c r="U290" s="32"/>
      <c r="V290" s="41" t="s">
        <v>324</v>
      </c>
      <c r="W290" s="23">
        <v>37</v>
      </c>
      <c r="X290" s="24" t="s">
        <v>26</v>
      </c>
    </row>
    <row r="291" spans="2:24" x14ac:dyDescent="0.15">
      <c r="B291" s="22"/>
      <c r="D291" s="22"/>
      <c r="F291" s="22"/>
      <c r="H291" s="22"/>
      <c r="J291" s="42" t="s">
        <v>325</v>
      </c>
      <c r="K291" s="25">
        <v>37</v>
      </c>
      <c r="L291" s="26" t="s">
        <v>27</v>
      </c>
      <c r="M291" s="30"/>
      <c r="N291" s="42" t="s">
        <v>325</v>
      </c>
      <c r="O291" s="25">
        <v>37</v>
      </c>
      <c r="P291" s="26" t="s">
        <v>27</v>
      </c>
      <c r="Q291" s="33"/>
      <c r="R291" s="42" t="s">
        <v>325</v>
      </c>
      <c r="S291" s="25">
        <v>37</v>
      </c>
      <c r="T291" s="26" t="s">
        <v>27</v>
      </c>
      <c r="U291" s="33"/>
      <c r="V291" s="42" t="s">
        <v>325</v>
      </c>
      <c r="W291" s="25">
        <v>37</v>
      </c>
      <c r="X291" s="26" t="s">
        <v>27</v>
      </c>
    </row>
    <row r="292" spans="2:24" x14ac:dyDescent="0.15">
      <c r="B292" s="22"/>
      <c r="D292" s="22"/>
      <c r="F292" s="22"/>
      <c r="H292" s="22"/>
      <c r="J292" s="42" t="s">
        <v>326</v>
      </c>
      <c r="K292" s="25">
        <v>37</v>
      </c>
      <c r="L292" s="26" t="s">
        <v>28</v>
      </c>
      <c r="M292" s="30"/>
      <c r="N292" s="42" t="s">
        <v>326</v>
      </c>
      <c r="O292" s="25">
        <v>37</v>
      </c>
      <c r="P292" s="26" t="s">
        <v>28</v>
      </c>
      <c r="Q292" s="33"/>
      <c r="R292" s="42" t="s">
        <v>326</v>
      </c>
      <c r="S292" s="25">
        <v>37</v>
      </c>
      <c r="T292" s="26" t="s">
        <v>28</v>
      </c>
      <c r="U292" s="33"/>
      <c r="V292" s="42" t="s">
        <v>326</v>
      </c>
      <c r="W292" s="25">
        <v>37</v>
      </c>
      <c r="X292" s="26" t="s">
        <v>28</v>
      </c>
    </row>
    <row r="293" spans="2:24" x14ac:dyDescent="0.15">
      <c r="B293" s="22"/>
      <c r="D293" s="22"/>
      <c r="F293" s="22"/>
      <c r="H293" s="22"/>
      <c r="J293" s="42" t="s">
        <v>327</v>
      </c>
      <c r="K293" s="25">
        <v>37</v>
      </c>
      <c r="L293" s="26" t="s">
        <v>29</v>
      </c>
      <c r="M293" s="30"/>
      <c r="N293" s="42" t="s">
        <v>327</v>
      </c>
      <c r="O293" s="25">
        <v>37</v>
      </c>
      <c r="P293" s="26" t="s">
        <v>29</v>
      </c>
      <c r="Q293" s="33"/>
      <c r="R293" s="42" t="s">
        <v>327</v>
      </c>
      <c r="S293" s="25">
        <v>37</v>
      </c>
      <c r="T293" s="26" t="s">
        <v>29</v>
      </c>
      <c r="U293" s="33"/>
      <c r="V293" s="42" t="s">
        <v>327</v>
      </c>
      <c r="W293" s="25">
        <v>37</v>
      </c>
      <c r="X293" s="26" t="s">
        <v>29</v>
      </c>
    </row>
    <row r="294" spans="2:24" x14ac:dyDescent="0.15">
      <c r="B294" s="22"/>
      <c r="D294" s="22"/>
      <c r="F294" s="22"/>
      <c r="H294" s="22"/>
      <c r="J294" s="42" t="s">
        <v>328</v>
      </c>
      <c r="K294" s="25">
        <v>37</v>
      </c>
      <c r="L294" s="26" t="s">
        <v>30</v>
      </c>
      <c r="M294" s="30"/>
      <c r="N294" s="42" t="s">
        <v>328</v>
      </c>
      <c r="O294" s="25">
        <v>37</v>
      </c>
      <c r="P294" s="26" t="s">
        <v>30</v>
      </c>
      <c r="Q294" s="33"/>
      <c r="R294" s="42" t="s">
        <v>328</v>
      </c>
      <c r="S294" s="25">
        <v>37</v>
      </c>
      <c r="T294" s="26" t="s">
        <v>30</v>
      </c>
      <c r="U294" s="33"/>
      <c r="V294" s="42" t="s">
        <v>328</v>
      </c>
      <c r="W294" s="25">
        <v>37</v>
      </c>
      <c r="X294" s="26" t="s">
        <v>30</v>
      </c>
    </row>
    <row r="295" spans="2:24" x14ac:dyDescent="0.15">
      <c r="B295" s="22"/>
      <c r="D295" s="22"/>
      <c r="F295" s="22"/>
      <c r="H295" s="22"/>
      <c r="J295" s="42" t="s">
        <v>329</v>
      </c>
      <c r="K295" s="25">
        <v>37</v>
      </c>
      <c r="L295" s="26" t="s">
        <v>31</v>
      </c>
      <c r="M295" s="30"/>
      <c r="N295" s="42" t="s">
        <v>329</v>
      </c>
      <c r="O295" s="25">
        <v>37</v>
      </c>
      <c r="P295" s="26" t="s">
        <v>31</v>
      </c>
      <c r="Q295" s="33"/>
      <c r="R295" s="42" t="s">
        <v>329</v>
      </c>
      <c r="S295" s="25">
        <v>37</v>
      </c>
      <c r="T295" s="26" t="s">
        <v>31</v>
      </c>
      <c r="U295" s="33"/>
      <c r="V295" s="42" t="s">
        <v>329</v>
      </c>
      <c r="W295" s="25">
        <v>37</v>
      </c>
      <c r="X295" s="26" t="s">
        <v>31</v>
      </c>
    </row>
    <row r="296" spans="2:24" x14ac:dyDescent="0.15">
      <c r="B296" s="22"/>
      <c r="D296" s="22"/>
      <c r="F296" s="22"/>
      <c r="H296" s="22"/>
      <c r="J296" s="42" t="s">
        <v>330</v>
      </c>
      <c r="K296" s="25">
        <v>37</v>
      </c>
      <c r="L296" s="26" t="s">
        <v>32</v>
      </c>
      <c r="M296" s="30"/>
      <c r="N296" s="42" t="s">
        <v>330</v>
      </c>
      <c r="O296" s="25">
        <v>37</v>
      </c>
      <c r="P296" s="26" t="s">
        <v>32</v>
      </c>
      <c r="Q296" s="33"/>
      <c r="R296" s="42" t="s">
        <v>330</v>
      </c>
      <c r="S296" s="25">
        <v>37</v>
      </c>
      <c r="T296" s="26" t="s">
        <v>32</v>
      </c>
      <c r="U296" s="33"/>
      <c r="V296" s="42" t="s">
        <v>330</v>
      </c>
      <c r="W296" s="25">
        <v>37</v>
      </c>
      <c r="X296" s="26" t="s">
        <v>32</v>
      </c>
    </row>
    <row r="297" spans="2:24" x14ac:dyDescent="0.15">
      <c r="B297" s="22"/>
      <c r="D297" s="22"/>
      <c r="F297" s="22"/>
      <c r="H297" s="22"/>
      <c r="J297" s="43" t="s">
        <v>331</v>
      </c>
      <c r="K297" s="27">
        <v>37</v>
      </c>
      <c r="L297" s="28" t="s">
        <v>33</v>
      </c>
      <c r="M297" s="31"/>
      <c r="N297" s="43" t="s">
        <v>331</v>
      </c>
      <c r="O297" s="27">
        <v>37</v>
      </c>
      <c r="P297" s="28" t="s">
        <v>33</v>
      </c>
      <c r="Q297" s="34"/>
      <c r="R297" s="43" t="s">
        <v>331</v>
      </c>
      <c r="S297" s="27">
        <v>37</v>
      </c>
      <c r="T297" s="28" t="s">
        <v>33</v>
      </c>
      <c r="U297" s="34"/>
      <c r="V297" s="43" t="s">
        <v>331</v>
      </c>
      <c r="W297" s="27">
        <v>37</v>
      </c>
      <c r="X297" s="28" t="s">
        <v>33</v>
      </c>
    </row>
    <row r="298" spans="2:24" x14ac:dyDescent="0.15">
      <c r="B298" s="22"/>
      <c r="D298" s="22"/>
      <c r="F298" s="22"/>
      <c r="H298" s="22"/>
      <c r="J298" s="41" t="s">
        <v>332</v>
      </c>
      <c r="K298" s="23">
        <v>38</v>
      </c>
      <c r="L298" s="24" t="s">
        <v>26</v>
      </c>
      <c r="M298" s="29"/>
      <c r="N298" s="41" t="s">
        <v>332</v>
      </c>
      <c r="O298" s="23">
        <v>38</v>
      </c>
      <c r="P298" s="24" t="s">
        <v>26</v>
      </c>
      <c r="Q298" s="32"/>
      <c r="R298" s="41" t="s">
        <v>332</v>
      </c>
      <c r="S298" s="23">
        <v>38</v>
      </c>
      <c r="T298" s="24" t="s">
        <v>26</v>
      </c>
      <c r="U298" s="32"/>
      <c r="V298" s="41" t="s">
        <v>332</v>
      </c>
      <c r="W298" s="23">
        <v>38</v>
      </c>
      <c r="X298" s="24" t="s">
        <v>26</v>
      </c>
    </row>
    <row r="299" spans="2:24" x14ac:dyDescent="0.15">
      <c r="B299" s="22"/>
      <c r="D299" s="22"/>
      <c r="F299" s="22"/>
      <c r="H299" s="22"/>
      <c r="J299" s="42" t="s">
        <v>333</v>
      </c>
      <c r="K299" s="25">
        <v>38</v>
      </c>
      <c r="L299" s="26" t="s">
        <v>27</v>
      </c>
      <c r="M299" s="30"/>
      <c r="N299" s="42" t="s">
        <v>333</v>
      </c>
      <c r="O299" s="25">
        <v>38</v>
      </c>
      <c r="P299" s="26" t="s">
        <v>27</v>
      </c>
      <c r="Q299" s="33"/>
      <c r="R299" s="42" t="s">
        <v>333</v>
      </c>
      <c r="S299" s="25">
        <v>38</v>
      </c>
      <c r="T299" s="26" t="s">
        <v>27</v>
      </c>
      <c r="U299" s="33"/>
      <c r="V299" s="42" t="s">
        <v>333</v>
      </c>
      <c r="W299" s="25">
        <v>38</v>
      </c>
      <c r="X299" s="26" t="s">
        <v>27</v>
      </c>
    </row>
    <row r="300" spans="2:24" x14ac:dyDescent="0.15">
      <c r="B300" s="22"/>
      <c r="D300" s="22"/>
      <c r="F300" s="22"/>
      <c r="H300" s="22"/>
      <c r="J300" s="42" t="s">
        <v>334</v>
      </c>
      <c r="K300" s="25">
        <v>38</v>
      </c>
      <c r="L300" s="26" t="s">
        <v>28</v>
      </c>
      <c r="M300" s="30"/>
      <c r="N300" s="42" t="s">
        <v>334</v>
      </c>
      <c r="O300" s="25">
        <v>38</v>
      </c>
      <c r="P300" s="26" t="s">
        <v>28</v>
      </c>
      <c r="Q300" s="33"/>
      <c r="R300" s="42" t="s">
        <v>334</v>
      </c>
      <c r="S300" s="25">
        <v>38</v>
      </c>
      <c r="T300" s="26" t="s">
        <v>28</v>
      </c>
      <c r="U300" s="33"/>
      <c r="V300" s="42" t="s">
        <v>334</v>
      </c>
      <c r="W300" s="25">
        <v>38</v>
      </c>
      <c r="X300" s="26" t="s">
        <v>28</v>
      </c>
    </row>
    <row r="301" spans="2:24" x14ac:dyDescent="0.15">
      <c r="B301" s="22"/>
      <c r="D301" s="22"/>
      <c r="F301" s="22"/>
      <c r="H301" s="22"/>
      <c r="J301" s="42" t="s">
        <v>335</v>
      </c>
      <c r="K301" s="25">
        <v>38</v>
      </c>
      <c r="L301" s="26" t="s">
        <v>29</v>
      </c>
      <c r="M301" s="30"/>
      <c r="N301" s="42" t="s">
        <v>335</v>
      </c>
      <c r="O301" s="25">
        <v>38</v>
      </c>
      <c r="P301" s="26" t="s">
        <v>29</v>
      </c>
      <c r="Q301" s="33"/>
      <c r="R301" s="42" t="s">
        <v>335</v>
      </c>
      <c r="S301" s="25">
        <v>38</v>
      </c>
      <c r="T301" s="26" t="s">
        <v>29</v>
      </c>
      <c r="U301" s="33"/>
      <c r="V301" s="42" t="s">
        <v>335</v>
      </c>
      <c r="W301" s="25">
        <v>38</v>
      </c>
      <c r="X301" s="26" t="s">
        <v>29</v>
      </c>
    </row>
    <row r="302" spans="2:24" x14ac:dyDescent="0.15">
      <c r="B302" s="22"/>
      <c r="D302" s="22"/>
      <c r="F302" s="22"/>
      <c r="H302" s="22"/>
      <c r="J302" s="42" t="s">
        <v>336</v>
      </c>
      <c r="K302" s="25">
        <v>38</v>
      </c>
      <c r="L302" s="26" t="s">
        <v>30</v>
      </c>
      <c r="M302" s="30"/>
      <c r="N302" s="42" t="s">
        <v>336</v>
      </c>
      <c r="O302" s="25">
        <v>38</v>
      </c>
      <c r="P302" s="26" t="s">
        <v>30</v>
      </c>
      <c r="Q302" s="33"/>
      <c r="R302" s="42" t="s">
        <v>336</v>
      </c>
      <c r="S302" s="25">
        <v>38</v>
      </c>
      <c r="T302" s="26" t="s">
        <v>30</v>
      </c>
      <c r="U302" s="33"/>
      <c r="V302" s="42" t="s">
        <v>336</v>
      </c>
      <c r="W302" s="25">
        <v>38</v>
      </c>
      <c r="X302" s="26" t="s">
        <v>30</v>
      </c>
    </row>
    <row r="303" spans="2:24" x14ac:dyDescent="0.15">
      <c r="B303" s="22"/>
      <c r="D303" s="22"/>
      <c r="F303" s="22"/>
      <c r="H303" s="22"/>
      <c r="J303" s="42" t="s">
        <v>337</v>
      </c>
      <c r="K303" s="25">
        <v>38</v>
      </c>
      <c r="L303" s="26" t="s">
        <v>31</v>
      </c>
      <c r="M303" s="30"/>
      <c r="N303" s="42" t="s">
        <v>337</v>
      </c>
      <c r="O303" s="25">
        <v>38</v>
      </c>
      <c r="P303" s="26" t="s">
        <v>31</v>
      </c>
      <c r="Q303" s="33"/>
      <c r="R303" s="42" t="s">
        <v>337</v>
      </c>
      <c r="S303" s="25">
        <v>38</v>
      </c>
      <c r="T303" s="26" t="s">
        <v>31</v>
      </c>
      <c r="U303" s="33"/>
      <c r="V303" s="42" t="s">
        <v>337</v>
      </c>
      <c r="W303" s="25">
        <v>38</v>
      </c>
      <c r="X303" s="26" t="s">
        <v>31</v>
      </c>
    </row>
    <row r="304" spans="2:24" x14ac:dyDescent="0.15">
      <c r="B304" s="22"/>
      <c r="D304" s="22"/>
      <c r="F304" s="22"/>
      <c r="H304" s="22"/>
      <c r="J304" s="42" t="s">
        <v>338</v>
      </c>
      <c r="K304" s="25">
        <v>38</v>
      </c>
      <c r="L304" s="26" t="s">
        <v>32</v>
      </c>
      <c r="M304" s="30"/>
      <c r="N304" s="42" t="s">
        <v>338</v>
      </c>
      <c r="O304" s="25">
        <v>38</v>
      </c>
      <c r="P304" s="26" t="s">
        <v>32</v>
      </c>
      <c r="Q304" s="33"/>
      <c r="R304" s="42" t="s">
        <v>338</v>
      </c>
      <c r="S304" s="25">
        <v>38</v>
      </c>
      <c r="T304" s="26" t="s">
        <v>32</v>
      </c>
      <c r="U304" s="33"/>
      <c r="V304" s="42" t="s">
        <v>338</v>
      </c>
      <c r="W304" s="25">
        <v>38</v>
      </c>
      <c r="X304" s="26" t="s">
        <v>32</v>
      </c>
    </row>
    <row r="305" spans="2:24" x14ac:dyDescent="0.15">
      <c r="B305" s="22"/>
      <c r="D305" s="22"/>
      <c r="F305" s="22"/>
      <c r="H305" s="22"/>
      <c r="J305" s="43" t="s">
        <v>339</v>
      </c>
      <c r="K305" s="27">
        <v>38</v>
      </c>
      <c r="L305" s="28" t="s">
        <v>33</v>
      </c>
      <c r="M305" s="31"/>
      <c r="N305" s="43" t="s">
        <v>339</v>
      </c>
      <c r="O305" s="27">
        <v>38</v>
      </c>
      <c r="P305" s="28" t="s">
        <v>33</v>
      </c>
      <c r="Q305" s="34"/>
      <c r="R305" s="43" t="s">
        <v>339</v>
      </c>
      <c r="S305" s="27">
        <v>38</v>
      </c>
      <c r="T305" s="28" t="s">
        <v>33</v>
      </c>
      <c r="U305" s="34"/>
      <c r="V305" s="43" t="s">
        <v>339</v>
      </c>
      <c r="W305" s="27">
        <v>38</v>
      </c>
      <c r="X305" s="28" t="s">
        <v>33</v>
      </c>
    </row>
    <row r="306" spans="2:24" x14ac:dyDescent="0.15">
      <c r="B306" s="22"/>
      <c r="D306" s="22"/>
      <c r="F306" s="22"/>
      <c r="H306" s="22"/>
      <c r="J306" s="41" t="s">
        <v>340</v>
      </c>
      <c r="K306" s="23">
        <v>39</v>
      </c>
      <c r="L306" s="24" t="s">
        <v>26</v>
      </c>
      <c r="M306" s="29"/>
      <c r="N306" s="41" t="s">
        <v>340</v>
      </c>
      <c r="O306" s="23">
        <v>39</v>
      </c>
      <c r="P306" s="24" t="s">
        <v>26</v>
      </c>
      <c r="Q306" s="32"/>
      <c r="R306" s="41" t="s">
        <v>340</v>
      </c>
      <c r="S306" s="23">
        <v>39</v>
      </c>
      <c r="T306" s="24" t="s">
        <v>26</v>
      </c>
      <c r="U306" s="32"/>
      <c r="V306" s="41" t="s">
        <v>340</v>
      </c>
      <c r="W306" s="23">
        <v>39</v>
      </c>
      <c r="X306" s="24" t="s">
        <v>26</v>
      </c>
    </row>
    <row r="307" spans="2:24" x14ac:dyDescent="0.15">
      <c r="B307" s="22"/>
      <c r="D307" s="22"/>
      <c r="F307" s="22"/>
      <c r="H307" s="22"/>
      <c r="J307" s="42" t="s">
        <v>341</v>
      </c>
      <c r="K307" s="25">
        <v>39</v>
      </c>
      <c r="L307" s="26" t="s">
        <v>27</v>
      </c>
      <c r="M307" s="30"/>
      <c r="N307" s="42" t="s">
        <v>341</v>
      </c>
      <c r="O307" s="25">
        <v>39</v>
      </c>
      <c r="P307" s="26" t="s">
        <v>27</v>
      </c>
      <c r="Q307" s="33"/>
      <c r="R307" s="42" t="s">
        <v>341</v>
      </c>
      <c r="S307" s="25">
        <v>39</v>
      </c>
      <c r="T307" s="26" t="s">
        <v>27</v>
      </c>
      <c r="U307" s="33"/>
      <c r="V307" s="42" t="s">
        <v>341</v>
      </c>
      <c r="W307" s="25">
        <v>39</v>
      </c>
      <c r="X307" s="26" t="s">
        <v>27</v>
      </c>
    </row>
    <row r="308" spans="2:24" x14ac:dyDescent="0.15">
      <c r="B308" s="22"/>
      <c r="D308" s="22"/>
      <c r="F308" s="22"/>
      <c r="H308" s="22"/>
      <c r="J308" s="42" t="s">
        <v>342</v>
      </c>
      <c r="K308" s="25">
        <v>39</v>
      </c>
      <c r="L308" s="26" t="s">
        <v>28</v>
      </c>
      <c r="M308" s="30"/>
      <c r="N308" s="42" t="s">
        <v>342</v>
      </c>
      <c r="O308" s="25">
        <v>39</v>
      </c>
      <c r="P308" s="26" t="s">
        <v>28</v>
      </c>
      <c r="Q308" s="33"/>
      <c r="R308" s="42" t="s">
        <v>342</v>
      </c>
      <c r="S308" s="25">
        <v>39</v>
      </c>
      <c r="T308" s="26" t="s">
        <v>28</v>
      </c>
      <c r="U308" s="33"/>
      <c r="V308" s="42" t="s">
        <v>342</v>
      </c>
      <c r="W308" s="25">
        <v>39</v>
      </c>
      <c r="X308" s="26" t="s">
        <v>28</v>
      </c>
    </row>
    <row r="309" spans="2:24" x14ac:dyDescent="0.15">
      <c r="B309" s="22"/>
      <c r="D309" s="22"/>
      <c r="F309" s="22"/>
      <c r="H309" s="22"/>
      <c r="J309" s="42" t="s">
        <v>343</v>
      </c>
      <c r="K309" s="25">
        <v>39</v>
      </c>
      <c r="L309" s="26" t="s">
        <v>29</v>
      </c>
      <c r="M309" s="30"/>
      <c r="N309" s="42" t="s">
        <v>343</v>
      </c>
      <c r="O309" s="25">
        <v>39</v>
      </c>
      <c r="P309" s="26" t="s">
        <v>29</v>
      </c>
      <c r="Q309" s="33"/>
      <c r="R309" s="42" t="s">
        <v>343</v>
      </c>
      <c r="S309" s="25">
        <v>39</v>
      </c>
      <c r="T309" s="26" t="s">
        <v>29</v>
      </c>
      <c r="U309" s="33"/>
      <c r="V309" s="42" t="s">
        <v>343</v>
      </c>
      <c r="W309" s="25">
        <v>39</v>
      </c>
      <c r="X309" s="26" t="s">
        <v>29</v>
      </c>
    </row>
    <row r="310" spans="2:24" x14ac:dyDescent="0.15">
      <c r="B310" s="22"/>
      <c r="D310" s="22"/>
      <c r="F310" s="22"/>
      <c r="H310" s="22"/>
      <c r="J310" s="42" t="s">
        <v>344</v>
      </c>
      <c r="K310" s="25">
        <v>39</v>
      </c>
      <c r="L310" s="26" t="s">
        <v>30</v>
      </c>
      <c r="M310" s="30"/>
      <c r="N310" s="42" t="s">
        <v>344</v>
      </c>
      <c r="O310" s="25">
        <v>39</v>
      </c>
      <c r="P310" s="26" t="s">
        <v>30</v>
      </c>
      <c r="Q310" s="33"/>
      <c r="R310" s="42" t="s">
        <v>344</v>
      </c>
      <c r="S310" s="25">
        <v>39</v>
      </c>
      <c r="T310" s="26" t="s">
        <v>30</v>
      </c>
      <c r="U310" s="33"/>
      <c r="V310" s="42" t="s">
        <v>344</v>
      </c>
      <c r="W310" s="25">
        <v>39</v>
      </c>
      <c r="X310" s="26" t="s">
        <v>30</v>
      </c>
    </row>
    <row r="311" spans="2:24" x14ac:dyDescent="0.15">
      <c r="B311" s="22"/>
      <c r="D311" s="22"/>
      <c r="F311" s="22"/>
      <c r="H311" s="22"/>
      <c r="J311" s="42" t="s">
        <v>345</v>
      </c>
      <c r="K311" s="25">
        <v>39</v>
      </c>
      <c r="L311" s="26" t="s">
        <v>31</v>
      </c>
      <c r="M311" s="30"/>
      <c r="N311" s="42" t="s">
        <v>345</v>
      </c>
      <c r="O311" s="25">
        <v>39</v>
      </c>
      <c r="P311" s="26" t="s">
        <v>31</v>
      </c>
      <c r="Q311" s="33"/>
      <c r="R311" s="42" t="s">
        <v>345</v>
      </c>
      <c r="S311" s="25">
        <v>39</v>
      </c>
      <c r="T311" s="26" t="s">
        <v>31</v>
      </c>
      <c r="U311" s="33"/>
      <c r="V311" s="42" t="s">
        <v>345</v>
      </c>
      <c r="W311" s="25">
        <v>39</v>
      </c>
      <c r="X311" s="26" t="s">
        <v>31</v>
      </c>
    </row>
    <row r="312" spans="2:24" x14ac:dyDescent="0.15">
      <c r="B312" s="22"/>
      <c r="D312" s="22"/>
      <c r="F312" s="22"/>
      <c r="H312" s="22"/>
      <c r="J312" s="42" t="s">
        <v>346</v>
      </c>
      <c r="K312" s="25">
        <v>39</v>
      </c>
      <c r="L312" s="26" t="s">
        <v>32</v>
      </c>
      <c r="M312" s="30"/>
      <c r="N312" s="42" t="s">
        <v>346</v>
      </c>
      <c r="O312" s="25">
        <v>39</v>
      </c>
      <c r="P312" s="26" t="s">
        <v>32</v>
      </c>
      <c r="Q312" s="33"/>
      <c r="R312" s="42" t="s">
        <v>346</v>
      </c>
      <c r="S312" s="25">
        <v>39</v>
      </c>
      <c r="T312" s="26" t="s">
        <v>32</v>
      </c>
      <c r="U312" s="33"/>
      <c r="V312" s="42" t="s">
        <v>346</v>
      </c>
      <c r="W312" s="25">
        <v>39</v>
      </c>
      <c r="X312" s="26" t="s">
        <v>32</v>
      </c>
    </row>
    <row r="313" spans="2:24" x14ac:dyDescent="0.15">
      <c r="B313" s="22"/>
      <c r="D313" s="22"/>
      <c r="F313" s="22"/>
      <c r="H313" s="22"/>
      <c r="J313" s="43" t="s">
        <v>347</v>
      </c>
      <c r="K313" s="27">
        <v>39</v>
      </c>
      <c r="L313" s="28" t="s">
        <v>33</v>
      </c>
      <c r="M313" s="31"/>
      <c r="N313" s="43" t="s">
        <v>347</v>
      </c>
      <c r="O313" s="27">
        <v>39</v>
      </c>
      <c r="P313" s="28" t="s">
        <v>33</v>
      </c>
      <c r="Q313" s="34"/>
      <c r="R313" s="43" t="s">
        <v>347</v>
      </c>
      <c r="S313" s="27">
        <v>39</v>
      </c>
      <c r="T313" s="28" t="s">
        <v>33</v>
      </c>
      <c r="U313" s="34"/>
      <c r="V313" s="43" t="s">
        <v>347</v>
      </c>
      <c r="W313" s="27">
        <v>39</v>
      </c>
      <c r="X313" s="28" t="s">
        <v>33</v>
      </c>
    </row>
    <row r="314" spans="2:24" x14ac:dyDescent="0.15">
      <c r="B314" s="22"/>
      <c r="D314" s="22"/>
      <c r="F314" s="22"/>
      <c r="H314" s="22"/>
      <c r="J314" s="41" t="s">
        <v>348</v>
      </c>
      <c r="K314" s="23">
        <v>40</v>
      </c>
      <c r="L314" s="24" t="s">
        <v>26</v>
      </c>
      <c r="M314" s="29"/>
      <c r="N314" s="41" t="s">
        <v>348</v>
      </c>
      <c r="O314" s="23">
        <v>40</v>
      </c>
      <c r="P314" s="24" t="s">
        <v>26</v>
      </c>
      <c r="Q314" s="32"/>
      <c r="R314" s="41" t="s">
        <v>348</v>
      </c>
      <c r="S314" s="23">
        <v>40</v>
      </c>
      <c r="T314" s="24" t="s">
        <v>26</v>
      </c>
      <c r="U314" s="32"/>
      <c r="V314" s="41" t="s">
        <v>348</v>
      </c>
      <c r="W314" s="23">
        <v>40</v>
      </c>
      <c r="X314" s="24" t="s">
        <v>26</v>
      </c>
    </row>
    <row r="315" spans="2:24" x14ac:dyDescent="0.15">
      <c r="B315" s="22"/>
      <c r="D315" s="22"/>
      <c r="F315" s="22"/>
      <c r="H315" s="22"/>
      <c r="J315" s="42" t="s">
        <v>349</v>
      </c>
      <c r="K315" s="25">
        <v>40</v>
      </c>
      <c r="L315" s="26" t="s">
        <v>27</v>
      </c>
      <c r="M315" s="30"/>
      <c r="N315" s="42" t="s">
        <v>349</v>
      </c>
      <c r="O315" s="25">
        <v>40</v>
      </c>
      <c r="P315" s="26" t="s">
        <v>27</v>
      </c>
      <c r="Q315" s="33"/>
      <c r="R315" s="42" t="s">
        <v>349</v>
      </c>
      <c r="S315" s="25">
        <v>40</v>
      </c>
      <c r="T315" s="26" t="s">
        <v>27</v>
      </c>
      <c r="U315" s="33"/>
      <c r="V315" s="42" t="s">
        <v>349</v>
      </c>
      <c r="W315" s="25">
        <v>40</v>
      </c>
      <c r="X315" s="26" t="s">
        <v>27</v>
      </c>
    </row>
    <row r="316" spans="2:24" x14ac:dyDescent="0.15">
      <c r="B316" s="22"/>
      <c r="D316" s="22"/>
      <c r="F316" s="22"/>
      <c r="H316" s="22"/>
      <c r="J316" s="42" t="s">
        <v>350</v>
      </c>
      <c r="K316" s="25">
        <v>40</v>
      </c>
      <c r="L316" s="26" t="s">
        <v>28</v>
      </c>
      <c r="M316" s="30"/>
      <c r="N316" s="42" t="s">
        <v>350</v>
      </c>
      <c r="O316" s="25">
        <v>40</v>
      </c>
      <c r="P316" s="26" t="s">
        <v>28</v>
      </c>
      <c r="Q316" s="33"/>
      <c r="R316" s="42" t="s">
        <v>350</v>
      </c>
      <c r="S316" s="25">
        <v>40</v>
      </c>
      <c r="T316" s="26" t="s">
        <v>28</v>
      </c>
      <c r="U316" s="33"/>
      <c r="V316" s="42" t="s">
        <v>350</v>
      </c>
      <c r="W316" s="25">
        <v>40</v>
      </c>
      <c r="X316" s="26" t="s">
        <v>28</v>
      </c>
    </row>
    <row r="317" spans="2:24" x14ac:dyDescent="0.15">
      <c r="B317" s="22"/>
      <c r="D317" s="22"/>
      <c r="F317" s="22"/>
      <c r="H317" s="22"/>
      <c r="J317" s="42" t="s">
        <v>351</v>
      </c>
      <c r="K317" s="25">
        <v>40</v>
      </c>
      <c r="L317" s="26" t="s">
        <v>29</v>
      </c>
      <c r="M317" s="30"/>
      <c r="N317" s="42" t="s">
        <v>351</v>
      </c>
      <c r="O317" s="25">
        <v>40</v>
      </c>
      <c r="P317" s="26" t="s">
        <v>29</v>
      </c>
      <c r="Q317" s="33"/>
      <c r="R317" s="42" t="s">
        <v>351</v>
      </c>
      <c r="S317" s="25">
        <v>40</v>
      </c>
      <c r="T317" s="26" t="s">
        <v>29</v>
      </c>
      <c r="U317" s="33"/>
      <c r="V317" s="42" t="s">
        <v>351</v>
      </c>
      <c r="W317" s="25">
        <v>40</v>
      </c>
      <c r="X317" s="26" t="s">
        <v>29</v>
      </c>
    </row>
    <row r="318" spans="2:24" x14ac:dyDescent="0.15">
      <c r="B318" s="22"/>
      <c r="D318" s="22"/>
      <c r="F318" s="22"/>
      <c r="H318" s="22"/>
      <c r="J318" s="42" t="s">
        <v>352</v>
      </c>
      <c r="K318" s="25">
        <v>40</v>
      </c>
      <c r="L318" s="26" t="s">
        <v>30</v>
      </c>
      <c r="M318" s="30"/>
      <c r="N318" s="42" t="s">
        <v>352</v>
      </c>
      <c r="O318" s="25">
        <v>40</v>
      </c>
      <c r="P318" s="26" t="s">
        <v>30</v>
      </c>
      <c r="Q318" s="33"/>
      <c r="R318" s="42" t="s">
        <v>352</v>
      </c>
      <c r="S318" s="25">
        <v>40</v>
      </c>
      <c r="T318" s="26" t="s">
        <v>30</v>
      </c>
      <c r="U318" s="33"/>
      <c r="V318" s="42" t="s">
        <v>352</v>
      </c>
      <c r="W318" s="25">
        <v>40</v>
      </c>
      <c r="X318" s="26" t="s">
        <v>30</v>
      </c>
    </row>
    <row r="319" spans="2:24" x14ac:dyDescent="0.15">
      <c r="B319" s="22"/>
      <c r="D319" s="22"/>
      <c r="F319" s="22"/>
      <c r="H319" s="22"/>
      <c r="J319" s="42" t="s">
        <v>353</v>
      </c>
      <c r="K319" s="25">
        <v>40</v>
      </c>
      <c r="L319" s="26" t="s">
        <v>31</v>
      </c>
      <c r="M319" s="30"/>
      <c r="N319" s="42" t="s">
        <v>353</v>
      </c>
      <c r="O319" s="25">
        <v>40</v>
      </c>
      <c r="P319" s="26" t="s">
        <v>31</v>
      </c>
      <c r="Q319" s="33"/>
      <c r="R319" s="42" t="s">
        <v>353</v>
      </c>
      <c r="S319" s="25">
        <v>40</v>
      </c>
      <c r="T319" s="26" t="s">
        <v>31</v>
      </c>
      <c r="U319" s="33"/>
      <c r="V319" s="42" t="s">
        <v>353</v>
      </c>
      <c r="W319" s="25">
        <v>40</v>
      </c>
      <c r="X319" s="26" t="s">
        <v>31</v>
      </c>
    </row>
    <row r="320" spans="2:24" x14ac:dyDescent="0.15">
      <c r="B320" s="22"/>
      <c r="D320" s="22"/>
      <c r="F320" s="22"/>
      <c r="H320" s="22"/>
      <c r="J320" s="42" t="s">
        <v>354</v>
      </c>
      <c r="K320" s="25">
        <v>40</v>
      </c>
      <c r="L320" s="26" t="s">
        <v>32</v>
      </c>
      <c r="M320" s="30"/>
      <c r="N320" s="42" t="s">
        <v>354</v>
      </c>
      <c r="O320" s="25">
        <v>40</v>
      </c>
      <c r="P320" s="26" t="s">
        <v>32</v>
      </c>
      <c r="Q320" s="33"/>
      <c r="R320" s="42" t="s">
        <v>354</v>
      </c>
      <c r="S320" s="25">
        <v>40</v>
      </c>
      <c r="T320" s="26" t="s">
        <v>32</v>
      </c>
      <c r="U320" s="33"/>
      <c r="V320" s="42" t="s">
        <v>354</v>
      </c>
      <c r="W320" s="25">
        <v>40</v>
      </c>
      <c r="X320" s="26" t="s">
        <v>32</v>
      </c>
    </row>
    <row r="321" spans="2:24" x14ac:dyDescent="0.15">
      <c r="B321" s="22"/>
      <c r="D321" s="22"/>
      <c r="F321" s="22"/>
      <c r="H321" s="22"/>
      <c r="J321" s="43" t="s">
        <v>355</v>
      </c>
      <c r="K321" s="27">
        <v>40</v>
      </c>
      <c r="L321" s="28" t="s">
        <v>33</v>
      </c>
      <c r="M321" s="31"/>
      <c r="N321" s="43" t="s">
        <v>355</v>
      </c>
      <c r="O321" s="27">
        <v>40</v>
      </c>
      <c r="P321" s="28" t="s">
        <v>33</v>
      </c>
      <c r="Q321" s="34"/>
      <c r="R321" s="43" t="s">
        <v>355</v>
      </c>
      <c r="S321" s="27">
        <v>40</v>
      </c>
      <c r="T321" s="28" t="s">
        <v>33</v>
      </c>
      <c r="U321" s="34"/>
      <c r="V321" s="43" t="s">
        <v>355</v>
      </c>
      <c r="W321" s="27">
        <v>40</v>
      </c>
      <c r="X321" s="28" t="s">
        <v>33</v>
      </c>
    </row>
  </sheetData>
  <sortState xmlns:xlrd2="http://schemas.microsoft.com/office/spreadsheetml/2017/richdata2" ref="P10:P17">
    <sortCondition ref="P10:P17"/>
  </sortState>
  <pageMargins left="0.7" right="0.7" top="0.75" bottom="0.75" header="0.3" footer="0.3"/>
  <pageSetup orientation="portrait" horizontalDpi="204" verticalDpi="192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Q1158"/>
  <sheetViews>
    <sheetView view="pageBreakPreview" topLeftCell="A1117" zoomScale="85" zoomScaleNormal="100" zoomScaleSheetLayoutView="85" workbookViewId="0">
      <selection activeCell="T36" sqref="T36"/>
    </sheetView>
  </sheetViews>
  <sheetFormatPr defaultRowHeight="10.5" x14ac:dyDescent="0.15"/>
  <sheetData>
    <row r="1" spans="1:17" ht="10.5" customHeight="1" x14ac:dyDescent="0.15">
      <c r="A1" t="s">
        <v>35</v>
      </c>
      <c r="B1">
        <v>1</v>
      </c>
      <c r="C1" s="81" t="str">
        <f>'5 tm Data'!$A$2</f>
        <v>NAIA West - I</v>
      </c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</row>
    <row r="2" spans="1:17" ht="10.5" customHeight="1" x14ac:dyDescent="0.15"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</row>
    <row r="3" spans="1:17" ht="10.5" customHeight="1" x14ac:dyDescent="0.15"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</row>
    <row r="4" spans="1:17" ht="8.25" customHeight="1" x14ac:dyDescent="0.15"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</row>
    <row r="5" spans="1:17" ht="8.25" customHeight="1" x14ac:dyDescent="0.15"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</row>
    <row r="6" spans="1:17" ht="8.25" customHeight="1" x14ac:dyDescent="0.2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7" ht="11.25" x14ac:dyDescent="0.2">
      <c r="C7" s="1"/>
      <c r="D7" s="1"/>
      <c r="E7" s="1"/>
      <c r="F7" s="1"/>
      <c r="G7" s="82" t="str">
        <f>INDEX('5 tm Data'!C:C,MATCH('5 tm MV'!B1,'5 tm Data'!B:B,0))</f>
        <v>Avila University - Men/mixed - Varsity</v>
      </c>
      <c r="H7" s="82"/>
      <c r="I7" s="82"/>
      <c r="J7" s="82"/>
      <c r="K7" s="82"/>
      <c r="L7" s="82"/>
      <c r="M7" s="82"/>
      <c r="N7" s="82"/>
      <c r="O7" s="82"/>
      <c r="P7" s="1"/>
    </row>
    <row r="8" spans="1:17" ht="11.25" x14ac:dyDescent="0.2">
      <c r="C8" s="1"/>
      <c r="D8" s="1"/>
      <c r="E8" s="1"/>
      <c r="F8" s="1"/>
      <c r="G8" s="82"/>
      <c r="H8" s="82"/>
      <c r="I8" s="82"/>
      <c r="J8" s="82"/>
      <c r="K8" s="82"/>
      <c r="L8" s="82"/>
      <c r="M8" s="82"/>
      <c r="N8" s="82"/>
      <c r="O8" s="82"/>
      <c r="P8" s="1"/>
    </row>
    <row r="9" spans="1:17" ht="8.25" customHeight="1" x14ac:dyDescent="0.2">
      <c r="C9" s="1"/>
      <c r="D9" s="1"/>
      <c r="E9" s="1"/>
      <c r="F9" s="1"/>
      <c r="G9" s="18"/>
      <c r="H9" s="18"/>
      <c r="I9" s="18"/>
      <c r="J9" s="18"/>
      <c r="K9" s="18"/>
      <c r="L9" s="18"/>
      <c r="M9" s="18"/>
      <c r="N9" s="18"/>
      <c r="O9" s="18"/>
      <c r="P9" s="1"/>
    </row>
    <row r="10" spans="1:17" ht="8.25" customHeight="1" x14ac:dyDescent="0.2">
      <c r="C10" s="1"/>
      <c r="D10" s="1"/>
      <c r="E10" s="1"/>
      <c r="F10" s="1"/>
      <c r="G10" s="18"/>
      <c r="H10" s="18"/>
      <c r="I10" s="18"/>
      <c r="J10" s="18"/>
      <c r="K10" s="18"/>
      <c r="L10" s="18"/>
      <c r="M10" s="18"/>
      <c r="N10" s="18"/>
      <c r="O10" s="18"/>
      <c r="P10" s="1"/>
    </row>
    <row r="11" spans="1:17" ht="8.25" customHeight="1" x14ac:dyDescent="0.2"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7" ht="15.75" customHeight="1" x14ac:dyDescent="0.15">
      <c r="C12" s="83" t="s">
        <v>0</v>
      </c>
      <c r="D12" s="84"/>
      <c r="E12" s="85"/>
      <c r="F12" s="83" t="s">
        <v>1</v>
      </c>
      <c r="G12" s="85"/>
      <c r="H12" s="83" t="s">
        <v>2</v>
      </c>
      <c r="I12" s="85"/>
      <c r="J12" s="83" t="s">
        <v>3</v>
      </c>
      <c r="K12" s="85"/>
      <c r="L12" s="83" t="s">
        <v>4</v>
      </c>
      <c r="M12" s="85"/>
      <c r="N12" s="83" t="s">
        <v>5</v>
      </c>
      <c r="O12" s="85"/>
      <c r="P12" s="80" t="s">
        <v>6</v>
      </c>
      <c r="Q12" s="80"/>
    </row>
    <row r="13" spans="1:17" ht="24.75" customHeight="1" x14ac:dyDescent="0.15">
      <c r="A13" t="str">
        <f>CONCATENATE(B1,B13)</f>
        <v>1a</v>
      </c>
      <c r="B13" t="s">
        <v>26</v>
      </c>
      <c r="C13" s="64" t="str">
        <f>INDEX('5 tm Data'!L:L,MATCH('5 tm MV'!A13,'5 tm Data'!J:J,0))</f>
        <v>Aidan Tesdall</v>
      </c>
      <c r="D13" s="65"/>
      <c r="E13" s="66"/>
      <c r="F13" s="80"/>
      <c r="G13" s="80"/>
      <c r="H13" s="80"/>
      <c r="I13" s="80"/>
      <c r="J13" s="80"/>
      <c r="K13" s="80"/>
      <c r="L13" s="80"/>
      <c r="M13" s="80"/>
      <c r="N13" s="80"/>
      <c r="O13" s="80"/>
      <c r="P13" s="80"/>
      <c r="Q13" s="80"/>
    </row>
    <row r="14" spans="1:17" ht="24.75" customHeight="1" x14ac:dyDescent="0.15">
      <c r="A14" t="str">
        <f>CONCATENATE(B1,B14)</f>
        <v>1b</v>
      </c>
      <c r="B14" t="s">
        <v>27</v>
      </c>
      <c r="C14" s="64" t="str">
        <f>INDEX('5 tm Data'!L:L,MATCH('5 tm MV'!A14,'5 tm Data'!J:J,0))</f>
        <v>Brody Stanback</v>
      </c>
      <c r="D14" s="65"/>
      <c r="E14" s="66"/>
      <c r="F14" s="80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</row>
    <row r="15" spans="1:17" ht="24.75" customHeight="1" x14ac:dyDescent="0.15">
      <c r="A15" t="str">
        <f>CONCATENATE(B1,B15)</f>
        <v>1c</v>
      </c>
      <c r="B15" t="s">
        <v>28</v>
      </c>
      <c r="C15" s="64" t="str">
        <f>INDEX('5 tm Data'!L:L,MATCH('5 tm MV'!A15,'5 tm Data'!J:J,0))</f>
        <v>Davis Best</v>
      </c>
      <c r="D15" s="65"/>
      <c r="E15" s="66"/>
      <c r="F15" s="80"/>
      <c r="G15" s="80"/>
      <c r="H15" s="80"/>
      <c r="I15" s="80"/>
      <c r="J15" s="80"/>
      <c r="K15" s="80"/>
      <c r="L15" s="80"/>
      <c r="M15" s="80"/>
      <c r="N15" s="80"/>
      <c r="O15" s="80"/>
      <c r="P15" s="80"/>
      <c r="Q15" s="80"/>
    </row>
    <row r="16" spans="1:17" ht="24.75" customHeight="1" x14ac:dyDescent="0.15">
      <c r="A16" t="str">
        <f>CONCATENATE(B1,B16)</f>
        <v>1d</v>
      </c>
      <c r="B16" t="s">
        <v>29</v>
      </c>
      <c r="C16" s="64" t="str">
        <f>INDEX('5 tm Data'!L:L,MATCH('5 tm MV'!A16,'5 tm Data'!J:J,0))</f>
        <v>Evan Serrage</v>
      </c>
      <c r="D16" s="65"/>
      <c r="E16" s="66"/>
      <c r="F16" s="80"/>
      <c r="G16" s="80"/>
      <c r="H16" s="80"/>
      <c r="I16" s="80"/>
      <c r="J16" s="80"/>
      <c r="K16" s="80"/>
      <c r="L16" s="80"/>
      <c r="M16" s="80"/>
      <c r="N16" s="80"/>
      <c r="O16" s="80"/>
      <c r="P16" s="80"/>
      <c r="Q16" s="80"/>
    </row>
    <row r="17" spans="1:17" ht="24.75" customHeight="1" x14ac:dyDescent="0.15">
      <c r="A17" t="str">
        <f>CONCATENATE(B1,B17)</f>
        <v>1e</v>
      </c>
      <c r="B17" t="s">
        <v>30</v>
      </c>
      <c r="C17" s="64" t="str">
        <f>INDEX('5 tm Data'!L:L,MATCH('5 tm MV'!A17,'5 tm Data'!J:J,0))</f>
        <v>Garrett Messenger</v>
      </c>
      <c r="D17" s="65"/>
      <c r="E17" s="66"/>
      <c r="F17" s="80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</row>
    <row r="18" spans="1:17" ht="24.75" customHeight="1" x14ac:dyDescent="0.15">
      <c r="A18" t="str">
        <f>CONCATENATE(B1,B18)</f>
        <v>1f</v>
      </c>
      <c r="B18" t="s">
        <v>31</v>
      </c>
      <c r="C18" s="64" t="str">
        <f>INDEX('5 tm Data'!L:L,MATCH('5 tm MV'!A18,'5 tm Data'!J:J,0))</f>
        <v>Max Sturgeon</v>
      </c>
      <c r="D18" s="65"/>
      <c r="E18" s="66"/>
      <c r="F18" s="80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</row>
    <row r="19" spans="1:17" ht="24.75" customHeight="1" x14ac:dyDescent="0.15">
      <c r="A19" t="str">
        <f>CONCATENATE(B1,B19)</f>
        <v>1g</v>
      </c>
      <c r="B19" t="s">
        <v>32</v>
      </c>
      <c r="C19" s="64" t="str">
        <f>INDEX('5 tm Data'!L:L,MATCH('5 tm MV'!A19,'5 tm Data'!J:J,0))</f>
        <v>Ta'Shawn Clark</v>
      </c>
      <c r="D19" s="65"/>
      <c r="E19" s="66"/>
      <c r="F19" s="80"/>
      <c r="G19" s="80"/>
      <c r="H19" s="80"/>
      <c r="I19" s="80"/>
      <c r="J19" s="80"/>
      <c r="K19" s="80"/>
      <c r="L19" s="80"/>
      <c r="M19" s="80"/>
      <c r="N19" s="80"/>
      <c r="O19" s="80"/>
      <c r="P19" s="80"/>
      <c r="Q19" s="80"/>
    </row>
    <row r="20" spans="1:17" ht="24.75" customHeight="1" thickBot="1" x14ac:dyDescent="0.2">
      <c r="A20" t="str">
        <f>CONCATENATE(B1,B20)</f>
        <v>1h</v>
      </c>
      <c r="B20" t="s">
        <v>33</v>
      </c>
      <c r="C20" s="64">
        <f>INDEX('5 tm Data'!L:L,MATCH('5 tm MV'!A20,'5 tm Data'!J:J,0))</f>
        <v>0</v>
      </c>
      <c r="D20" s="65"/>
      <c r="E20" s="66"/>
      <c r="F20" s="79"/>
      <c r="G20" s="79"/>
      <c r="H20" s="79"/>
      <c r="I20" s="79"/>
      <c r="J20" s="79"/>
      <c r="K20" s="79"/>
      <c r="L20" s="79"/>
      <c r="M20" s="79"/>
      <c r="N20" s="79"/>
      <c r="O20" s="79"/>
      <c r="P20" s="79"/>
      <c r="Q20" s="79"/>
    </row>
    <row r="21" spans="1:17" ht="24.75" customHeight="1" thickTop="1" x14ac:dyDescent="0.2">
      <c r="C21" s="86" t="s">
        <v>6</v>
      </c>
      <c r="D21" s="86"/>
      <c r="E21" s="86"/>
      <c r="F21" s="77"/>
      <c r="G21" s="78"/>
      <c r="H21" s="77"/>
      <c r="I21" s="78"/>
      <c r="J21" s="77"/>
      <c r="K21" s="78"/>
      <c r="L21" s="77"/>
      <c r="M21" s="78"/>
      <c r="N21" s="77"/>
      <c r="O21" s="78"/>
      <c r="P21" s="77"/>
      <c r="Q21" s="78"/>
    </row>
    <row r="22" spans="1:17" ht="12.75" customHeight="1" x14ac:dyDescent="0.15">
      <c r="C22" s="86" t="s">
        <v>799</v>
      </c>
      <c r="D22" s="86"/>
      <c r="E22" s="86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</row>
    <row r="23" spans="1:17" ht="12.75" customHeight="1" x14ac:dyDescent="0.15">
      <c r="C23" s="86"/>
      <c r="D23" s="86"/>
      <c r="E23" s="86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</row>
    <row r="24" spans="1:17" ht="12.75" customHeight="1" x14ac:dyDescent="0.15">
      <c r="C24" s="86" t="s">
        <v>800</v>
      </c>
      <c r="D24" s="86"/>
      <c r="E24" s="86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</row>
    <row r="25" spans="1:17" ht="10.5" customHeight="1" x14ac:dyDescent="0.15">
      <c r="C25" s="86"/>
      <c r="D25" s="86"/>
      <c r="E25" s="86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</row>
    <row r="26" spans="1:17" ht="10.5" customHeight="1" x14ac:dyDescent="0.15">
      <c r="C26" s="73"/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73"/>
      <c r="Q26" s="73"/>
    </row>
    <row r="27" spans="1:17" x14ac:dyDescent="0.15"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</row>
    <row r="30" spans="1:17" ht="10.5" customHeight="1" x14ac:dyDescent="0.15">
      <c r="A30" t="s">
        <v>35</v>
      </c>
      <c r="B30">
        <v>2</v>
      </c>
      <c r="C30" s="81" t="str">
        <f>'5 tm Data'!$A$2</f>
        <v>NAIA West - I</v>
      </c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1"/>
      <c r="P30" s="81"/>
      <c r="Q30" s="81"/>
    </row>
    <row r="31" spans="1:17" ht="10.5" customHeight="1" x14ac:dyDescent="0.15">
      <c r="C31" s="81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81"/>
    </row>
    <row r="32" spans="1:17" ht="10.5" customHeight="1" x14ac:dyDescent="0.15">
      <c r="C32" s="81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</row>
    <row r="33" spans="1:17" ht="8.25" customHeight="1" x14ac:dyDescent="0.15"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</row>
    <row r="34" spans="1:17" ht="8.25" customHeight="1" x14ac:dyDescent="0.15"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1:17" ht="8.2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7" ht="11.25" x14ac:dyDescent="0.2">
      <c r="C36" s="1"/>
      <c r="D36" s="1"/>
      <c r="E36" s="1"/>
      <c r="F36" s="1"/>
      <c r="G36" s="82" t="str">
        <f>INDEX('5 tm Data'!C:C,MATCH('5 tm MV'!B30,'5 tm Data'!B:B,0))</f>
        <v>Baker University - Men/mixed - Varsity</v>
      </c>
      <c r="H36" s="82"/>
      <c r="I36" s="82"/>
      <c r="J36" s="82"/>
      <c r="K36" s="82"/>
      <c r="L36" s="82"/>
      <c r="M36" s="82"/>
      <c r="N36" s="82"/>
      <c r="O36" s="82"/>
      <c r="P36" s="1"/>
    </row>
    <row r="37" spans="1:17" ht="11.25" x14ac:dyDescent="0.2">
      <c r="C37" s="1"/>
      <c r="D37" s="1"/>
      <c r="E37" s="1"/>
      <c r="F37" s="1"/>
      <c r="G37" s="82"/>
      <c r="H37" s="82"/>
      <c r="I37" s="82"/>
      <c r="J37" s="82"/>
      <c r="K37" s="82"/>
      <c r="L37" s="82"/>
      <c r="M37" s="82"/>
      <c r="N37" s="82"/>
      <c r="O37" s="82"/>
      <c r="P37" s="1"/>
    </row>
    <row r="38" spans="1:17" ht="8.25" customHeight="1" x14ac:dyDescent="0.2">
      <c r="C38" s="1"/>
      <c r="D38" s="1"/>
      <c r="E38" s="1"/>
      <c r="F38" s="1"/>
      <c r="G38" s="18"/>
      <c r="H38" s="18"/>
      <c r="I38" s="18"/>
      <c r="J38" s="18"/>
      <c r="K38" s="18"/>
      <c r="L38" s="18"/>
      <c r="M38" s="18"/>
      <c r="N38" s="18"/>
      <c r="O38" s="18"/>
      <c r="P38" s="1"/>
    </row>
    <row r="39" spans="1:17" ht="8.25" customHeight="1" x14ac:dyDescent="0.2">
      <c r="C39" s="1"/>
      <c r="D39" s="1"/>
      <c r="E39" s="1"/>
      <c r="F39" s="1"/>
      <c r="G39" s="18"/>
      <c r="H39" s="18"/>
      <c r="I39" s="18"/>
      <c r="J39" s="18"/>
      <c r="K39" s="18"/>
      <c r="L39" s="18"/>
      <c r="M39" s="18"/>
      <c r="N39" s="18"/>
      <c r="O39" s="18"/>
      <c r="P39" s="1"/>
    </row>
    <row r="40" spans="1:17" ht="8.25" customHeight="1" x14ac:dyDescent="0.2"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7" ht="15.75" customHeight="1" x14ac:dyDescent="0.15">
      <c r="C41" s="83" t="s">
        <v>0</v>
      </c>
      <c r="D41" s="84"/>
      <c r="E41" s="85"/>
      <c r="F41" s="83" t="s">
        <v>1</v>
      </c>
      <c r="G41" s="85"/>
      <c r="H41" s="83" t="s">
        <v>2</v>
      </c>
      <c r="I41" s="85"/>
      <c r="J41" s="83" t="s">
        <v>3</v>
      </c>
      <c r="K41" s="85"/>
      <c r="L41" s="83" t="s">
        <v>4</v>
      </c>
      <c r="M41" s="85"/>
      <c r="N41" s="83" t="s">
        <v>5</v>
      </c>
      <c r="O41" s="85"/>
      <c r="P41" s="80" t="s">
        <v>6</v>
      </c>
      <c r="Q41" s="80"/>
    </row>
    <row r="42" spans="1:17" ht="24.75" customHeight="1" x14ac:dyDescent="0.15">
      <c r="A42" t="str">
        <f>CONCATENATE(B30,B42)</f>
        <v>2a</v>
      </c>
      <c r="B42" t="s">
        <v>26</v>
      </c>
      <c r="C42" s="64" t="str">
        <f>INDEX('5 tm Data'!L:L,MATCH('5 tm MV'!A42,'5 tm Data'!J:J,0))</f>
        <v>Aidan Van Metre</v>
      </c>
      <c r="D42" s="65"/>
      <c r="E42" s="66"/>
      <c r="F42" s="80"/>
      <c r="G42" s="80"/>
      <c r="H42" s="80"/>
      <c r="I42" s="80"/>
      <c r="J42" s="80"/>
      <c r="K42" s="80"/>
      <c r="L42" s="80"/>
      <c r="M42" s="80"/>
      <c r="N42" s="80"/>
      <c r="O42" s="80"/>
      <c r="P42" s="80"/>
      <c r="Q42" s="80"/>
    </row>
    <row r="43" spans="1:17" ht="24.75" customHeight="1" x14ac:dyDescent="0.15">
      <c r="A43" t="str">
        <f>CONCATENATE(B30,B43)</f>
        <v>2b</v>
      </c>
      <c r="B43" t="s">
        <v>27</v>
      </c>
      <c r="C43" s="64" t="str">
        <f>INDEX('5 tm Data'!L:L,MATCH('5 tm MV'!A43,'5 tm Data'!J:J,0))</f>
        <v>Brett Gamber</v>
      </c>
      <c r="D43" s="65"/>
      <c r="E43" s="66"/>
      <c r="F43" s="80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</row>
    <row r="44" spans="1:17" ht="24.75" customHeight="1" x14ac:dyDescent="0.15">
      <c r="A44" t="str">
        <f>CONCATENATE(B30,B44)</f>
        <v>2c</v>
      </c>
      <c r="B44" t="s">
        <v>28</v>
      </c>
      <c r="C44" s="64" t="str">
        <f>INDEX('5 tm Data'!L:L,MATCH('5 tm MV'!A44,'5 tm Data'!J:J,0))</f>
        <v>Ethan Diehl</v>
      </c>
      <c r="D44" s="65"/>
      <c r="E44" s="66"/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</row>
    <row r="45" spans="1:17" ht="24.75" customHeight="1" x14ac:dyDescent="0.15">
      <c r="A45" t="str">
        <f>CONCATENATE(B30,B45)</f>
        <v>2d</v>
      </c>
      <c r="B45" t="s">
        <v>29</v>
      </c>
      <c r="C45" s="64" t="str">
        <f>INDEX('5 tm Data'!L:L,MATCH('5 tm MV'!A45,'5 tm Data'!J:J,0))</f>
        <v>Josh King</v>
      </c>
      <c r="D45" s="65"/>
      <c r="E45" s="66"/>
      <c r="F45" s="80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/>
    </row>
    <row r="46" spans="1:17" ht="24.75" customHeight="1" x14ac:dyDescent="0.15">
      <c r="A46" t="str">
        <f>CONCATENATE(B30,B46)</f>
        <v>2e</v>
      </c>
      <c r="B46" t="s">
        <v>30</v>
      </c>
      <c r="C46" s="64" t="str">
        <f>INDEX('5 tm Data'!L:L,MATCH('5 tm MV'!A46,'5 tm Data'!J:J,0))</f>
        <v>Ken Rowland</v>
      </c>
      <c r="D46" s="65"/>
      <c r="E46" s="66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</row>
    <row r="47" spans="1:17" ht="24.75" customHeight="1" x14ac:dyDescent="0.15">
      <c r="A47" t="str">
        <f>CONCATENATE(B30,B47)</f>
        <v>2f</v>
      </c>
      <c r="B47" t="s">
        <v>31</v>
      </c>
      <c r="C47" s="64" t="str">
        <f>INDEX('5 tm Data'!L:L,MATCH('5 tm MV'!A47,'5 tm Data'!J:J,0))</f>
        <v>Nate Ebner</v>
      </c>
      <c r="D47" s="65"/>
      <c r="E47" s="66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</row>
    <row r="48" spans="1:17" ht="24.75" customHeight="1" x14ac:dyDescent="0.15">
      <c r="A48" t="str">
        <f>CONCATENATE(B30,B48)</f>
        <v>2g</v>
      </c>
      <c r="B48" t="s">
        <v>32</v>
      </c>
      <c r="C48" s="64" t="str">
        <f>INDEX('5 tm Data'!L:L,MATCH('5 tm MV'!A48,'5 tm Data'!J:J,0))</f>
        <v>Paul Stigall</v>
      </c>
      <c r="D48" s="65"/>
      <c r="E48" s="66"/>
      <c r="F48" s="80"/>
      <c r="G48" s="80"/>
      <c r="H48" s="80"/>
      <c r="I48" s="80"/>
      <c r="J48" s="80"/>
      <c r="K48" s="80"/>
      <c r="L48" s="80"/>
      <c r="M48" s="80"/>
      <c r="N48" s="80"/>
      <c r="O48" s="80"/>
      <c r="P48" s="80"/>
      <c r="Q48" s="80"/>
    </row>
    <row r="49" spans="1:17" ht="24.75" customHeight="1" thickBot="1" x14ac:dyDescent="0.2">
      <c r="A49" t="str">
        <f>CONCATENATE(B30,B49)</f>
        <v>2h</v>
      </c>
      <c r="B49" t="s">
        <v>33</v>
      </c>
      <c r="C49" s="64" t="str">
        <f>INDEX('5 tm Data'!L:L,MATCH('5 tm MV'!A49,'5 tm Data'!J:J,0))</f>
        <v>Peter (PJ) Dokolas</v>
      </c>
      <c r="D49" s="65"/>
      <c r="E49" s="66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</row>
    <row r="50" spans="1:17" ht="24.75" customHeight="1" thickTop="1" x14ac:dyDescent="0.2">
      <c r="C50" s="86" t="s">
        <v>6</v>
      </c>
      <c r="D50" s="86"/>
      <c r="E50" s="86"/>
      <c r="F50" s="77"/>
      <c r="G50" s="78"/>
      <c r="H50" s="77"/>
      <c r="I50" s="78"/>
      <c r="J50" s="77"/>
      <c r="K50" s="78"/>
      <c r="L50" s="77"/>
      <c r="M50" s="78"/>
      <c r="N50" s="77"/>
      <c r="O50" s="78"/>
      <c r="P50" s="77"/>
      <c r="Q50" s="78"/>
    </row>
    <row r="51" spans="1:17" x14ac:dyDescent="0.15">
      <c r="C51" s="86" t="s">
        <v>799</v>
      </c>
      <c r="D51" s="86"/>
      <c r="E51" s="86"/>
      <c r="F51" s="87"/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7"/>
    </row>
    <row r="52" spans="1:17" ht="11.25" customHeight="1" x14ac:dyDescent="0.15">
      <c r="C52" s="86"/>
      <c r="D52" s="86"/>
      <c r="E52" s="86"/>
      <c r="F52" s="87"/>
      <c r="G52" s="87"/>
      <c r="H52" s="87"/>
      <c r="I52" s="87"/>
      <c r="J52" s="87"/>
      <c r="K52" s="87"/>
      <c r="L52" s="87"/>
      <c r="M52" s="87"/>
      <c r="N52" s="87"/>
      <c r="O52" s="87"/>
      <c r="P52" s="87"/>
      <c r="Q52" s="87"/>
    </row>
    <row r="53" spans="1:17" ht="11.25" customHeight="1" x14ac:dyDescent="0.15">
      <c r="C53" s="86" t="s">
        <v>800</v>
      </c>
      <c r="D53" s="86"/>
      <c r="E53" s="86"/>
      <c r="F53" s="87"/>
      <c r="G53" s="87"/>
      <c r="H53" s="87"/>
      <c r="I53" s="87"/>
      <c r="J53" s="87"/>
      <c r="K53" s="87"/>
      <c r="L53" s="87"/>
      <c r="M53" s="87"/>
      <c r="N53" s="87"/>
      <c r="O53" s="87"/>
      <c r="P53" s="87"/>
      <c r="Q53" s="87"/>
    </row>
    <row r="54" spans="1:17" ht="10.5" customHeight="1" x14ac:dyDescent="0.15">
      <c r="C54" s="86"/>
      <c r="D54" s="86"/>
      <c r="E54" s="86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</row>
    <row r="55" spans="1:17" x14ac:dyDescent="0.15">
      <c r="C55" s="73"/>
      <c r="D55" s="73"/>
      <c r="E55" s="73"/>
      <c r="F55" s="73"/>
      <c r="G55" s="73"/>
      <c r="H55" s="73"/>
      <c r="I55" s="73"/>
      <c r="J55" s="73"/>
      <c r="K55" s="73"/>
      <c r="L55" s="73"/>
      <c r="M55" s="73"/>
      <c r="N55" s="73"/>
      <c r="O55" s="73"/>
      <c r="P55" s="73"/>
      <c r="Q55" s="73"/>
    </row>
    <row r="56" spans="1:17" x14ac:dyDescent="0.15">
      <c r="C56" s="73"/>
      <c r="D56" s="73"/>
      <c r="E56" s="73"/>
      <c r="F56" s="73"/>
      <c r="G56" s="73"/>
      <c r="H56" s="73"/>
      <c r="I56" s="73"/>
      <c r="J56" s="73"/>
      <c r="K56" s="73"/>
      <c r="L56" s="73"/>
      <c r="M56" s="73"/>
      <c r="N56" s="73"/>
      <c r="O56" s="73"/>
      <c r="P56" s="73"/>
      <c r="Q56" s="73"/>
    </row>
    <row r="59" spans="1:17" ht="10.5" customHeight="1" x14ac:dyDescent="0.15">
      <c r="A59" t="s">
        <v>35</v>
      </c>
      <c r="B59">
        <v>3</v>
      </c>
      <c r="C59" s="81" t="str">
        <f>'5 tm Data'!$A$2</f>
        <v>NAIA West - I</v>
      </c>
      <c r="D59" s="81"/>
      <c r="E59" s="81"/>
      <c r="F59" s="81"/>
      <c r="G59" s="81"/>
      <c r="H59" s="81"/>
      <c r="I59" s="81"/>
      <c r="J59" s="81"/>
      <c r="K59" s="81"/>
      <c r="L59" s="81"/>
      <c r="M59" s="81"/>
      <c r="N59" s="81"/>
      <c r="O59" s="81"/>
      <c r="P59" s="81"/>
      <c r="Q59" s="81"/>
    </row>
    <row r="60" spans="1:17" ht="10.5" customHeight="1" x14ac:dyDescent="0.15">
      <c r="C60" s="81"/>
      <c r="D60" s="81"/>
      <c r="E60" s="81"/>
      <c r="F60" s="81"/>
      <c r="G60" s="81"/>
      <c r="H60" s="81"/>
      <c r="I60" s="81"/>
      <c r="J60" s="81"/>
      <c r="K60" s="81"/>
      <c r="L60" s="81"/>
      <c r="M60" s="81"/>
      <c r="N60" s="81"/>
      <c r="O60" s="81"/>
      <c r="P60" s="81"/>
      <c r="Q60" s="81"/>
    </row>
    <row r="61" spans="1:17" ht="10.5" customHeight="1" x14ac:dyDescent="0.15">
      <c r="C61" s="81"/>
      <c r="D61" s="81"/>
      <c r="E61" s="81"/>
      <c r="F61" s="81"/>
      <c r="G61" s="81"/>
      <c r="H61" s="81"/>
      <c r="I61" s="81"/>
      <c r="J61" s="81"/>
      <c r="K61" s="81"/>
      <c r="L61" s="81"/>
      <c r="M61" s="81"/>
      <c r="N61" s="81"/>
      <c r="O61" s="81"/>
      <c r="P61" s="81"/>
      <c r="Q61" s="81"/>
    </row>
    <row r="62" spans="1:17" ht="8.25" customHeight="1" x14ac:dyDescent="0.15"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</row>
    <row r="63" spans="1:17" ht="8.25" customHeight="1" x14ac:dyDescent="0.15"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</row>
    <row r="64" spans="1:17" ht="8.25" customHeight="1" x14ac:dyDescent="0.2"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7" ht="11.25" x14ac:dyDescent="0.2">
      <c r="C65" s="1"/>
      <c r="D65" s="1"/>
      <c r="E65" s="1"/>
      <c r="F65" s="1"/>
      <c r="G65" s="82" t="str">
        <f>INDEX('5 tm Data'!C:C,MATCH('5 tm MV'!B59,'5 tm Data'!B:B,0))</f>
        <v>Barton Community College - Men/mixed - Varsity</v>
      </c>
      <c r="H65" s="82"/>
      <c r="I65" s="82"/>
      <c r="J65" s="82"/>
      <c r="K65" s="82"/>
      <c r="L65" s="82"/>
      <c r="M65" s="82"/>
      <c r="N65" s="82"/>
      <c r="O65" s="82"/>
      <c r="P65" s="1"/>
    </row>
    <row r="66" spans="1:17" ht="11.25" x14ac:dyDescent="0.2">
      <c r="C66" s="1"/>
      <c r="D66" s="1"/>
      <c r="E66" s="1"/>
      <c r="F66" s="1"/>
      <c r="G66" s="82"/>
      <c r="H66" s="82"/>
      <c r="I66" s="82"/>
      <c r="J66" s="82"/>
      <c r="K66" s="82"/>
      <c r="L66" s="82"/>
      <c r="M66" s="82"/>
      <c r="N66" s="82"/>
      <c r="O66" s="82"/>
      <c r="P66" s="1"/>
    </row>
    <row r="67" spans="1:17" ht="8.25" customHeight="1" x14ac:dyDescent="0.2">
      <c r="C67" s="1"/>
      <c r="D67" s="1"/>
      <c r="E67" s="1"/>
      <c r="F67" s="1"/>
      <c r="G67" s="18"/>
      <c r="H67" s="18"/>
      <c r="I67" s="18"/>
      <c r="J67" s="18"/>
      <c r="K67" s="18"/>
      <c r="L67" s="18"/>
      <c r="M67" s="18"/>
      <c r="N67" s="18"/>
      <c r="O67" s="18"/>
      <c r="P67" s="1"/>
    </row>
    <row r="68" spans="1:17" ht="8.25" customHeight="1" x14ac:dyDescent="0.2">
      <c r="C68" s="1"/>
      <c r="D68" s="1"/>
      <c r="E68" s="1"/>
      <c r="F68" s="1"/>
      <c r="G68" s="18"/>
      <c r="H68" s="18"/>
      <c r="I68" s="18"/>
      <c r="J68" s="18"/>
      <c r="K68" s="18"/>
      <c r="L68" s="18"/>
      <c r="M68" s="18"/>
      <c r="N68" s="18"/>
      <c r="O68" s="18"/>
      <c r="P68" s="1"/>
    </row>
    <row r="69" spans="1:17" ht="8.2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7" ht="15.75" customHeight="1" x14ac:dyDescent="0.15">
      <c r="C70" s="83" t="s">
        <v>0</v>
      </c>
      <c r="D70" s="84"/>
      <c r="E70" s="85"/>
      <c r="F70" s="83" t="s">
        <v>1</v>
      </c>
      <c r="G70" s="85"/>
      <c r="H70" s="83" t="s">
        <v>2</v>
      </c>
      <c r="I70" s="85"/>
      <c r="J70" s="83" t="s">
        <v>3</v>
      </c>
      <c r="K70" s="85"/>
      <c r="L70" s="83" t="s">
        <v>4</v>
      </c>
      <c r="M70" s="85"/>
      <c r="N70" s="83" t="s">
        <v>5</v>
      </c>
      <c r="O70" s="85"/>
      <c r="P70" s="80" t="s">
        <v>6</v>
      </c>
      <c r="Q70" s="80"/>
    </row>
    <row r="71" spans="1:17" ht="24.75" customHeight="1" x14ac:dyDescent="0.15">
      <c r="A71" t="str">
        <f>CONCATENATE(B59,B71)</f>
        <v>3a</v>
      </c>
      <c r="B71" t="s">
        <v>26</v>
      </c>
      <c r="C71" s="64" t="str">
        <f>INDEX('5 tm Data'!L:L,MATCH('5 tm MV'!A71,'5 tm Data'!J:J,0))</f>
        <v>Alex Wheat</v>
      </c>
      <c r="D71" s="65"/>
      <c r="E71" s="66"/>
      <c r="F71" s="80"/>
      <c r="G71" s="80"/>
      <c r="H71" s="80"/>
      <c r="I71" s="80"/>
      <c r="J71" s="80"/>
      <c r="K71" s="80"/>
      <c r="L71" s="80"/>
      <c r="M71" s="80"/>
      <c r="N71" s="80"/>
      <c r="O71" s="80"/>
      <c r="P71" s="80"/>
      <c r="Q71" s="80"/>
    </row>
    <row r="72" spans="1:17" ht="24.75" customHeight="1" x14ac:dyDescent="0.15">
      <c r="A72" t="str">
        <f>CONCATENATE(B59,B72)</f>
        <v>3b</v>
      </c>
      <c r="B72" t="s">
        <v>27</v>
      </c>
      <c r="C72" s="64" t="str">
        <f>INDEX('5 tm Data'!L:L,MATCH('5 tm MV'!A72,'5 tm Data'!J:J,0))</f>
        <v>Braydon Bastin</v>
      </c>
      <c r="D72" s="65"/>
      <c r="E72" s="66"/>
      <c r="F72" s="80"/>
      <c r="G72" s="80"/>
      <c r="H72" s="80"/>
      <c r="I72" s="80"/>
      <c r="J72" s="80"/>
      <c r="K72" s="80"/>
      <c r="L72" s="80"/>
      <c r="M72" s="80"/>
      <c r="N72" s="80"/>
      <c r="O72" s="80"/>
      <c r="P72" s="80"/>
      <c r="Q72" s="80"/>
    </row>
    <row r="73" spans="1:17" ht="24.75" customHeight="1" x14ac:dyDescent="0.15">
      <c r="A73" t="str">
        <f>CONCATENATE(B59,B73)</f>
        <v>3c</v>
      </c>
      <c r="B73" t="s">
        <v>28</v>
      </c>
      <c r="C73" s="64" t="str">
        <f>INDEX('5 tm Data'!L:L,MATCH('5 tm MV'!A73,'5 tm Data'!J:J,0))</f>
        <v>Campbell Peterson</v>
      </c>
      <c r="D73" s="65"/>
      <c r="E73" s="66"/>
      <c r="F73" s="80"/>
      <c r="G73" s="80"/>
      <c r="H73" s="80"/>
      <c r="I73" s="80"/>
      <c r="J73" s="80"/>
      <c r="K73" s="80"/>
      <c r="L73" s="80"/>
      <c r="M73" s="80"/>
      <c r="N73" s="80"/>
      <c r="O73" s="80"/>
      <c r="P73" s="80"/>
      <c r="Q73" s="80"/>
    </row>
    <row r="74" spans="1:17" ht="24.75" customHeight="1" x14ac:dyDescent="0.15">
      <c r="A74" t="str">
        <f>CONCATENATE(B59,B74)</f>
        <v>3d</v>
      </c>
      <c r="B74" t="s">
        <v>29</v>
      </c>
      <c r="C74" s="64" t="str">
        <f>INDEX('5 tm Data'!L:L,MATCH('5 tm MV'!A74,'5 tm Data'!J:J,0))</f>
        <v>Carter Lambeth</v>
      </c>
      <c r="D74" s="65"/>
      <c r="E74" s="66"/>
      <c r="F74" s="80"/>
      <c r="G74" s="80"/>
      <c r="H74" s="80"/>
      <c r="I74" s="80"/>
      <c r="J74" s="80"/>
      <c r="K74" s="80"/>
      <c r="L74" s="80"/>
      <c r="M74" s="80"/>
      <c r="N74" s="80"/>
      <c r="O74" s="80"/>
      <c r="P74" s="80"/>
      <c r="Q74" s="80"/>
    </row>
    <row r="75" spans="1:17" ht="24.75" customHeight="1" x14ac:dyDescent="0.15">
      <c r="A75" t="str">
        <f>CONCATENATE(B59,B75)</f>
        <v>3e</v>
      </c>
      <c r="B75" t="s">
        <v>30</v>
      </c>
      <c r="C75" s="64" t="str">
        <f>INDEX('5 tm Data'!L:L,MATCH('5 tm MV'!A75,'5 tm Data'!J:J,0))</f>
        <v>Cole Brown</v>
      </c>
      <c r="D75" s="65"/>
      <c r="E75" s="66"/>
      <c r="F75" s="80"/>
      <c r="G75" s="80"/>
      <c r="H75" s="80"/>
      <c r="I75" s="80"/>
      <c r="J75" s="80"/>
      <c r="K75" s="80"/>
      <c r="L75" s="80"/>
      <c r="M75" s="80"/>
      <c r="N75" s="80"/>
      <c r="O75" s="80"/>
      <c r="P75" s="80"/>
      <c r="Q75" s="80"/>
    </row>
    <row r="76" spans="1:17" ht="24.75" customHeight="1" x14ac:dyDescent="0.15">
      <c r="A76" t="str">
        <f>CONCATENATE(B59,B76)</f>
        <v>3f</v>
      </c>
      <c r="B76" t="s">
        <v>31</v>
      </c>
      <c r="C76" s="64" t="str">
        <f>INDEX('5 tm Data'!L:L,MATCH('5 tm MV'!A76,'5 tm Data'!J:J,0))</f>
        <v>Khalil Sanchez</v>
      </c>
      <c r="D76" s="65"/>
      <c r="E76" s="66"/>
      <c r="F76" s="80"/>
      <c r="G76" s="80"/>
      <c r="H76" s="80"/>
      <c r="I76" s="80"/>
      <c r="J76" s="80"/>
      <c r="K76" s="80"/>
      <c r="L76" s="80"/>
      <c r="M76" s="80"/>
      <c r="N76" s="80"/>
      <c r="O76" s="80"/>
      <c r="P76" s="80"/>
      <c r="Q76" s="80"/>
    </row>
    <row r="77" spans="1:17" ht="24.75" customHeight="1" x14ac:dyDescent="0.15">
      <c r="A77" t="str">
        <f>CONCATENATE(B59,B77)</f>
        <v>3g</v>
      </c>
      <c r="B77" t="s">
        <v>32</v>
      </c>
      <c r="C77" s="64" t="str">
        <f>INDEX('5 tm Data'!L:L,MATCH('5 tm MV'!A77,'5 tm Data'!J:J,0))</f>
        <v>Logan Lindsley</v>
      </c>
      <c r="D77" s="65"/>
      <c r="E77" s="66"/>
      <c r="F77" s="80"/>
      <c r="G77" s="80"/>
      <c r="H77" s="80"/>
      <c r="I77" s="80"/>
      <c r="J77" s="80"/>
      <c r="K77" s="80"/>
      <c r="L77" s="80"/>
      <c r="M77" s="80"/>
      <c r="N77" s="80"/>
      <c r="O77" s="80"/>
      <c r="P77" s="80"/>
      <c r="Q77" s="80"/>
    </row>
    <row r="78" spans="1:17" ht="24.75" customHeight="1" thickBot="1" x14ac:dyDescent="0.2">
      <c r="A78" t="str">
        <f>CONCATENATE(B59,B78)</f>
        <v>3h</v>
      </c>
      <c r="B78" t="s">
        <v>33</v>
      </c>
      <c r="C78" s="64" t="str">
        <f>INDEX('5 tm Data'!L:L,MATCH('5 tm MV'!A78,'5 tm Data'!J:J,0))</f>
        <v>Torrey Lindsay</v>
      </c>
      <c r="D78" s="65"/>
      <c r="E78" s="66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79"/>
      <c r="Q78" s="79"/>
    </row>
    <row r="79" spans="1:17" ht="24.75" customHeight="1" thickTop="1" x14ac:dyDescent="0.2">
      <c r="C79" s="86" t="s">
        <v>6</v>
      </c>
      <c r="D79" s="86"/>
      <c r="E79" s="86"/>
      <c r="F79" s="77"/>
      <c r="G79" s="78"/>
      <c r="H79" s="77"/>
      <c r="I79" s="78"/>
      <c r="J79" s="77"/>
      <c r="K79" s="78"/>
      <c r="L79" s="77"/>
      <c r="M79" s="78"/>
      <c r="N79" s="77"/>
      <c r="O79" s="78"/>
      <c r="P79" s="77"/>
      <c r="Q79" s="78"/>
    </row>
    <row r="80" spans="1:17" x14ac:dyDescent="0.15">
      <c r="C80" s="86" t="s">
        <v>799</v>
      </c>
      <c r="D80" s="86"/>
      <c r="E80" s="86"/>
      <c r="F80" s="87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</row>
    <row r="81" spans="1:17" ht="11.25" customHeight="1" x14ac:dyDescent="0.15">
      <c r="C81" s="86"/>
      <c r="D81" s="86"/>
      <c r="E81" s="86"/>
      <c r="F81" s="87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87"/>
    </row>
    <row r="82" spans="1:17" ht="11.25" customHeight="1" x14ac:dyDescent="0.15">
      <c r="C82" s="86" t="s">
        <v>800</v>
      </c>
      <c r="D82" s="86"/>
      <c r="E82" s="86"/>
      <c r="F82" s="87"/>
      <c r="G82" s="87"/>
      <c r="H82" s="87"/>
      <c r="I82" s="87"/>
      <c r="J82" s="87"/>
      <c r="K82" s="87"/>
      <c r="L82" s="87"/>
      <c r="M82" s="87"/>
      <c r="N82" s="87"/>
      <c r="O82" s="87"/>
      <c r="P82" s="87"/>
      <c r="Q82" s="87"/>
    </row>
    <row r="83" spans="1:17" ht="10.5" customHeight="1" x14ac:dyDescent="0.15">
      <c r="C83" s="86"/>
      <c r="D83" s="86"/>
      <c r="E83" s="86"/>
      <c r="F83" s="87"/>
      <c r="G83" s="87"/>
      <c r="H83" s="87"/>
      <c r="I83" s="87"/>
      <c r="J83" s="87"/>
      <c r="K83" s="87"/>
      <c r="L83" s="87"/>
      <c r="M83" s="87"/>
      <c r="N83" s="87"/>
      <c r="O83" s="87"/>
      <c r="P83" s="87"/>
      <c r="Q83" s="87"/>
    </row>
    <row r="84" spans="1:17" x14ac:dyDescent="0.15">
      <c r="C84" s="73"/>
      <c r="D84" s="73"/>
      <c r="E84" s="73"/>
      <c r="F84" s="73"/>
      <c r="G84" s="73"/>
      <c r="H84" s="73"/>
      <c r="I84" s="73"/>
      <c r="J84" s="73"/>
      <c r="K84" s="73"/>
      <c r="L84" s="73"/>
      <c r="M84" s="73"/>
      <c r="N84" s="73"/>
      <c r="O84" s="73"/>
      <c r="P84" s="73"/>
      <c r="Q84" s="73"/>
    </row>
    <row r="85" spans="1:17" x14ac:dyDescent="0.15">
      <c r="C85" s="73"/>
      <c r="D85" s="73"/>
      <c r="E85" s="73"/>
      <c r="F85" s="73"/>
      <c r="G85" s="73"/>
      <c r="H85" s="73"/>
      <c r="I85" s="73"/>
      <c r="J85" s="73"/>
      <c r="K85" s="73"/>
      <c r="L85" s="73"/>
      <c r="M85" s="73"/>
      <c r="N85" s="73"/>
      <c r="O85" s="73"/>
      <c r="P85" s="73"/>
      <c r="Q85" s="73"/>
    </row>
    <row r="88" spans="1:17" ht="10.5" customHeight="1" x14ac:dyDescent="0.15">
      <c r="A88" t="s">
        <v>35</v>
      </c>
      <c r="B88">
        <v>4</v>
      </c>
      <c r="C88" s="81" t="str">
        <f>'5 tm Data'!$A$2</f>
        <v>NAIA West - I</v>
      </c>
      <c r="D88" s="81"/>
      <c r="E88" s="81"/>
      <c r="F88" s="81"/>
      <c r="G88" s="81"/>
      <c r="H88" s="81"/>
      <c r="I88" s="81"/>
      <c r="J88" s="81"/>
      <c r="K88" s="81"/>
      <c r="L88" s="81"/>
      <c r="M88" s="81"/>
      <c r="N88" s="81"/>
      <c r="O88" s="81"/>
      <c r="P88" s="81"/>
      <c r="Q88" s="81"/>
    </row>
    <row r="89" spans="1:17" ht="10.5" customHeight="1" x14ac:dyDescent="0.15">
      <c r="C89" s="81"/>
      <c r="D89" s="81"/>
      <c r="E89" s="81"/>
      <c r="F89" s="81"/>
      <c r="G89" s="81"/>
      <c r="H89" s="81"/>
      <c r="I89" s="81"/>
      <c r="J89" s="81"/>
      <c r="K89" s="81"/>
      <c r="L89" s="81"/>
      <c r="M89" s="81"/>
      <c r="N89" s="81"/>
      <c r="O89" s="81"/>
      <c r="P89" s="81"/>
      <c r="Q89" s="81"/>
    </row>
    <row r="90" spans="1:17" ht="10.5" customHeight="1" x14ac:dyDescent="0.15">
      <c r="C90" s="81"/>
      <c r="D90" s="81"/>
      <c r="E90" s="81"/>
      <c r="F90" s="81"/>
      <c r="G90" s="81"/>
      <c r="H90" s="81"/>
      <c r="I90" s="81"/>
      <c r="J90" s="81"/>
      <c r="K90" s="81"/>
      <c r="L90" s="81"/>
      <c r="M90" s="81"/>
      <c r="N90" s="81"/>
      <c r="O90" s="81"/>
      <c r="P90" s="81"/>
      <c r="Q90" s="81"/>
    </row>
    <row r="91" spans="1:17" ht="8.25" customHeight="1" x14ac:dyDescent="0.15"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</row>
    <row r="92" spans="1:17" ht="8.25" customHeight="1" x14ac:dyDescent="0.15"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</row>
    <row r="93" spans="1:17" ht="8.25" customHeight="1" x14ac:dyDescent="0.2"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7" ht="11.25" x14ac:dyDescent="0.2">
      <c r="C94" s="1"/>
      <c r="D94" s="1"/>
      <c r="E94" s="1"/>
      <c r="F94" s="1"/>
      <c r="G94" s="82" t="str">
        <f>INDEX('5 tm Data'!C:C,MATCH('5 tm MV'!B88,'5 tm Data'!B:B,0))</f>
        <v>Culver-Stockton College - Men/mixed - Varsity</v>
      </c>
      <c r="H94" s="82"/>
      <c r="I94" s="82"/>
      <c r="J94" s="82"/>
      <c r="K94" s="82"/>
      <c r="L94" s="82"/>
      <c r="M94" s="82"/>
      <c r="N94" s="82"/>
      <c r="O94" s="82"/>
      <c r="P94" s="1"/>
    </row>
    <row r="95" spans="1:17" ht="11.25" x14ac:dyDescent="0.2">
      <c r="C95" s="1"/>
      <c r="D95" s="1"/>
      <c r="E95" s="1"/>
      <c r="F95" s="1"/>
      <c r="G95" s="82"/>
      <c r="H95" s="82"/>
      <c r="I95" s="82"/>
      <c r="J95" s="82"/>
      <c r="K95" s="82"/>
      <c r="L95" s="82"/>
      <c r="M95" s="82"/>
      <c r="N95" s="82"/>
      <c r="O95" s="82"/>
      <c r="P95" s="1"/>
    </row>
    <row r="96" spans="1:17" ht="8.25" customHeight="1" x14ac:dyDescent="0.2">
      <c r="C96" s="1"/>
      <c r="D96" s="1"/>
      <c r="E96" s="1"/>
      <c r="F96" s="1"/>
      <c r="G96" s="18"/>
      <c r="H96" s="18"/>
      <c r="I96" s="18"/>
      <c r="J96" s="18"/>
      <c r="K96" s="18"/>
      <c r="L96" s="18"/>
      <c r="M96" s="18"/>
      <c r="N96" s="18"/>
      <c r="O96" s="18"/>
      <c r="P96" s="1"/>
    </row>
    <row r="97" spans="1:17" ht="8.25" customHeight="1" x14ac:dyDescent="0.2">
      <c r="C97" s="1"/>
      <c r="D97" s="1"/>
      <c r="E97" s="1"/>
      <c r="F97" s="1"/>
      <c r="G97" s="18"/>
      <c r="H97" s="18"/>
      <c r="I97" s="18"/>
      <c r="J97" s="18"/>
      <c r="K97" s="18"/>
      <c r="L97" s="18"/>
      <c r="M97" s="18"/>
      <c r="N97" s="18"/>
      <c r="O97" s="18"/>
      <c r="P97" s="1"/>
    </row>
    <row r="98" spans="1:17" ht="8.25" customHeight="1" x14ac:dyDescent="0.2"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7" ht="15.75" customHeight="1" x14ac:dyDescent="0.15">
      <c r="C99" s="83" t="s">
        <v>0</v>
      </c>
      <c r="D99" s="84"/>
      <c r="E99" s="85"/>
      <c r="F99" s="83" t="s">
        <v>1</v>
      </c>
      <c r="G99" s="85"/>
      <c r="H99" s="83" t="s">
        <v>2</v>
      </c>
      <c r="I99" s="85"/>
      <c r="J99" s="83" t="s">
        <v>3</v>
      </c>
      <c r="K99" s="85"/>
      <c r="L99" s="83" t="s">
        <v>4</v>
      </c>
      <c r="M99" s="85"/>
      <c r="N99" s="83" t="s">
        <v>5</v>
      </c>
      <c r="O99" s="85"/>
      <c r="P99" s="80" t="s">
        <v>6</v>
      </c>
      <c r="Q99" s="80"/>
    </row>
    <row r="100" spans="1:17" ht="24.75" customHeight="1" x14ac:dyDescent="0.15">
      <c r="A100" t="str">
        <f>CONCATENATE(B88,B100)</f>
        <v>4a</v>
      </c>
      <c r="B100" t="s">
        <v>26</v>
      </c>
      <c r="C100" s="64" t="str">
        <f>INDEX('5 tm Data'!L:L,MATCH('5 tm MV'!A100,'5 tm Data'!J:J,0))</f>
        <v>Ashton Weilandich</v>
      </c>
      <c r="D100" s="65"/>
      <c r="E100" s="66"/>
      <c r="F100" s="80"/>
      <c r="G100" s="80"/>
      <c r="H100" s="80"/>
      <c r="I100" s="80"/>
      <c r="J100" s="80"/>
      <c r="K100" s="80"/>
      <c r="L100" s="80"/>
      <c r="M100" s="80"/>
      <c r="N100" s="80"/>
      <c r="O100" s="80"/>
      <c r="P100" s="80"/>
      <c r="Q100" s="80"/>
    </row>
    <row r="101" spans="1:17" ht="24.75" customHeight="1" x14ac:dyDescent="0.15">
      <c r="A101" t="str">
        <f>CONCATENATE(B88,B101)</f>
        <v>4b</v>
      </c>
      <c r="B101" t="s">
        <v>27</v>
      </c>
      <c r="C101" s="64" t="str">
        <f>INDEX('5 tm Data'!L:L,MATCH('5 tm MV'!A101,'5 tm Data'!J:J,0))</f>
        <v>Gavin Moeller</v>
      </c>
      <c r="D101" s="65"/>
      <c r="E101" s="66"/>
      <c r="F101" s="80"/>
      <c r="G101" s="80"/>
      <c r="H101" s="80"/>
      <c r="I101" s="80"/>
      <c r="J101" s="80"/>
      <c r="K101" s="80"/>
      <c r="L101" s="80"/>
      <c r="M101" s="80"/>
      <c r="N101" s="80"/>
      <c r="O101" s="80"/>
      <c r="P101" s="80"/>
      <c r="Q101" s="80"/>
    </row>
    <row r="102" spans="1:17" ht="24.75" customHeight="1" x14ac:dyDescent="0.15">
      <c r="A102" t="str">
        <f>CONCATENATE(B88,B102)</f>
        <v>4c</v>
      </c>
      <c r="B102" t="s">
        <v>28</v>
      </c>
      <c r="C102" s="64" t="str">
        <f>INDEX('5 tm Data'!L:L,MATCH('5 tm MV'!A102,'5 tm Data'!J:J,0))</f>
        <v>Jake Evitts</v>
      </c>
      <c r="D102" s="65"/>
      <c r="E102" s="66"/>
      <c r="F102" s="80"/>
      <c r="G102" s="80"/>
      <c r="H102" s="80"/>
      <c r="I102" s="80"/>
      <c r="J102" s="80"/>
      <c r="K102" s="80"/>
      <c r="L102" s="80"/>
      <c r="M102" s="80"/>
      <c r="N102" s="80"/>
      <c r="O102" s="80"/>
      <c r="P102" s="80"/>
      <c r="Q102" s="80"/>
    </row>
    <row r="103" spans="1:17" ht="24.75" customHeight="1" x14ac:dyDescent="0.15">
      <c r="A103" t="str">
        <f>CONCATENATE(B88,B103)</f>
        <v>4d</v>
      </c>
      <c r="B103" t="s">
        <v>29</v>
      </c>
      <c r="C103" s="64" t="str">
        <f>INDEX('5 tm Data'!L:L,MATCH('5 tm MV'!A103,'5 tm Data'!J:J,0))</f>
        <v>Kody Birmes</v>
      </c>
      <c r="D103" s="65"/>
      <c r="E103" s="66"/>
      <c r="F103" s="80"/>
      <c r="G103" s="80"/>
      <c r="H103" s="80"/>
      <c r="I103" s="80"/>
      <c r="J103" s="80"/>
      <c r="K103" s="80"/>
      <c r="L103" s="80"/>
      <c r="M103" s="80"/>
      <c r="N103" s="80"/>
      <c r="O103" s="80"/>
      <c r="P103" s="80"/>
      <c r="Q103" s="80"/>
    </row>
    <row r="104" spans="1:17" ht="24.75" customHeight="1" x14ac:dyDescent="0.15">
      <c r="A104" t="str">
        <f>CONCATENATE(B88,B104)</f>
        <v>4e</v>
      </c>
      <c r="B104" t="s">
        <v>30</v>
      </c>
      <c r="C104" s="64" t="str">
        <f>INDEX('5 tm Data'!L:L,MATCH('5 tm MV'!A104,'5 tm Data'!J:J,0))</f>
        <v>Levi Staley</v>
      </c>
      <c r="D104" s="65"/>
      <c r="E104" s="66"/>
      <c r="F104" s="80"/>
      <c r="G104" s="80"/>
      <c r="H104" s="80"/>
      <c r="I104" s="80"/>
      <c r="J104" s="80"/>
      <c r="K104" s="80"/>
      <c r="L104" s="80"/>
      <c r="M104" s="80"/>
      <c r="N104" s="80"/>
      <c r="O104" s="80"/>
      <c r="P104" s="80"/>
      <c r="Q104" s="80"/>
    </row>
    <row r="105" spans="1:17" ht="24.75" customHeight="1" x14ac:dyDescent="0.15">
      <c r="A105" t="str">
        <f>CONCATENATE(B88,B105)</f>
        <v>4f</v>
      </c>
      <c r="B105" t="s">
        <v>31</v>
      </c>
      <c r="C105" s="64" t="str">
        <f>INDEX('5 tm Data'!L:L,MATCH('5 tm MV'!A105,'5 tm Data'!J:J,0))</f>
        <v>Mason Will</v>
      </c>
      <c r="D105" s="65"/>
      <c r="E105" s="66"/>
      <c r="F105" s="80"/>
      <c r="G105" s="80"/>
      <c r="H105" s="80"/>
      <c r="I105" s="80"/>
      <c r="J105" s="80"/>
      <c r="K105" s="80"/>
      <c r="L105" s="80"/>
      <c r="M105" s="80"/>
      <c r="N105" s="80"/>
      <c r="O105" s="80"/>
      <c r="P105" s="80"/>
      <c r="Q105" s="80"/>
    </row>
    <row r="106" spans="1:17" ht="24.75" customHeight="1" x14ac:dyDescent="0.15">
      <c r="A106" t="str">
        <f>CONCATENATE(B88,B106)</f>
        <v>4g</v>
      </c>
      <c r="B106" t="s">
        <v>32</v>
      </c>
      <c r="C106" s="64">
        <f>INDEX('5 tm Data'!L:L,MATCH('5 tm MV'!A106,'5 tm Data'!J:J,0))</f>
        <v>0</v>
      </c>
      <c r="D106" s="65"/>
      <c r="E106" s="66"/>
      <c r="F106" s="80"/>
      <c r="G106" s="80"/>
      <c r="H106" s="80"/>
      <c r="I106" s="80"/>
      <c r="J106" s="80"/>
      <c r="K106" s="80"/>
      <c r="L106" s="80"/>
      <c r="M106" s="80"/>
      <c r="N106" s="80"/>
      <c r="O106" s="80"/>
      <c r="P106" s="80"/>
      <c r="Q106" s="80"/>
    </row>
    <row r="107" spans="1:17" ht="24.75" customHeight="1" thickBot="1" x14ac:dyDescent="0.2">
      <c r="A107" t="str">
        <f>CONCATENATE(B88,B107)</f>
        <v>4h</v>
      </c>
      <c r="B107" t="s">
        <v>33</v>
      </c>
      <c r="C107" s="64">
        <f>INDEX('5 tm Data'!L:L,MATCH('5 tm MV'!A107,'5 tm Data'!J:J,0))</f>
        <v>0</v>
      </c>
      <c r="D107" s="65"/>
      <c r="E107" s="66"/>
      <c r="F107" s="79"/>
      <c r="G107" s="79"/>
      <c r="H107" s="79"/>
      <c r="I107" s="79"/>
      <c r="J107" s="79"/>
      <c r="K107" s="79"/>
      <c r="L107" s="79"/>
      <c r="M107" s="79"/>
      <c r="N107" s="79"/>
      <c r="O107" s="79"/>
      <c r="P107" s="79"/>
      <c r="Q107" s="79"/>
    </row>
    <row r="108" spans="1:17" ht="24.75" customHeight="1" thickTop="1" x14ac:dyDescent="0.2">
      <c r="C108" s="86" t="s">
        <v>6</v>
      </c>
      <c r="D108" s="86"/>
      <c r="E108" s="86"/>
      <c r="F108" s="77"/>
      <c r="G108" s="78"/>
      <c r="H108" s="77"/>
      <c r="I108" s="78"/>
      <c r="J108" s="77"/>
      <c r="K108" s="78"/>
      <c r="L108" s="77"/>
      <c r="M108" s="78"/>
      <c r="N108" s="77"/>
      <c r="O108" s="78"/>
      <c r="P108" s="77"/>
      <c r="Q108" s="78"/>
    </row>
    <row r="109" spans="1:17" x14ac:dyDescent="0.15">
      <c r="C109" s="86" t="s">
        <v>799</v>
      </c>
      <c r="D109" s="86"/>
      <c r="E109" s="86"/>
      <c r="F109" s="87"/>
      <c r="G109" s="87"/>
      <c r="H109" s="87"/>
      <c r="I109" s="87"/>
      <c r="J109" s="87"/>
      <c r="K109" s="87"/>
      <c r="L109" s="87"/>
      <c r="M109" s="87"/>
      <c r="N109" s="87"/>
      <c r="O109" s="87"/>
      <c r="P109" s="87"/>
      <c r="Q109" s="87"/>
    </row>
    <row r="110" spans="1:17" ht="11.25" customHeight="1" x14ac:dyDescent="0.15">
      <c r="C110" s="86"/>
      <c r="D110" s="86"/>
      <c r="E110" s="86"/>
      <c r="F110" s="87"/>
      <c r="G110" s="87"/>
      <c r="H110" s="87"/>
      <c r="I110" s="87"/>
      <c r="J110" s="87"/>
      <c r="K110" s="87"/>
      <c r="L110" s="87"/>
      <c r="M110" s="87"/>
      <c r="N110" s="87"/>
      <c r="O110" s="87"/>
      <c r="P110" s="87"/>
      <c r="Q110" s="87"/>
    </row>
    <row r="111" spans="1:17" ht="11.25" customHeight="1" x14ac:dyDescent="0.15">
      <c r="C111" s="86" t="s">
        <v>800</v>
      </c>
      <c r="D111" s="86"/>
      <c r="E111" s="86"/>
      <c r="F111" s="87"/>
      <c r="G111" s="87"/>
      <c r="H111" s="87"/>
      <c r="I111" s="87"/>
      <c r="J111" s="87"/>
      <c r="K111" s="87"/>
      <c r="L111" s="87"/>
      <c r="M111" s="87"/>
      <c r="N111" s="87"/>
      <c r="O111" s="87"/>
      <c r="P111" s="87"/>
      <c r="Q111" s="87"/>
    </row>
    <row r="112" spans="1:17" ht="10.5" customHeight="1" x14ac:dyDescent="0.15">
      <c r="C112" s="86"/>
      <c r="D112" s="86"/>
      <c r="E112" s="86"/>
      <c r="F112" s="87"/>
      <c r="G112" s="87"/>
      <c r="H112" s="87"/>
      <c r="I112" s="87"/>
      <c r="J112" s="87"/>
      <c r="K112" s="87"/>
      <c r="L112" s="87"/>
      <c r="M112" s="87"/>
      <c r="N112" s="87"/>
      <c r="O112" s="87"/>
      <c r="P112" s="87"/>
      <c r="Q112" s="87"/>
    </row>
    <row r="113" spans="1:17" x14ac:dyDescent="0.15">
      <c r="C113" s="73"/>
      <c r="D113" s="73"/>
      <c r="E113" s="73"/>
      <c r="F113" s="73"/>
      <c r="G113" s="73"/>
      <c r="H113" s="73"/>
      <c r="I113" s="73"/>
      <c r="J113" s="73"/>
      <c r="K113" s="73"/>
      <c r="L113" s="73"/>
      <c r="M113" s="73"/>
      <c r="N113" s="73"/>
      <c r="O113" s="73"/>
      <c r="P113" s="73"/>
      <c r="Q113" s="73"/>
    </row>
    <row r="114" spans="1:17" x14ac:dyDescent="0.15">
      <c r="C114" s="73"/>
      <c r="D114" s="73"/>
      <c r="E114" s="73"/>
      <c r="F114" s="73"/>
      <c r="G114" s="73"/>
      <c r="H114" s="73"/>
      <c r="I114" s="73"/>
      <c r="J114" s="73"/>
      <c r="K114" s="73"/>
      <c r="L114" s="73"/>
      <c r="M114" s="73"/>
      <c r="N114" s="73"/>
      <c r="O114" s="73"/>
      <c r="P114" s="73"/>
      <c r="Q114" s="73"/>
    </row>
    <row r="117" spans="1:17" ht="10.5" customHeight="1" x14ac:dyDescent="0.15">
      <c r="A117" t="s">
        <v>35</v>
      </c>
      <c r="B117">
        <v>5</v>
      </c>
      <c r="C117" s="81" t="str">
        <f>'5 tm Data'!$A$2</f>
        <v>NAIA West - I</v>
      </c>
      <c r="D117" s="81"/>
      <c r="E117" s="81"/>
      <c r="F117" s="81"/>
      <c r="G117" s="81"/>
      <c r="H117" s="81"/>
      <c r="I117" s="81"/>
      <c r="J117" s="81"/>
      <c r="K117" s="81"/>
      <c r="L117" s="81"/>
      <c r="M117" s="81"/>
      <c r="N117" s="81"/>
      <c r="O117" s="81"/>
      <c r="P117" s="81"/>
      <c r="Q117" s="81"/>
    </row>
    <row r="118" spans="1:17" ht="10.5" customHeight="1" x14ac:dyDescent="0.15">
      <c r="C118" s="81"/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</row>
    <row r="119" spans="1:17" ht="10.5" customHeight="1" x14ac:dyDescent="0.15">
      <c r="C119" s="81"/>
      <c r="D119" s="81"/>
      <c r="E119" s="81"/>
      <c r="F119" s="81"/>
      <c r="G119" s="81"/>
      <c r="H119" s="81"/>
      <c r="I119" s="81"/>
      <c r="J119" s="81"/>
      <c r="K119" s="81"/>
      <c r="L119" s="81"/>
      <c r="M119" s="81"/>
      <c r="N119" s="81"/>
      <c r="O119" s="81"/>
      <c r="P119" s="81"/>
      <c r="Q119" s="81"/>
    </row>
    <row r="120" spans="1:17" ht="8.25" customHeight="1" x14ac:dyDescent="0.15"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</row>
    <row r="121" spans="1:17" ht="8.25" customHeight="1" x14ac:dyDescent="0.15"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</row>
    <row r="122" spans="1:17" ht="8.25" customHeight="1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7" ht="11.25" x14ac:dyDescent="0.2">
      <c r="C123" s="1"/>
      <c r="D123" s="1"/>
      <c r="E123" s="1"/>
      <c r="F123" s="1"/>
      <c r="G123" s="82" t="str">
        <f>INDEX('5 tm Data'!C:C,MATCH('5 tm MV'!B117,'5 tm Data'!B:B,0))</f>
        <v>Drury University - Men/mixed - Varsity</v>
      </c>
      <c r="H123" s="82"/>
      <c r="I123" s="82"/>
      <c r="J123" s="82"/>
      <c r="K123" s="82"/>
      <c r="L123" s="82"/>
      <c r="M123" s="82"/>
      <c r="N123" s="82"/>
      <c r="O123" s="82"/>
      <c r="P123" s="1"/>
    </row>
    <row r="124" spans="1:17" ht="11.25" x14ac:dyDescent="0.2">
      <c r="C124" s="1"/>
      <c r="D124" s="1"/>
      <c r="E124" s="1"/>
      <c r="F124" s="1"/>
      <c r="G124" s="82"/>
      <c r="H124" s="82"/>
      <c r="I124" s="82"/>
      <c r="J124" s="82"/>
      <c r="K124" s="82"/>
      <c r="L124" s="82"/>
      <c r="M124" s="82"/>
      <c r="N124" s="82"/>
      <c r="O124" s="82"/>
      <c r="P124" s="1"/>
    </row>
    <row r="125" spans="1:17" ht="8.25" customHeight="1" x14ac:dyDescent="0.2">
      <c r="C125" s="1"/>
      <c r="D125" s="1"/>
      <c r="E125" s="1"/>
      <c r="F125" s="1"/>
      <c r="G125" s="18"/>
      <c r="H125" s="18"/>
      <c r="I125" s="18"/>
      <c r="J125" s="18"/>
      <c r="K125" s="18"/>
      <c r="L125" s="18"/>
      <c r="M125" s="18"/>
      <c r="N125" s="18"/>
      <c r="O125" s="18"/>
      <c r="P125" s="1"/>
    </row>
    <row r="126" spans="1:17" ht="8.25" customHeight="1" x14ac:dyDescent="0.2">
      <c r="C126" s="1"/>
      <c r="D126" s="1"/>
      <c r="E126" s="1"/>
      <c r="F126" s="1"/>
      <c r="G126" s="18"/>
      <c r="H126" s="18"/>
      <c r="I126" s="18"/>
      <c r="J126" s="18"/>
      <c r="K126" s="18"/>
      <c r="L126" s="18"/>
      <c r="M126" s="18"/>
      <c r="N126" s="18"/>
      <c r="O126" s="18"/>
      <c r="P126" s="1"/>
    </row>
    <row r="127" spans="1:17" ht="8.25" customHeight="1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7" ht="15.75" customHeight="1" x14ac:dyDescent="0.15">
      <c r="C128" s="83" t="s">
        <v>0</v>
      </c>
      <c r="D128" s="84"/>
      <c r="E128" s="85"/>
      <c r="F128" s="83" t="s">
        <v>1</v>
      </c>
      <c r="G128" s="85"/>
      <c r="H128" s="83" t="s">
        <v>2</v>
      </c>
      <c r="I128" s="85"/>
      <c r="J128" s="83" t="s">
        <v>3</v>
      </c>
      <c r="K128" s="85"/>
      <c r="L128" s="83" t="s">
        <v>4</v>
      </c>
      <c r="M128" s="85"/>
      <c r="N128" s="83" t="s">
        <v>5</v>
      </c>
      <c r="O128" s="85"/>
      <c r="P128" s="80" t="s">
        <v>6</v>
      </c>
      <c r="Q128" s="80"/>
    </row>
    <row r="129" spans="1:17" ht="24.75" customHeight="1" x14ac:dyDescent="0.15">
      <c r="A129" t="str">
        <f>CONCATENATE(B117,B129)</f>
        <v>5a</v>
      </c>
      <c r="B129" t="s">
        <v>26</v>
      </c>
      <c r="C129" s="64" t="str">
        <f>INDEX('5 tm Data'!L:L,MATCH('5 tm MV'!A129,'5 tm Data'!J:J,0))</f>
        <v>Billy Tropepe</v>
      </c>
      <c r="D129" s="65"/>
      <c r="E129" s="66"/>
      <c r="F129" s="80"/>
      <c r="G129" s="80"/>
      <c r="H129" s="80"/>
      <c r="I129" s="80"/>
      <c r="J129" s="80"/>
      <c r="K129" s="80"/>
      <c r="L129" s="80"/>
      <c r="M129" s="80"/>
      <c r="N129" s="80"/>
      <c r="O129" s="80"/>
      <c r="P129" s="80"/>
      <c r="Q129" s="80"/>
    </row>
    <row r="130" spans="1:17" ht="24.75" customHeight="1" x14ac:dyDescent="0.15">
      <c r="A130" t="str">
        <f>CONCATENATE(B117,B130)</f>
        <v>5b</v>
      </c>
      <c r="B130" t="s">
        <v>27</v>
      </c>
      <c r="C130" s="64" t="str">
        <f>INDEX('5 tm Data'!L:L,MATCH('5 tm MV'!A130,'5 tm Data'!J:J,0))</f>
        <v>Charlie Robinson</v>
      </c>
      <c r="D130" s="65"/>
      <c r="E130" s="66"/>
      <c r="F130" s="80"/>
      <c r="G130" s="80"/>
      <c r="H130" s="80"/>
      <c r="I130" s="80"/>
      <c r="J130" s="80"/>
      <c r="K130" s="80"/>
      <c r="L130" s="80"/>
      <c r="M130" s="80"/>
      <c r="N130" s="80"/>
      <c r="O130" s="80"/>
      <c r="P130" s="80"/>
      <c r="Q130" s="80"/>
    </row>
    <row r="131" spans="1:17" ht="24.75" customHeight="1" x14ac:dyDescent="0.15">
      <c r="A131" t="str">
        <f>CONCATENATE(B117,B131)</f>
        <v>5c</v>
      </c>
      <c r="B131" t="s">
        <v>28</v>
      </c>
      <c r="C131" s="64" t="str">
        <f>INDEX('5 tm Data'!L:L,MATCH('5 tm MV'!A131,'5 tm Data'!J:J,0))</f>
        <v>Haden Barbee</v>
      </c>
      <c r="D131" s="65"/>
      <c r="E131" s="66"/>
      <c r="F131" s="80"/>
      <c r="G131" s="80"/>
      <c r="H131" s="80"/>
      <c r="I131" s="80"/>
      <c r="J131" s="80"/>
      <c r="K131" s="80"/>
      <c r="L131" s="80"/>
      <c r="M131" s="80"/>
      <c r="N131" s="80"/>
      <c r="O131" s="80"/>
      <c r="P131" s="80"/>
      <c r="Q131" s="80"/>
    </row>
    <row r="132" spans="1:17" ht="24.75" customHeight="1" x14ac:dyDescent="0.15">
      <c r="A132" t="str">
        <f>CONCATENATE(B117,B132)</f>
        <v>5d</v>
      </c>
      <c r="B132" t="s">
        <v>29</v>
      </c>
      <c r="C132" s="64" t="str">
        <f>INDEX('5 tm Data'!L:L,MATCH('5 tm MV'!A132,'5 tm Data'!J:J,0))</f>
        <v>Jeremy Vanost</v>
      </c>
      <c r="D132" s="65"/>
      <c r="E132" s="66"/>
      <c r="F132" s="80"/>
      <c r="G132" s="80"/>
      <c r="H132" s="80"/>
      <c r="I132" s="80"/>
      <c r="J132" s="80"/>
      <c r="K132" s="80"/>
      <c r="L132" s="80"/>
      <c r="M132" s="80"/>
      <c r="N132" s="80"/>
      <c r="O132" s="80"/>
      <c r="P132" s="80"/>
      <c r="Q132" s="80"/>
    </row>
    <row r="133" spans="1:17" ht="24.75" customHeight="1" x14ac:dyDescent="0.15">
      <c r="A133" t="str">
        <f>CONCATENATE(B117,B133)</f>
        <v>5e</v>
      </c>
      <c r="B133" t="s">
        <v>30</v>
      </c>
      <c r="C133" s="64" t="str">
        <f>INDEX('5 tm Data'!L:L,MATCH('5 tm MV'!A133,'5 tm Data'!J:J,0))</f>
        <v>Nicholas Patterson</v>
      </c>
      <c r="D133" s="65"/>
      <c r="E133" s="66"/>
      <c r="F133" s="80"/>
      <c r="G133" s="80"/>
      <c r="H133" s="80"/>
      <c r="I133" s="80"/>
      <c r="J133" s="80"/>
      <c r="K133" s="80"/>
      <c r="L133" s="80"/>
      <c r="M133" s="80"/>
      <c r="N133" s="80"/>
      <c r="O133" s="80"/>
      <c r="P133" s="80"/>
      <c r="Q133" s="80"/>
    </row>
    <row r="134" spans="1:17" ht="24.75" customHeight="1" x14ac:dyDescent="0.15">
      <c r="A134" t="str">
        <f>CONCATENATE(B117,B134)</f>
        <v>5f</v>
      </c>
      <c r="B134" t="s">
        <v>31</v>
      </c>
      <c r="C134" s="64" t="str">
        <f>INDEX('5 tm Data'!L:L,MATCH('5 tm MV'!A134,'5 tm Data'!J:J,0))</f>
        <v>Parker Watson</v>
      </c>
      <c r="D134" s="65"/>
      <c r="E134" s="66"/>
      <c r="F134" s="80"/>
      <c r="G134" s="80"/>
      <c r="H134" s="80"/>
      <c r="I134" s="80"/>
      <c r="J134" s="80"/>
      <c r="K134" s="80"/>
      <c r="L134" s="80"/>
      <c r="M134" s="80"/>
      <c r="N134" s="80"/>
      <c r="O134" s="80"/>
      <c r="P134" s="80"/>
      <c r="Q134" s="80"/>
    </row>
    <row r="135" spans="1:17" ht="24.75" customHeight="1" x14ac:dyDescent="0.15">
      <c r="A135" t="str">
        <f>CONCATENATE(B117,B135)</f>
        <v>5g</v>
      </c>
      <c r="B135" t="s">
        <v>32</v>
      </c>
      <c r="C135" s="64" t="str">
        <f>INDEX('5 tm Data'!L:L,MATCH('5 tm MV'!A135,'5 tm Data'!J:J,0))</f>
        <v>Trayton Cherry</v>
      </c>
      <c r="D135" s="65"/>
      <c r="E135" s="66"/>
      <c r="F135" s="80"/>
      <c r="G135" s="80"/>
      <c r="H135" s="80"/>
      <c r="I135" s="80"/>
      <c r="J135" s="80"/>
      <c r="K135" s="80"/>
      <c r="L135" s="80"/>
      <c r="M135" s="80"/>
      <c r="N135" s="80"/>
      <c r="O135" s="80"/>
      <c r="P135" s="80"/>
      <c r="Q135" s="80"/>
    </row>
    <row r="136" spans="1:17" ht="24.75" customHeight="1" thickBot="1" x14ac:dyDescent="0.2">
      <c r="A136" t="str">
        <f>CONCATENATE(B117,B136)</f>
        <v>5h</v>
      </c>
      <c r="B136" t="s">
        <v>33</v>
      </c>
      <c r="C136" s="64">
        <f>INDEX('5 tm Data'!L:L,MATCH('5 tm MV'!A136,'5 tm Data'!J:J,0))</f>
        <v>0</v>
      </c>
      <c r="D136" s="65"/>
      <c r="E136" s="66"/>
      <c r="F136" s="79"/>
      <c r="G136" s="79"/>
      <c r="H136" s="79"/>
      <c r="I136" s="79"/>
      <c r="J136" s="79"/>
      <c r="K136" s="79"/>
      <c r="L136" s="79"/>
      <c r="M136" s="79"/>
      <c r="N136" s="79"/>
      <c r="O136" s="79"/>
      <c r="P136" s="79"/>
      <c r="Q136" s="79"/>
    </row>
    <row r="137" spans="1:17" ht="24.75" customHeight="1" thickTop="1" x14ac:dyDescent="0.2">
      <c r="C137" s="86" t="s">
        <v>6</v>
      </c>
      <c r="D137" s="86"/>
      <c r="E137" s="86"/>
      <c r="F137" s="77"/>
      <c r="G137" s="78"/>
      <c r="H137" s="77"/>
      <c r="I137" s="78"/>
      <c r="J137" s="77"/>
      <c r="K137" s="78"/>
      <c r="L137" s="77"/>
      <c r="M137" s="78"/>
      <c r="N137" s="77"/>
      <c r="O137" s="78"/>
      <c r="P137" s="77"/>
      <c r="Q137" s="78"/>
    </row>
    <row r="138" spans="1:17" x14ac:dyDescent="0.15">
      <c r="C138" s="86" t="s">
        <v>799</v>
      </c>
      <c r="D138" s="86"/>
      <c r="E138" s="86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11.25" customHeight="1" x14ac:dyDescent="0.15">
      <c r="C139" s="86"/>
      <c r="D139" s="86"/>
      <c r="E139" s="86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1.25" customHeight="1" x14ac:dyDescent="0.15">
      <c r="C140" s="86" t="s">
        <v>800</v>
      </c>
      <c r="D140" s="86"/>
      <c r="E140" s="86"/>
      <c r="F140" s="87"/>
      <c r="G140" s="87"/>
      <c r="H140" s="87"/>
      <c r="I140" s="87"/>
      <c r="J140" s="87"/>
      <c r="K140" s="87"/>
      <c r="L140" s="87"/>
      <c r="M140" s="87"/>
      <c r="N140" s="87"/>
      <c r="O140" s="87"/>
      <c r="P140" s="87"/>
      <c r="Q140" s="87"/>
    </row>
    <row r="141" spans="1:17" ht="10.5" customHeight="1" x14ac:dyDescent="0.15">
      <c r="C141" s="86"/>
      <c r="D141" s="86"/>
      <c r="E141" s="86"/>
      <c r="F141" s="87"/>
      <c r="G141" s="87"/>
      <c r="H141" s="87"/>
      <c r="I141" s="87"/>
      <c r="J141" s="87"/>
      <c r="K141" s="87"/>
      <c r="L141" s="87"/>
      <c r="M141" s="87"/>
      <c r="N141" s="87"/>
      <c r="O141" s="87"/>
      <c r="P141" s="87"/>
      <c r="Q141" s="87"/>
    </row>
    <row r="142" spans="1:17" x14ac:dyDescent="0.15">
      <c r="C142" s="73"/>
      <c r="D142" s="73"/>
      <c r="E142" s="73"/>
      <c r="F142" s="73"/>
      <c r="G142" s="73"/>
      <c r="H142" s="73"/>
      <c r="I142" s="73"/>
      <c r="J142" s="73"/>
      <c r="K142" s="73"/>
      <c r="L142" s="73"/>
      <c r="M142" s="73"/>
      <c r="N142" s="73"/>
      <c r="O142" s="73"/>
      <c r="P142" s="73"/>
      <c r="Q142" s="73"/>
    </row>
    <row r="143" spans="1:17" x14ac:dyDescent="0.15">
      <c r="C143" s="73"/>
      <c r="D143" s="73"/>
      <c r="E143" s="73"/>
      <c r="F143" s="73"/>
      <c r="G143" s="73"/>
      <c r="H143" s="73"/>
      <c r="I143" s="73"/>
      <c r="J143" s="73"/>
      <c r="K143" s="73"/>
      <c r="L143" s="73"/>
      <c r="M143" s="73"/>
      <c r="N143" s="73"/>
      <c r="O143" s="73"/>
      <c r="P143" s="73"/>
      <c r="Q143" s="73"/>
    </row>
    <row r="146" spans="1:17" ht="10.5" customHeight="1" x14ac:dyDescent="0.15">
      <c r="A146" t="s">
        <v>35</v>
      </c>
      <c r="B146">
        <v>6</v>
      </c>
      <c r="C146" s="81" t="str">
        <f>'5 tm Data'!$A$2</f>
        <v>NAIA West - I</v>
      </c>
      <c r="D146" s="81"/>
      <c r="E146" s="81"/>
      <c r="F146" s="81"/>
      <c r="G146" s="81"/>
      <c r="H146" s="81"/>
      <c r="I146" s="81"/>
      <c r="J146" s="81"/>
      <c r="K146" s="81"/>
      <c r="L146" s="81"/>
      <c r="M146" s="81"/>
      <c r="N146" s="81"/>
      <c r="O146" s="81"/>
      <c r="P146" s="81"/>
      <c r="Q146" s="81"/>
    </row>
    <row r="147" spans="1:17" ht="10.5" customHeight="1" x14ac:dyDescent="0.15">
      <c r="C147" s="81"/>
      <c r="D147" s="81"/>
      <c r="E147" s="81"/>
      <c r="F147" s="81"/>
      <c r="G147" s="81"/>
      <c r="H147" s="81"/>
      <c r="I147" s="81"/>
      <c r="J147" s="81"/>
      <c r="K147" s="81"/>
      <c r="L147" s="81"/>
      <c r="M147" s="81"/>
      <c r="N147" s="81"/>
      <c r="O147" s="81"/>
      <c r="P147" s="81"/>
      <c r="Q147" s="81"/>
    </row>
    <row r="148" spans="1:17" ht="10.5" customHeight="1" x14ac:dyDescent="0.15">
      <c r="C148" s="81"/>
      <c r="D148" s="81"/>
      <c r="E148" s="81"/>
      <c r="F148" s="81"/>
      <c r="G148" s="81"/>
      <c r="H148" s="81"/>
      <c r="I148" s="81"/>
      <c r="J148" s="81"/>
      <c r="K148" s="81"/>
      <c r="L148" s="81"/>
      <c r="M148" s="81"/>
      <c r="N148" s="81"/>
      <c r="O148" s="81"/>
      <c r="P148" s="81"/>
      <c r="Q148" s="81"/>
    </row>
    <row r="149" spans="1:17" ht="8.25" customHeight="1" x14ac:dyDescent="0.15"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</row>
    <row r="150" spans="1:17" ht="8.25" customHeight="1" x14ac:dyDescent="0.15"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</row>
    <row r="151" spans="1:17" ht="8.25" customHeight="1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7" ht="11.25" x14ac:dyDescent="0.2">
      <c r="C152" s="1"/>
      <c r="D152" s="1"/>
      <c r="E152" s="1"/>
      <c r="F152" s="1"/>
      <c r="G152" s="82" t="str">
        <f>INDEX('5 tm Data'!C:C,MATCH('5 tm MV'!B146,'5 tm Data'!B:B,0))</f>
        <v>Grand View Uniiversity - Men/mixed - Varsity</v>
      </c>
      <c r="H152" s="82"/>
      <c r="I152" s="82"/>
      <c r="J152" s="82"/>
      <c r="K152" s="82"/>
      <c r="L152" s="82"/>
      <c r="M152" s="82"/>
      <c r="N152" s="82"/>
      <c r="O152" s="82"/>
      <c r="P152" s="1"/>
    </row>
    <row r="153" spans="1:17" ht="11.25" x14ac:dyDescent="0.2">
      <c r="C153" s="1"/>
      <c r="D153" s="1"/>
      <c r="E153" s="1"/>
      <c r="F153" s="1"/>
      <c r="G153" s="82"/>
      <c r="H153" s="82"/>
      <c r="I153" s="82"/>
      <c r="J153" s="82"/>
      <c r="K153" s="82"/>
      <c r="L153" s="82"/>
      <c r="M153" s="82"/>
      <c r="N153" s="82"/>
      <c r="O153" s="82"/>
      <c r="P153" s="1"/>
    </row>
    <row r="154" spans="1:17" ht="8.25" customHeight="1" x14ac:dyDescent="0.2">
      <c r="C154" s="1"/>
      <c r="D154" s="1"/>
      <c r="E154" s="1"/>
      <c r="F154" s="1"/>
      <c r="G154" s="18"/>
      <c r="H154" s="18"/>
      <c r="I154" s="18"/>
      <c r="J154" s="18"/>
      <c r="K154" s="18"/>
      <c r="L154" s="18"/>
      <c r="M154" s="18"/>
      <c r="N154" s="18"/>
      <c r="O154" s="18"/>
      <c r="P154" s="1"/>
    </row>
    <row r="155" spans="1:17" ht="8.25" customHeight="1" x14ac:dyDescent="0.2">
      <c r="C155" s="1"/>
      <c r="D155" s="1"/>
      <c r="E155" s="1"/>
      <c r="F155" s="1"/>
      <c r="G155" s="18"/>
      <c r="H155" s="18"/>
      <c r="I155" s="18"/>
      <c r="J155" s="18"/>
      <c r="K155" s="18"/>
      <c r="L155" s="18"/>
      <c r="M155" s="18"/>
      <c r="N155" s="18"/>
      <c r="O155" s="18"/>
      <c r="P155" s="1"/>
    </row>
    <row r="156" spans="1:17" ht="8.25" customHeight="1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7" ht="15.75" customHeight="1" x14ac:dyDescent="0.15">
      <c r="C157" s="83" t="s">
        <v>0</v>
      </c>
      <c r="D157" s="84"/>
      <c r="E157" s="85"/>
      <c r="F157" s="83" t="s">
        <v>1</v>
      </c>
      <c r="G157" s="85"/>
      <c r="H157" s="83" t="s">
        <v>2</v>
      </c>
      <c r="I157" s="85"/>
      <c r="J157" s="83" t="s">
        <v>3</v>
      </c>
      <c r="K157" s="85"/>
      <c r="L157" s="83" t="s">
        <v>4</v>
      </c>
      <c r="M157" s="85"/>
      <c r="N157" s="83" t="s">
        <v>5</v>
      </c>
      <c r="O157" s="85"/>
      <c r="P157" s="80" t="s">
        <v>6</v>
      </c>
      <c r="Q157" s="80"/>
    </row>
    <row r="158" spans="1:17" ht="24.75" customHeight="1" x14ac:dyDescent="0.15">
      <c r="A158" t="str">
        <f>CONCATENATE(B146,B158)</f>
        <v>6a</v>
      </c>
      <c r="B158" t="s">
        <v>26</v>
      </c>
      <c r="C158" s="64" t="str">
        <f>INDEX('5 tm Data'!L:L,MATCH('5 tm MV'!A158,'5 tm Data'!J:J,0))</f>
        <v>Andru Wilder</v>
      </c>
      <c r="D158" s="65"/>
      <c r="E158" s="66"/>
      <c r="F158" s="80"/>
      <c r="G158" s="80"/>
      <c r="H158" s="80"/>
      <c r="I158" s="80"/>
      <c r="J158" s="80"/>
      <c r="K158" s="80"/>
      <c r="L158" s="80"/>
      <c r="M158" s="80"/>
      <c r="N158" s="80"/>
      <c r="O158" s="80"/>
      <c r="P158" s="80"/>
      <c r="Q158" s="80"/>
    </row>
    <row r="159" spans="1:17" ht="24.75" customHeight="1" x14ac:dyDescent="0.15">
      <c r="A159" t="str">
        <f>CONCATENATE(B146,B159)</f>
        <v>6b</v>
      </c>
      <c r="B159" t="s">
        <v>27</v>
      </c>
      <c r="C159" s="64" t="str">
        <f>INDEX('5 tm Data'!L:L,MATCH('5 tm MV'!A159,'5 tm Data'!J:J,0))</f>
        <v>Jonathan Featherston</v>
      </c>
      <c r="D159" s="65"/>
      <c r="E159" s="66"/>
      <c r="F159" s="80"/>
      <c r="G159" s="80"/>
      <c r="H159" s="80"/>
      <c r="I159" s="80"/>
      <c r="J159" s="80"/>
      <c r="K159" s="80"/>
      <c r="L159" s="80"/>
      <c r="M159" s="80"/>
      <c r="N159" s="80"/>
      <c r="O159" s="80"/>
      <c r="P159" s="80"/>
      <c r="Q159" s="80"/>
    </row>
    <row r="160" spans="1:17" ht="24.75" customHeight="1" x14ac:dyDescent="0.15">
      <c r="A160" t="str">
        <f>CONCATENATE(B146,B160)</f>
        <v>6c</v>
      </c>
      <c r="B160" t="s">
        <v>28</v>
      </c>
      <c r="C160" s="64" t="str">
        <f>INDEX('5 tm Data'!L:L,MATCH('5 tm MV'!A160,'5 tm Data'!J:J,0))</f>
        <v>Justin Graves</v>
      </c>
      <c r="D160" s="65"/>
      <c r="E160" s="66"/>
      <c r="F160" s="80"/>
      <c r="G160" s="80"/>
      <c r="H160" s="80"/>
      <c r="I160" s="80"/>
      <c r="J160" s="80"/>
      <c r="K160" s="80"/>
      <c r="L160" s="80"/>
      <c r="M160" s="80"/>
      <c r="N160" s="80"/>
      <c r="O160" s="80"/>
      <c r="P160" s="80"/>
      <c r="Q160" s="80"/>
    </row>
    <row r="161" spans="1:17" ht="24.75" customHeight="1" x14ac:dyDescent="0.15">
      <c r="A161" t="str">
        <f>CONCATENATE(B146,B161)</f>
        <v>6d</v>
      </c>
      <c r="B161" t="s">
        <v>29</v>
      </c>
      <c r="C161" s="64" t="str">
        <f>INDEX('5 tm Data'!L:L,MATCH('5 tm MV'!A161,'5 tm Data'!J:J,0))</f>
        <v>Kory Ludden</v>
      </c>
      <c r="D161" s="65"/>
      <c r="E161" s="66"/>
      <c r="F161" s="80"/>
      <c r="G161" s="80"/>
      <c r="H161" s="80"/>
      <c r="I161" s="80"/>
      <c r="J161" s="80"/>
      <c r="K161" s="80"/>
      <c r="L161" s="80"/>
      <c r="M161" s="80"/>
      <c r="N161" s="80"/>
      <c r="O161" s="80"/>
      <c r="P161" s="80"/>
      <c r="Q161" s="80"/>
    </row>
    <row r="162" spans="1:17" ht="24.75" customHeight="1" x14ac:dyDescent="0.15">
      <c r="A162" t="str">
        <f>CONCATENATE(B146,B162)</f>
        <v>6e</v>
      </c>
      <c r="B162" t="s">
        <v>30</v>
      </c>
      <c r="C162" s="64" t="str">
        <f>INDEX('5 tm Data'!L:L,MATCH('5 tm MV'!A162,'5 tm Data'!J:J,0))</f>
        <v>Sam Kock</v>
      </c>
      <c r="D162" s="65"/>
      <c r="E162" s="66"/>
      <c r="F162" s="80"/>
      <c r="G162" s="80"/>
      <c r="H162" s="80"/>
      <c r="I162" s="80"/>
      <c r="J162" s="80"/>
      <c r="K162" s="80"/>
      <c r="L162" s="80"/>
      <c r="M162" s="80"/>
      <c r="N162" s="80"/>
      <c r="O162" s="80"/>
      <c r="P162" s="80"/>
      <c r="Q162" s="80"/>
    </row>
    <row r="163" spans="1:17" ht="24.75" customHeight="1" x14ac:dyDescent="0.15">
      <c r="A163" t="str">
        <f>CONCATENATE(B146,B163)</f>
        <v>6f</v>
      </c>
      <c r="B163" t="s">
        <v>31</v>
      </c>
      <c r="C163" s="64" t="str">
        <f>INDEX('5 tm Data'!L:L,MATCH('5 tm MV'!A163,'5 tm Data'!J:J,0))</f>
        <v>Skyler Vong</v>
      </c>
      <c r="D163" s="65"/>
      <c r="E163" s="66"/>
      <c r="F163" s="80"/>
      <c r="G163" s="80"/>
      <c r="H163" s="80"/>
      <c r="I163" s="80"/>
      <c r="J163" s="80"/>
      <c r="K163" s="80"/>
      <c r="L163" s="80"/>
      <c r="M163" s="80"/>
      <c r="N163" s="80"/>
      <c r="O163" s="80"/>
      <c r="P163" s="80"/>
      <c r="Q163" s="80"/>
    </row>
    <row r="164" spans="1:17" ht="24.75" customHeight="1" x14ac:dyDescent="0.15">
      <c r="A164" t="str">
        <f>CONCATENATE(B146,B164)</f>
        <v>6g</v>
      </c>
      <c r="B164" t="s">
        <v>32</v>
      </c>
      <c r="C164" s="64" t="str">
        <f>INDEX('5 tm Data'!L:L,MATCH('5 tm MV'!A164,'5 tm Data'!J:J,0))</f>
        <v>Xander Pickett</v>
      </c>
      <c r="D164" s="65"/>
      <c r="E164" s="66"/>
      <c r="F164" s="80"/>
      <c r="G164" s="80"/>
      <c r="H164" s="80"/>
      <c r="I164" s="80"/>
      <c r="J164" s="80"/>
      <c r="K164" s="80"/>
      <c r="L164" s="80"/>
      <c r="M164" s="80"/>
      <c r="N164" s="80"/>
      <c r="O164" s="80"/>
      <c r="P164" s="80"/>
      <c r="Q164" s="80"/>
    </row>
    <row r="165" spans="1:17" ht="24.75" customHeight="1" thickBot="1" x14ac:dyDescent="0.2">
      <c r="A165" t="str">
        <f>CONCATENATE(B146,B165)</f>
        <v>6h</v>
      </c>
      <c r="B165" t="s">
        <v>33</v>
      </c>
      <c r="C165" s="64">
        <f>INDEX('5 tm Data'!L:L,MATCH('5 tm MV'!A165,'5 tm Data'!J:J,0))</f>
        <v>0</v>
      </c>
      <c r="D165" s="65"/>
      <c r="E165" s="66"/>
      <c r="F165" s="79"/>
      <c r="G165" s="79"/>
      <c r="H165" s="79"/>
      <c r="I165" s="79"/>
      <c r="J165" s="79"/>
      <c r="K165" s="79"/>
      <c r="L165" s="79"/>
      <c r="M165" s="79"/>
      <c r="N165" s="79"/>
      <c r="O165" s="79"/>
      <c r="P165" s="79"/>
      <c r="Q165" s="79"/>
    </row>
    <row r="166" spans="1:17" ht="24.75" customHeight="1" thickTop="1" x14ac:dyDescent="0.2">
      <c r="C166" s="86" t="s">
        <v>6</v>
      </c>
      <c r="D166" s="86"/>
      <c r="E166" s="86"/>
      <c r="F166" s="77"/>
      <c r="G166" s="78"/>
      <c r="H166" s="77"/>
      <c r="I166" s="78"/>
      <c r="J166" s="77"/>
      <c r="K166" s="78"/>
      <c r="L166" s="77"/>
      <c r="M166" s="78"/>
      <c r="N166" s="77"/>
      <c r="O166" s="78"/>
      <c r="P166" s="77"/>
      <c r="Q166" s="78"/>
    </row>
    <row r="167" spans="1:17" x14ac:dyDescent="0.15">
      <c r="C167" s="86" t="s">
        <v>799</v>
      </c>
      <c r="D167" s="86"/>
      <c r="E167" s="86"/>
      <c r="F167" s="87"/>
      <c r="G167" s="87"/>
      <c r="H167" s="87"/>
      <c r="I167" s="87"/>
      <c r="J167" s="87"/>
      <c r="K167" s="87"/>
      <c r="L167" s="87"/>
      <c r="M167" s="87"/>
      <c r="N167" s="87"/>
      <c r="O167" s="87"/>
      <c r="P167" s="87"/>
      <c r="Q167" s="87"/>
    </row>
    <row r="168" spans="1:17" ht="11.25" customHeight="1" x14ac:dyDescent="0.15">
      <c r="C168" s="86"/>
      <c r="D168" s="86"/>
      <c r="E168" s="86"/>
      <c r="F168" s="87"/>
      <c r="G168" s="87"/>
      <c r="H168" s="87"/>
      <c r="I168" s="87"/>
      <c r="J168" s="87"/>
      <c r="K168" s="87"/>
      <c r="L168" s="87"/>
      <c r="M168" s="87"/>
      <c r="N168" s="87"/>
      <c r="O168" s="87"/>
      <c r="P168" s="87"/>
      <c r="Q168" s="87"/>
    </row>
    <row r="169" spans="1:17" ht="11.25" customHeight="1" x14ac:dyDescent="0.15">
      <c r="C169" s="86" t="s">
        <v>800</v>
      </c>
      <c r="D169" s="86"/>
      <c r="E169" s="86"/>
      <c r="F169" s="87"/>
      <c r="G169" s="87"/>
      <c r="H169" s="87"/>
      <c r="I169" s="87"/>
      <c r="J169" s="87"/>
      <c r="K169" s="87"/>
      <c r="L169" s="87"/>
      <c r="M169" s="87"/>
      <c r="N169" s="87"/>
      <c r="O169" s="87"/>
      <c r="P169" s="87"/>
      <c r="Q169" s="87"/>
    </row>
    <row r="170" spans="1:17" ht="10.5" customHeight="1" x14ac:dyDescent="0.15">
      <c r="C170" s="86"/>
      <c r="D170" s="86"/>
      <c r="E170" s="86"/>
      <c r="F170" s="87"/>
      <c r="G170" s="87"/>
      <c r="H170" s="87"/>
      <c r="I170" s="87"/>
      <c r="J170" s="87"/>
      <c r="K170" s="87"/>
      <c r="L170" s="87"/>
      <c r="M170" s="87"/>
      <c r="N170" s="87"/>
      <c r="O170" s="87"/>
      <c r="P170" s="87"/>
      <c r="Q170" s="87"/>
    </row>
    <row r="171" spans="1:17" x14ac:dyDescent="0.15">
      <c r="C171" s="73"/>
      <c r="D171" s="73"/>
      <c r="E171" s="73"/>
      <c r="F171" s="73"/>
      <c r="G171" s="73"/>
      <c r="H171" s="73"/>
      <c r="I171" s="73"/>
      <c r="J171" s="73"/>
      <c r="K171" s="73"/>
      <c r="L171" s="73"/>
      <c r="M171" s="73"/>
      <c r="N171" s="73"/>
      <c r="O171" s="73"/>
      <c r="P171" s="73"/>
      <c r="Q171" s="73"/>
    </row>
    <row r="172" spans="1:17" x14ac:dyDescent="0.15">
      <c r="C172" s="73"/>
      <c r="D172" s="73"/>
      <c r="E172" s="73"/>
      <c r="F172" s="73"/>
      <c r="G172" s="73"/>
      <c r="H172" s="73"/>
      <c r="I172" s="73"/>
      <c r="J172" s="73"/>
      <c r="K172" s="73"/>
      <c r="L172" s="73"/>
      <c r="M172" s="73"/>
      <c r="N172" s="73"/>
      <c r="O172" s="73"/>
      <c r="P172" s="73"/>
      <c r="Q172" s="73"/>
    </row>
    <row r="175" spans="1:17" ht="10.5" customHeight="1" x14ac:dyDescent="0.15">
      <c r="A175" t="s">
        <v>35</v>
      </c>
      <c r="B175">
        <v>7</v>
      </c>
      <c r="C175" s="81" t="str">
        <f>'5 tm Data'!$A$2</f>
        <v>NAIA West - I</v>
      </c>
      <c r="D175" s="81"/>
      <c r="E175" s="81"/>
      <c r="F175" s="81"/>
      <c r="G175" s="81"/>
      <c r="H175" s="81"/>
      <c r="I175" s="81"/>
      <c r="J175" s="81"/>
      <c r="K175" s="81"/>
      <c r="L175" s="81"/>
      <c r="M175" s="81"/>
      <c r="N175" s="81"/>
      <c r="O175" s="81"/>
      <c r="P175" s="81"/>
      <c r="Q175" s="81"/>
    </row>
    <row r="176" spans="1:17" ht="10.5" customHeight="1" x14ac:dyDescent="0.15">
      <c r="C176" s="81"/>
      <c r="D176" s="81"/>
      <c r="E176" s="81"/>
      <c r="F176" s="81"/>
      <c r="G176" s="81"/>
      <c r="H176" s="81"/>
      <c r="I176" s="81"/>
      <c r="J176" s="81"/>
      <c r="K176" s="81"/>
      <c r="L176" s="81"/>
      <c r="M176" s="81"/>
      <c r="N176" s="81"/>
      <c r="O176" s="81"/>
      <c r="P176" s="81"/>
      <c r="Q176" s="81"/>
    </row>
    <row r="177" spans="1:17" ht="10.5" customHeight="1" x14ac:dyDescent="0.15">
      <c r="C177" s="81"/>
      <c r="D177" s="81"/>
      <c r="E177" s="81"/>
      <c r="F177" s="81"/>
      <c r="G177" s="81"/>
      <c r="H177" s="81"/>
      <c r="I177" s="81"/>
      <c r="J177" s="81"/>
      <c r="K177" s="81"/>
      <c r="L177" s="81"/>
      <c r="M177" s="81"/>
      <c r="N177" s="81"/>
      <c r="O177" s="81"/>
      <c r="P177" s="81"/>
      <c r="Q177" s="81"/>
    </row>
    <row r="178" spans="1:17" ht="8.25" customHeight="1" x14ac:dyDescent="0.15"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</row>
    <row r="179" spans="1:17" ht="8.25" customHeight="1" x14ac:dyDescent="0.15"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</row>
    <row r="180" spans="1:17" ht="8.25" customHeight="1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7" ht="11.25" x14ac:dyDescent="0.2">
      <c r="C181" s="1"/>
      <c r="D181" s="1"/>
      <c r="E181" s="1"/>
      <c r="F181" s="1"/>
      <c r="G181" s="82" t="str">
        <f>INDEX('5 tm Data'!C:C,MATCH('5 tm MV'!B175,'5 tm Data'!B:B,0))</f>
        <v>Hastings college - Men/mixed - Varsity</v>
      </c>
      <c r="H181" s="82"/>
      <c r="I181" s="82"/>
      <c r="J181" s="82"/>
      <c r="K181" s="82"/>
      <c r="L181" s="82"/>
      <c r="M181" s="82"/>
      <c r="N181" s="82"/>
      <c r="O181" s="82"/>
      <c r="P181" s="1"/>
    </row>
    <row r="182" spans="1:17" ht="11.25" x14ac:dyDescent="0.2">
      <c r="C182" s="1"/>
      <c r="D182" s="1"/>
      <c r="E182" s="1"/>
      <c r="F182" s="1"/>
      <c r="G182" s="82"/>
      <c r="H182" s="82"/>
      <c r="I182" s="82"/>
      <c r="J182" s="82"/>
      <c r="K182" s="82"/>
      <c r="L182" s="82"/>
      <c r="M182" s="82"/>
      <c r="N182" s="82"/>
      <c r="O182" s="82"/>
      <c r="P182" s="1"/>
    </row>
    <row r="183" spans="1:17" ht="8.25" customHeight="1" x14ac:dyDescent="0.2">
      <c r="C183" s="1"/>
      <c r="D183" s="1"/>
      <c r="E183" s="1"/>
      <c r="F183" s="1"/>
      <c r="G183" s="18"/>
      <c r="H183" s="18"/>
      <c r="I183" s="18"/>
      <c r="J183" s="18"/>
      <c r="K183" s="18"/>
      <c r="L183" s="18"/>
      <c r="M183" s="18"/>
      <c r="N183" s="18"/>
      <c r="O183" s="18"/>
      <c r="P183" s="1"/>
    </row>
    <row r="184" spans="1:17" ht="8.25" customHeight="1" x14ac:dyDescent="0.2">
      <c r="C184" s="1"/>
      <c r="D184" s="1"/>
      <c r="E184" s="1"/>
      <c r="F184" s="1"/>
      <c r="G184" s="18"/>
      <c r="H184" s="18"/>
      <c r="I184" s="18"/>
      <c r="J184" s="18"/>
      <c r="K184" s="18"/>
      <c r="L184" s="18"/>
      <c r="M184" s="18"/>
      <c r="N184" s="18"/>
      <c r="O184" s="18"/>
      <c r="P184" s="1"/>
    </row>
    <row r="185" spans="1:17" ht="8.25" customHeight="1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7" ht="15.75" customHeight="1" x14ac:dyDescent="0.15">
      <c r="C186" s="83" t="s">
        <v>0</v>
      </c>
      <c r="D186" s="84"/>
      <c r="E186" s="85"/>
      <c r="F186" s="83" t="s">
        <v>1</v>
      </c>
      <c r="G186" s="85"/>
      <c r="H186" s="83" t="s">
        <v>2</v>
      </c>
      <c r="I186" s="85"/>
      <c r="J186" s="83" t="s">
        <v>3</v>
      </c>
      <c r="K186" s="85"/>
      <c r="L186" s="83" t="s">
        <v>4</v>
      </c>
      <c r="M186" s="85"/>
      <c r="N186" s="83" t="s">
        <v>5</v>
      </c>
      <c r="O186" s="85"/>
      <c r="P186" s="80" t="s">
        <v>6</v>
      </c>
      <c r="Q186" s="80"/>
    </row>
    <row r="187" spans="1:17" ht="24.75" customHeight="1" x14ac:dyDescent="0.15">
      <c r="A187" t="str">
        <f>CONCATENATE(B175,B187)</f>
        <v>7a</v>
      </c>
      <c r="B187" t="s">
        <v>26</v>
      </c>
      <c r="C187" s="64" t="str">
        <f>INDEX('5 tm Data'!L:L,MATCH('5 tm MV'!A187,'5 tm Data'!J:J,0))</f>
        <v>Anthony Morella</v>
      </c>
      <c r="D187" s="65"/>
      <c r="E187" s="66"/>
      <c r="F187" s="80"/>
      <c r="G187" s="80"/>
      <c r="H187" s="80"/>
      <c r="I187" s="80"/>
      <c r="J187" s="80"/>
      <c r="K187" s="80"/>
      <c r="L187" s="80"/>
      <c r="M187" s="80"/>
      <c r="N187" s="80"/>
      <c r="O187" s="80"/>
      <c r="P187" s="80"/>
      <c r="Q187" s="80"/>
    </row>
    <row r="188" spans="1:17" ht="24.75" customHeight="1" x14ac:dyDescent="0.15">
      <c r="A188" t="str">
        <f>CONCATENATE(B175,B188)</f>
        <v>7b</v>
      </c>
      <c r="B188" t="s">
        <v>27</v>
      </c>
      <c r="C188" s="64" t="str">
        <f>INDEX('5 tm Data'!L:L,MATCH('5 tm MV'!A188,'5 tm Data'!J:J,0))</f>
        <v>Brandon Engels</v>
      </c>
      <c r="D188" s="65"/>
      <c r="E188" s="66"/>
      <c r="F188" s="80"/>
      <c r="G188" s="80"/>
      <c r="H188" s="80"/>
      <c r="I188" s="80"/>
      <c r="J188" s="80"/>
      <c r="K188" s="80"/>
      <c r="L188" s="80"/>
      <c r="M188" s="80"/>
      <c r="N188" s="80"/>
      <c r="O188" s="80"/>
      <c r="P188" s="80"/>
      <c r="Q188" s="80"/>
    </row>
    <row r="189" spans="1:17" ht="24.75" customHeight="1" x14ac:dyDescent="0.15">
      <c r="A189" t="str">
        <f>CONCATENATE(B175,B189)</f>
        <v>7c</v>
      </c>
      <c r="B189" t="s">
        <v>28</v>
      </c>
      <c r="C189" s="64" t="str">
        <f>INDEX('5 tm Data'!L:L,MATCH('5 tm MV'!A189,'5 tm Data'!J:J,0))</f>
        <v>Colin Jaster</v>
      </c>
      <c r="D189" s="65"/>
      <c r="E189" s="66"/>
      <c r="F189" s="80"/>
      <c r="G189" s="80"/>
      <c r="H189" s="80"/>
      <c r="I189" s="80"/>
      <c r="J189" s="80"/>
      <c r="K189" s="80"/>
      <c r="L189" s="80"/>
      <c r="M189" s="80"/>
      <c r="N189" s="80"/>
      <c r="O189" s="80"/>
      <c r="P189" s="80"/>
      <c r="Q189" s="80"/>
    </row>
    <row r="190" spans="1:17" ht="24.75" customHeight="1" x14ac:dyDescent="0.15">
      <c r="A190" t="str">
        <f>CONCATENATE(B175,B190)</f>
        <v>7d</v>
      </c>
      <c r="B190" t="s">
        <v>29</v>
      </c>
      <c r="C190" s="64" t="str">
        <f>INDEX('5 tm Data'!L:L,MATCH('5 tm MV'!A190,'5 tm Data'!J:J,0))</f>
        <v>Ethan Lester</v>
      </c>
      <c r="D190" s="65"/>
      <c r="E190" s="66"/>
      <c r="F190" s="80"/>
      <c r="G190" s="80"/>
      <c r="H190" s="80"/>
      <c r="I190" s="80"/>
      <c r="J190" s="80"/>
      <c r="K190" s="80"/>
      <c r="L190" s="80"/>
      <c r="M190" s="80"/>
      <c r="N190" s="80"/>
      <c r="O190" s="80"/>
      <c r="P190" s="80"/>
      <c r="Q190" s="80"/>
    </row>
    <row r="191" spans="1:17" ht="24.75" customHeight="1" x14ac:dyDescent="0.15">
      <c r="A191" t="str">
        <f>CONCATENATE(B175,B191)</f>
        <v>7e</v>
      </c>
      <c r="B191" t="s">
        <v>30</v>
      </c>
      <c r="C191" s="64" t="str">
        <f>INDEX('5 tm Data'!L:L,MATCH('5 tm MV'!A191,'5 tm Data'!J:J,0))</f>
        <v>Kaden Kuusela</v>
      </c>
      <c r="D191" s="65"/>
      <c r="E191" s="66"/>
      <c r="F191" s="80"/>
      <c r="G191" s="80"/>
      <c r="H191" s="80"/>
      <c r="I191" s="80"/>
      <c r="J191" s="80"/>
      <c r="K191" s="80"/>
      <c r="L191" s="80"/>
      <c r="M191" s="80"/>
      <c r="N191" s="80"/>
      <c r="O191" s="80"/>
      <c r="P191" s="80"/>
      <c r="Q191" s="80"/>
    </row>
    <row r="192" spans="1:17" ht="24.75" customHeight="1" x14ac:dyDescent="0.15">
      <c r="A192" t="str">
        <f>CONCATENATE(B175,B192)</f>
        <v>7f</v>
      </c>
      <c r="B192" t="s">
        <v>31</v>
      </c>
      <c r="C192" s="64" t="str">
        <f>INDEX('5 tm Data'!L:L,MATCH('5 tm MV'!A192,'5 tm Data'!J:J,0))</f>
        <v>Nathan Stinemates</v>
      </c>
      <c r="D192" s="65"/>
      <c r="E192" s="66"/>
      <c r="F192" s="80"/>
      <c r="G192" s="80"/>
      <c r="H192" s="80"/>
      <c r="I192" s="80"/>
      <c r="J192" s="80"/>
      <c r="K192" s="80"/>
      <c r="L192" s="80"/>
      <c r="M192" s="80"/>
      <c r="N192" s="80"/>
      <c r="O192" s="80"/>
      <c r="P192" s="80"/>
      <c r="Q192" s="80"/>
    </row>
    <row r="193" spans="1:17" ht="24.75" customHeight="1" x14ac:dyDescent="0.15">
      <c r="A193" t="str">
        <f>CONCATENATE(B175,B193)</f>
        <v>7g</v>
      </c>
      <c r="B193" t="s">
        <v>32</v>
      </c>
      <c r="C193" s="64" t="str">
        <f>INDEX('5 tm Data'!L:L,MATCH('5 tm MV'!A193,'5 tm Data'!J:J,0))</f>
        <v>Trevor Seeley</v>
      </c>
      <c r="D193" s="65"/>
      <c r="E193" s="66"/>
      <c r="F193" s="80"/>
      <c r="G193" s="80"/>
      <c r="H193" s="80"/>
      <c r="I193" s="80"/>
      <c r="J193" s="80"/>
      <c r="K193" s="80"/>
      <c r="L193" s="80"/>
      <c r="M193" s="80"/>
      <c r="N193" s="80"/>
      <c r="O193" s="80"/>
      <c r="P193" s="80"/>
      <c r="Q193" s="80"/>
    </row>
    <row r="194" spans="1:17" ht="24.75" customHeight="1" thickBot="1" x14ac:dyDescent="0.2">
      <c r="A194" t="str">
        <f>CONCATENATE(B175,B194)</f>
        <v>7h</v>
      </c>
      <c r="B194" t="s">
        <v>33</v>
      </c>
      <c r="C194" s="64" t="str">
        <f>INDEX('5 tm Data'!L:L,MATCH('5 tm MV'!A194,'5 tm Data'!J:J,0))</f>
        <v>Tyler Call</v>
      </c>
      <c r="D194" s="65"/>
      <c r="E194" s="66"/>
      <c r="F194" s="79"/>
      <c r="G194" s="79"/>
      <c r="H194" s="79"/>
      <c r="I194" s="79"/>
      <c r="J194" s="79"/>
      <c r="K194" s="79"/>
      <c r="L194" s="79"/>
      <c r="M194" s="79"/>
      <c r="N194" s="79"/>
      <c r="O194" s="79"/>
      <c r="P194" s="79"/>
      <c r="Q194" s="79"/>
    </row>
    <row r="195" spans="1:17" ht="24.75" customHeight="1" thickTop="1" x14ac:dyDescent="0.2">
      <c r="C195" s="86" t="s">
        <v>6</v>
      </c>
      <c r="D195" s="86"/>
      <c r="E195" s="86"/>
      <c r="F195" s="77"/>
      <c r="G195" s="78"/>
      <c r="H195" s="77"/>
      <c r="I195" s="78"/>
      <c r="J195" s="77"/>
      <c r="K195" s="78"/>
      <c r="L195" s="77"/>
      <c r="M195" s="78"/>
      <c r="N195" s="77"/>
      <c r="O195" s="78"/>
      <c r="P195" s="77"/>
      <c r="Q195" s="78"/>
    </row>
    <row r="196" spans="1:17" x14ac:dyDescent="0.15">
      <c r="C196" s="86" t="s">
        <v>799</v>
      </c>
      <c r="D196" s="86"/>
      <c r="E196" s="86"/>
      <c r="F196" s="87"/>
      <c r="G196" s="87"/>
      <c r="H196" s="87"/>
      <c r="I196" s="87"/>
      <c r="J196" s="87"/>
      <c r="K196" s="87"/>
      <c r="L196" s="87"/>
      <c r="M196" s="87"/>
      <c r="N196" s="87"/>
      <c r="O196" s="87"/>
      <c r="P196" s="87"/>
      <c r="Q196" s="87"/>
    </row>
    <row r="197" spans="1:17" ht="11.25" customHeight="1" x14ac:dyDescent="0.15">
      <c r="C197" s="86"/>
      <c r="D197" s="86"/>
      <c r="E197" s="86"/>
      <c r="F197" s="87"/>
      <c r="G197" s="87"/>
      <c r="H197" s="87"/>
      <c r="I197" s="87"/>
      <c r="J197" s="87"/>
      <c r="K197" s="87"/>
      <c r="L197" s="87"/>
      <c r="M197" s="87"/>
      <c r="N197" s="87"/>
      <c r="O197" s="87"/>
      <c r="P197" s="87"/>
      <c r="Q197" s="87"/>
    </row>
    <row r="198" spans="1:17" ht="11.25" customHeight="1" x14ac:dyDescent="0.15">
      <c r="C198" s="86" t="s">
        <v>800</v>
      </c>
      <c r="D198" s="86"/>
      <c r="E198" s="86"/>
      <c r="F198" s="87"/>
      <c r="G198" s="87"/>
      <c r="H198" s="87"/>
      <c r="I198" s="87"/>
      <c r="J198" s="87"/>
      <c r="K198" s="87"/>
      <c r="L198" s="87"/>
      <c r="M198" s="87"/>
      <c r="N198" s="87"/>
      <c r="O198" s="87"/>
      <c r="P198" s="87"/>
      <c r="Q198" s="87"/>
    </row>
    <row r="199" spans="1:17" ht="10.5" customHeight="1" x14ac:dyDescent="0.15">
      <c r="C199" s="86"/>
      <c r="D199" s="86"/>
      <c r="E199" s="86"/>
      <c r="F199" s="87"/>
      <c r="G199" s="87"/>
      <c r="H199" s="87"/>
      <c r="I199" s="87"/>
      <c r="J199" s="87"/>
      <c r="K199" s="87"/>
      <c r="L199" s="87"/>
      <c r="M199" s="87"/>
      <c r="N199" s="87"/>
      <c r="O199" s="87"/>
      <c r="P199" s="87"/>
      <c r="Q199" s="87"/>
    </row>
    <row r="200" spans="1:17" x14ac:dyDescent="0.15">
      <c r="C200" s="73"/>
      <c r="D200" s="73"/>
      <c r="E200" s="73"/>
      <c r="F200" s="73"/>
      <c r="G200" s="73"/>
      <c r="H200" s="73"/>
      <c r="I200" s="73"/>
      <c r="J200" s="73"/>
      <c r="K200" s="73"/>
      <c r="L200" s="73"/>
      <c r="M200" s="73"/>
      <c r="N200" s="73"/>
      <c r="O200" s="73"/>
      <c r="P200" s="73"/>
      <c r="Q200" s="73"/>
    </row>
    <row r="201" spans="1:17" x14ac:dyDescent="0.15">
      <c r="C201" s="73"/>
      <c r="D201" s="73"/>
      <c r="E201" s="73"/>
      <c r="F201" s="73"/>
      <c r="G201" s="73"/>
      <c r="H201" s="73"/>
      <c r="I201" s="73"/>
      <c r="J201" s="73"/>
      <c r="K201" s="73"/>
      <c r="L201" s="73"/>
      <c r="M201" s="73"/>
      <c r="N201" s="73"/>
      <c r="O201" s="73"/>
      <c r="P201" s="73"/>
      <c r="Q201" s="73"/>
    </row>
    <row r="204" spans="1:17" ht="10.5" customHeight="1" x14ac:dyDescent="0.15">
      <c r="A204" t="s">
        <v>35</v>
      </c>
      <c r="B204">
        <v>8</v>
      </c>
      <c r="C204" s="81" t="str">
        <f>'5 tm Data'!$A$2</f>
        <v>NAIA West - I</v>
      </c>
      <c r="D204" s="81"/>
      <c r="E204" s="81"/>
      <c r="F204" s="81"/>
      <c r="G204" s="81"/>
      <c r="H204" s="81"/>
      <c r="I204" s="81"/>
      <c r="J204" s="81"/>
      <c r="K204" s="81"/>
      <c r="L204" s="81"/>
      <c r="M204" s="81"/>
      <c r="N204" s="81"/>
      <c r="O204" s="81"/>
      <c r="P204" s="81"/>
      <c r="Q204" s="81"/>
    </row>
    <row r="205" spans="1:17" ht="10.5" customHeight="1" x14ac:dyDescent="0.15">
      <c r="C205" s="81"/>
      <c r="D205" s="81"/>
      <c r="E205" s="81"/>
      <c r="F205" s="81"/>
      <c r="G205" s="81"/>
      <c r="H205" s="81"/>
      <c r="I205" s="81"/>
      <c r="J205" s="81"/>
      <c r="K205" s="81"/>
      <c r="L205" s="81"/>
      <c r="M205" s="81"/>
      <c r="N205" s="81"/>
      <c r="O205" s="81"/>
      <c r="P205" s="81"/>
      <c r="Q205" s="81"/>
    </row>
    <row r="206" spans="1:17" ht="10.5" customHeight="1" x14ac:dyDescent="0.15">
      <c r="C206" s="81"/>
      <c r="D206" s="81"/>
      <c r="E206" s="81"/>
      <c r="F206" s="81"/>
      <c r="G206" s="81"/>
      <c r="H206" s="81"/>
      <c r="I206" s="81"/>
      <c r="J206" s="81"/>
      <c r="K206" s="81"/>
      <c r="L206" s="81"/>
      <c r="M206" s="81"/>
      <c r="N206" s="81"/>
      <c r="O206" s="81"/>
      <c r="P206" s="81"/>
      <c r="Q206" s="81"/>
    </row>
    <row r="207" spans="1:17" ht="8.25" customHeight="1" x14ac:dyDescent="0.15"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</row>
    <row r="208" spans="1:17" ht="8.25" customHeight="1" x14ac:dyDescent="0.15"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</row>
    <row r="209" spans="1:17" ht="8.25" customHeight="1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7" ht="11.25" x14ac:dyDescent="0.2">
      <c r="C210" s="1"/>
      <c r="D210" s="1"/>
      <c r="E210" s="1"/>
      <c r="F210" s="1"/>
      <c r="G210" s="82" t="str">
        <f>INDEX('5 tm Data'!C:C,MATCH('5 tm MV'!B204,'5 tm Data'!B:B,0))</f>
        <v>Kansas Wesleyan - Men/mixed - Varsity</v>
      </c>
      <c r="H210" s="82"/>
      <c r="I210" s="82"/>
      <c r="J210" s="82"/>
      <c r="K210" s="82"/>
      <c r="L210" s="82"/>
      <c r="M210" s="82"/>
      <c r="N210" s="82"/>
      <c r="O210" s="82"/>
      <c r="P210" s="1"/>
    </row>
    <row r="211" spans="1:17" ht="11.25" x14ac:dyDescent="0.2">
      <c r="C211" s="1"/>
      <c r="D211" s="1"/>
      <c r="E211" s="1"/>
      <c r="F211" s="1"/>
      <c r="G211" s="82"/>
      <c r="H211" s="82"/>
      <c r="I211" s="82"/>
      <c r="J211" s="82"/>
      <c r="K211" s="82"/>
      <c r="L211" s="82"/>
      <c r="M211" s="82"/>
      <c r="N211" s="82"/>
      <c r="O211" s="82"/>
      <c r="P211" s="1"/>
    </row>
    <row r="212" spans="1:17" ht="8.25" customHeight="1" x14ac:dyDescent="0.2">
      <c r="C212" s="1"/>
      <c r="D212" s="1"/>
      <c r="E212" s="1"/>
      <c r="F212" s="1"/>
      <c r="G212" s="18"/>
      <c r="H212" s="18"/>
      <c r="I212" s="18"/>
      <c r="J212" s="18"/>
      <c r="K212" s="18"/>
      <c r="L212" s="18"/>
      <c r="M212" s="18"/>
      <c r="N212" s="18"/>
      <c r="O212" s="18"/>
      <c r="P212" s="1"/>
    </row>
    <row r="213" spans="1:17" ht="8.25" customHeight="1" x14ac:dyDescent="0.2">
      <c r="C213" s="1"/>
      <c r="D213" s="1"/>
      <c r="E213" s="1"/>
      <c r="F213" s="1"/>
      <c r="G213" s="18"/>
      <c r="H213" s="18"/>
      <c r="I213" s="18"/>
      <c r="J213" s="18"/>
      <c r="K213" s="18"/>
      <c r="L213" s="18"/>
      <c r="M213" s="18"/>
      <c r="N213" s="18"/>
      <c r="O213" s="18"/>
      <c r="P213" s="1"/>
    </row>
    <row r="214" spans="1:17" ht="8.25" customHeight="1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7" ht="15.75" customHeight="1" x14ac:dyDescent="0.15">
      <c r="C215" s="83" t="s">
        <v>0</v>
      </c>
      <c r="D215" s="84"/>
      <c r="E215" s="85"/>
      <c r="F215" s="83" t="s">
        <v>1</v>
      </c>
      <c r="G215" s="85"/>
      <c r="H215" s="83" t="s">
        <v>2</v>
      </c>
      <c r="I215" s="85"/>
      <c r="J215" s="83" t="s">
        <v>3</v>
      </c>
      <c r="K215" s="85"/>
      <c r="L215" s="83" t="s">
        <v>4</v>
      </c>
      <c r="M215" s="85"/>
      <c r="N215" s="83" t="s">
        <v>5</v>
      </c>
      <c r="O215" s="85"/>
      <c r="P215" s="80" t="s">
        <v>6</v>
      </c>
      <c r="Q215" s="80"/>
    </row>
    <row r="216" spans="1:17" ht="24.75" customHeight="1" x14ac:dyDescent="0.15">
      <c r="A216" t="str">
        <f>CONCATENATE(B204,B216)</f>
        <v>8a</v>
      </c>
      <c r="B216" t="s">
        <v>26</v>
      </c>
      <c r="C216" s="64" t="str">
        <f>INDEX('5 tm Data'!L:L,MATCH('5 tm MV'!A216,'5 tm Data'!J:J,0))</f>
        <v>Conner Kirby</v>
      </c>
      <c r="D216" s="65"/>
      <c r="E216" s="66"/>
      <c r="F216" s="80"/>
      <c r="G216" s="80"/>
      <c r="H216" s="80"/>
      <c r="I216" s="80"/>
      <c r="J216" s="80"/>
      <c r="K216" s="80"/>
      <c r="L216" s="80"/>
      <c r="M216" s="80"/>
      <c r="N216" s="80"/>
      <c r="O216" s="80"/>
      <c r="P216" s="80"/>
      <c r="Q216" s="80"/>
    </row>
    <row r="217" spans="1:17" ht="24.75" customHeight="1" x14ac:dyDescent="0.15">
      <c r="A217" t="str">
        <f>CONCATENATE(B204,B217)</f>
        <v>8b</v>
      </c>
      <c r="B217" t="s">
        <v>27</v>
      </c>
      <c r="C217" s="64" t="str">
        <f>INDEX('5 tm Data'!L:L,MATCH('5 tm MV'!A217,'5 tm Data'!J:J,0))</f>
        <v>Connor Thomas</v>
      </c>
      <c r="D217" s="65"/>
      <c r="E217" s="66"/>
      <c r="F217" s="80"/>
      <c r="G217" s="80"/>
      <c r="H217" s="80"/>
      <c r="I217" s="80"/>
      <c r="J217" s="80"/>
      <c r="K217" s="80"/>
      <c r="L217" s="80"/>
      <c r="M217" s="80"/>
      <c r="N217" s="80"/>
      <c r="O217" s="80"/>
      <c r="P217" s="80"/>
      <c r="Q217" s="80"/>
    </row>
    <row r="218" spans="1:17" ht="24.75" customHeight="1" x14ac:dyDescent="0.15">
      <c r="A218" t="str">
        <f>CONCATENATE(B204,B218)</f>
        <v>8c</v>
      </c>
      <c r="B218" t="s">
        <v>28</v>
      </c>
      <c r="C218" s="64" t="str">
        <f>INDEX('5 tm Data'!L:L,MATCH('5 tm MV'!A218,'5 tm Data'!J:J,0))</f>
        <v>Jackson Penny</v>
      </c>
      <c r="D218" s="65"/>
      <c r="E218" s="66"/>
      <c r="F218" s="80"/>
      <c r="G218" s="80"/>
      <c r="H218" s="80"/>
      <c r="I218" s="80"/>
      <c r="J218" s="80"/>
      <c r="K218" s="80"/>
      <c r="L218" s="80"/>
      <c r="M218" s="80"/>
      <c r="N218" s="80"/>
      <c r="O218" s="80"/>
      <c r="P218" s="80"/>
      <c r="Q218" s="80"/>
    </row>
    <row r="219" spans="1:17" ht="24.75" customHeight="1" x14ac:dyDescent="0.15">
      <c r="A219" t="str">
        <f>CONCATENATE(B204,B219)</f>
        <v>8d</v>
      </c>
      <c r="B219" t="s">
        <v>29</v>
      </c>
      <c r="C219" s="64" t="str">
        <f>INDEX('5 tm Data'!L:L,MATCH('5 tm MV'!A219,'5 tm Data'!J:J,0))</f>
        <v>Kayden Moline</v>
      </c>
      <c r="D219" s="65"/>
      <c r="E219" s="66"/>
      <c r="F219" s="80"/>
      <c r="G219" s="80"/>
      <c r="H219" s="80"/>
      <c r="I219" s="80"/>
      <c r="J219" s="80"/>
      <c r="K219" s="80"/>
      <c r="L219" s="80"/>
      <c r="M219" s="80"/>
      <c r="N219" s="80"/>
      <c r="O219" s="80"/>
      <c r="P219" s="80"/>
      <c r="Q219" s="80"/>
    </row>
    <row r="220" spans="1:17" ht="24.75" customHeight="1" x14ac:dyDescent="0.15">
      <c r="A220" t="str">
        <f>CONCATENATE(B204,B220)</f>
        <v>8e</v>
      </c>
      <c r="B220" t="s">
        <v>30</v>
      </c>
      <c r="C220" s="64" t="str">
        <f>INDEX('5 tm Data'!L:L,MATCH('5 tm MV'!A220,'5 tm Data'!J:J,0))</f>
        <v>Landon Bauer</v>
      </c>
      <c r="D220" s="65"/>
      <c r="E220" s="66"/>
      <c r="F220" s="80"/>
      <c r="G220" s="80"/>
      <c r="H220" s="80"/>
      <c r="I220" s="80"/>
      <c r="J220" s="80"/>
      <c r="K220" s="80"/>
      <c r="L220" s="80"/>
      <c r="M220" s="80"/>
      <c r="N220" s="80"/>
      <c r="O220" s="80"/>
      <c r="P220" s="80"/>
      <c r="Q220" s="80"/>
    </row>
    <row r="221" spans="1:17" ht="24.75" customHeight="1" x14ac:dyDescent="0.15">
      <c r="A221" t="str">
        <f>CONCATENATE(B204,B221)</f>
        <v>8f</v>
      </c>
      <c r="B221" t="s">
        <v>31</v>
      </c>
      <c r="C221" s="64" t="str">
        <f>INDEX('5 tm Data'!L:L,MATCH('5 tm MV'!A221,'5 tm Data'!J:J,0))</f>
        <v>Landon Jones</v>
      </c>
      <c r="D221" s="65"/>
      <c r="E221" s="66"/>
      <c r="F221" s="80"/>
      <c r="G221" s="80"/>
      <c r="H221" s="80"/>
      <c r="I221" s="80"/>
      <c r="J221" s="80"/>
      <c r="K221" s="80"/>
      <c r="L221" s="80"/>
      <c r="M221" s="80"/>
      <c r="N221" s="80"/>
      <c r="O221" s="80"/>
      <c r="P221" s="80"/>
      <c r="Q221" s="80"/>
    </row>
    <row r="222" spans="1:17" ht="24.75" customHeight="1" x14ac:dyDescent="0.15">
      <c r="A222" t="str">
        <f>CONCATENATE(B204,B222)</f>
        <v>8g</v>
      </c>
      <c r="B222" t="s">
        <v>32</v>
      </c>
      <c r="C222" s="64" t="str">
        <f>INDEX('5 tm Data'!L:L,MATCH('5 tm MV'!A222,'5 tm Data'!J:J,0))</f>
        <v>Max Howerton</v>
      </c>
      <c r="D222" s="65"/>
      <c r="E222" s="66"/>
      <c r="F222" s="80"/>
      <c r="G222" s="80"/>
      <c r="H222" s="80"/>
      <c r="I222" s="80"/>
      <c r="J222" s="80"/>
      <c r="K222" s="80"/>
      <c r="L222" s="80"/>
      <c r="M222" s="80"/>
      <c r="N222" s="80"/>
      <c r="O222" s="80"/>
      <c r="P222" s="80"/>
      <c r="Q222" s="80"/>
    </row>
    <row r="223" spans="1:17" ht="24.75" customHeight="1" thickBot="1" x14ac:dyDescent="0.2">
      <c r="A223" t="str">
        <f>CONCATENATE(B204,B223)</f>
        <v>8h</v>
      </c>
      <c r="B223" t="s">
        <v>33</v>
      </c>
      <c r="C223" s="64">
        <f>INDEX('5 tm Data'!L:L,MATCH('5 tm MV'!A223,'5 tm Data'!J:J,0))</f>
        <v>0</v>
      </c>
      <c r="D223" s="65"/>
      <c r="E223" s="66"/>
      <c r="F223" s="79"/>
      <c r="G223" s="79"/>
      <c r="H223" s="79"/>
      <c r="I223" s="79"/>
      <c r="J223" s="79"/>
      <c r="K223" s="79"/>
      <c r="L223" s="79"/>
      <c r="M223" s="79"/>
      <c r="N223" s="79"/>
      <c r="O223" s="79"/>
      <c r="P223" s="79"/>
      <c r="Q223" s="79"/>
    </row>
    <row r="224" spans="1:17" ht="24.75" customHeight="1" thickTop="1" x14ac:dyDescent="0.2">
      <c r="C224" s="86" t="s">
        <v>6</v>
      </c>
      <c r="D224" s="86"/>
      <c r="E224" s="86"/>
      <c r="F224" s="77"/>
      <c r="G224" s="78"/>
      <c r="H224" s="77"/>
      <c r="I224" s="78"/>
      <c r="J224" s="77"/>
      <c r="K224" s="78"/>
      <c r="L224" s="77"/>
      <c r="M224" s="78"/>
      <c r="N224" s="77"/>
      <c r="O224" s="78"/>
      <c r="P224" s="77"/>
      <c r="Q224" s="78"/>
    </row>
    <row r="225" spans="1:17" x14ac:dyDescent="0.15">
      <c r="C225" s="86" t="s">
        <v>799</v>
      </c>
      <c r="D225" s="86"/>
      <c r="E225" s="86"/>
      <c r="F225" s="87"/>
      <c r="G225" s="87"/>
      <c r="H225" s="87"/>
      <c r="I225" s="87"/>
      <c r="J225" s="87"/>
      <c r="K225" s="87"/>
      <c r="L225" s="87"/>
      <c r="M225" s="87"/>
      <c r="N225" s="87"/>
      <c r="O225" s="87"/>
      <c r="P225" s="87"/>
      <c r="Q225" s="87"/>
    </row>
    <row r="226" spans="1:17" ht="11.25" customHeight="1" x14ac:dyDescent="0.15">
      <c r="C226" s="86"/>
      <c r="D226" s="86"/>
      <c r="E226" s="86"/>
      <c r="F226" s="87"/>
      <c r="G226" s="87"/>
      <c r="H226" s="87"/>
      <c r="I226" s="87"/>
      <c r="J226" s="87"/>
      <c r="K226" s="87"/>
      <c r="L226" s="87"/>
      <c r="M226" s="87"/>
      <c r="N226" s="87"/>
      <c r="O226" s="87"/>
      <c r="P226" s="87"/>
      <c r="Q226" s="87"/>
    </row>
    <row r="227" spans="1:17" ht="11.25" customHeight="1" x14ac:dyDescent="0.15">
      <c r="C227" s="86" t="s">
        <v>800</v>
      </c>
      <c r="D227" s="86"/>
      <c r="E227" s="86"/>
      <c r="F227" s="87"/>
      <c r="G227" s="87"/>
      <c r="H227" s="87"/>
      <c r="I227" s="87"/>
      <c r="J227" s="87"/>
      <c r="K227" s="87"/>
      <c r="L227" s="87"/>
      <c r="M227" s="87"/>
      <c r="N227" s="87"/>
      <c r="O227" s="87"/>
      <c r="P227" s="87"/>
      <c r="Q227" s="87"/>
    </row>
    <row r="228" spans="1:17" ht="10.5" customHeight="1" x14ac:dyDescent="0.15">
      <c r="C228" s="86"/>
      <c r="D228" s="86"/>
      <c r="E228" s="86"/>
      <c r="F228" s="87"/>
      <c r="G228" s="87"/>
      <c r="H228" s="87"/>
      <c r="I228" s="87"/>
      <c r="J228" s="87"/>
      <c r="K228" s="87"/>
      <c r="L228" s="87"/>
      <c r="M228" s="87"/>
      <c r="N228" s="87"/>
      <c r="O228" s="87"/>
      <c r="P228" s="87"/>
      <c r="Q228" s="87"/>
    </row>
    <row r="229" spans="1:17" x14ac:dyDescent="0.15">
      <c r="C229" s="73"/>
      <c r="D229" s="73"/>
      <c r="E229" s="73"/>
      <c r="F229" s="73"/>
      <c r="G229" s="73"/>
      <c r="H229" s="73"/>
      <c r="I229" s="73"/>
      <c r="J229" s="73"/>
      <c r="K229" s="73"/>
      <c r="L229" s="73"/>
      <c r="M229" s="73"/>
      <c r="N229" s="73"/>
      <c r="O229" s="73"/>
      <c r="P229" s="73"/>
      <c r="Q229" s="73"/>
    </row>
    <row r="230" spans="1:17" x14ac:dyDescent="0.15">
      <c r="C230" s="73"/>
      <c r="D230" s="73"/>
      <c r="E230" s="73"/>
      <c r="F230" s="73"/>
      <c r="G230" s="73"/>
      <c r="H230" s="73"/>
      <c r="I230" s="73"/>
      <c r="J230" s="73"/>
      <c r="K230" s="73"/>
      <c r="L230" s="73"/>
      <c r="M230" s="73"/>
      <c r="N230" s="73"/>
      <c r="O230" s="73"/>
      <c r="P230" s="73"/>
      <c r="Q230" s="73"/>
    </row>
    <row r="233" spans="1:17" ht="10.5" customHeight="1" x14ac:dyDescent="0.15">
      <c r="A233" t="s">
        <v>35</v>
      </c>
      <c r="B233">
        <v>9</v>
      </c>
      <c r="C233" s="81" t="str">
        <f>'5 tm Data'!$A$2</f>
        <v>NAIA West - I</v>
      </c>
      <c r="D233" s="81"/>
      <c r="E233" s="81"/>
      <c r="F233" s="81"/>
      <c r="G233" s="81"/>
      <c r="H233" s="81"/>
      <c r="I233" s="81"/>
      <c r="J233" s="81"/>
      <c r="K233" s="81"/>
      <c r="L233" s="81"/>
      <c r="M233" s="81"/>
      <c r="N233" s="81"/>
      <c r="O233" s="81"/>
      <c r="P233" s="81"/>
      <c r="Q233" s="81"/>
    </row>
    <row r="234" spans="1:17" ht="10.5" customHeight="1" x14ac:dyDescent="0.15">
      <c r="C234" s="81"/>
      <c r="D234" s="81"/>
      <c r="E234" s="81"/>
      <c r="F234" s="81"/>
      <c r="G234" s="81"/>
      <c r="H234" s="81"/>
      <c r="I234" s="81"/>
      <c r="J234" s="81"/>
      <c r="K234" s="81"/>
      <c r="L234" s="81"/>
      <c r="M234" s="81"/>
      <c r="N234" s="81"/>
      <c r="O234" s="81"/>
      <c r="P234" s="81"/>
      <c r="Q234" s="81"/>
    </row>
    <row r="235" spans="1:17" ht="10.5" customHeight="1" x14ac:dyDescent="0.15">
      <c r="C235" s="81"/>
      <c r="D235" s="81"/>
      <c r="E235" s="81"/>
      <c r="F235" s="81"/>
      <c r="G235" s="81"/>
      <c r="H235" s="81"/>
      <c r="I235" s="81"/>
      <c r="J235" s="81"/>
      <c r="K235" s="81"/>
      <c r="L235" s="81"/>
      <c r="M235" s="81"/>
      <c r="N235" s="81"/>
      <c r="O235" s="81"/>
      <c r="P235" s="81"/>
      <c r="Q235" s="81"/>
    </row>
    <row r="236" spans="1:17" ht="8.25" customHeight="1" x14ac:dyDescent="0.15"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</row>
    <row r="237" spans="1:17" ht="8.25" customHeight="1" x14ac:dyDescent="0.15"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</row>
    <row r="238" spans="1:17" ht="8.25" customHeight="1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7" ht="11.25" x14ac:dyDescent="0.2">
      <c r="C239" s="1"/>
      <c r="D239" s="1"/>
      <c r="E239" s="1"/>
      <c r="F239" s="1"/>
      <c r="G239" s="82" t="str">
        <f>INDEX('5 tm Data'!C:C,MATCH('5 tm MV'!B233,'5 tm Data'!B:B,0))</f>
        <v>Midland University - Men/mixed - Varsity</v>
      </c>
      <c r="H239" s="82"/>
      <c r="I239" s="82"/>
      <c r="J239" s="82"/>
      <c r="K239" s="82"/>
      <c r="L239" s="82"/>
      <c r="M239" s="82"/>
      <c r="N239" s="82"/>
      <c r="O239" s="82"/>
      <c r="P239" s="1"/>
    </row>
    <row r="240" spans="1:17" ht="11.25" x14ac:dyDescent="0.2">
      <c r="C240" s="1"/>
      <c r="D240" s="1"/>
      <c r="E240" s="1"/>
      <c r="F240" s="1"/>
      <c r="G240" s="82"/>
      <c r="H240" s="82"/>
      <c r="I240" s="82"/>
      <c r="J240" s="82"/>
      <c r="K240" s="82"/>
      <c r="L240" s="82"/>
      <c r="M240" s="82"/>
      <c r="N240" s="82"/>
      <c r="O240" s="82"/>
      <c r="P240" s="1"/>
    </row>
    <row r="241" spans="1:17" ht="8.25" customHeight="1" x14ac:dyDescent="0.2">
      <c r="C241" s="1"/>
      <c r="D241" s="1"/>
      <c r="E241" s="1"/>
      <c r="F241" s="1"/>
      <c r="G241" s="18"/>
      <c r="H241" s="18"/>
      <c r="I241" s="18"/>
      <c r="J241" s="18"/>
      <c r="K241" s="18"/>
      <c r="L241" s="18"/>
      <c r="M241" s="18"/>
      <c r="N241" s="18"/>
      <c r="O241" s="18"/>
      <c r="P241" s="1"/>
    </row>
    <row r="242" spans="1:17" ht="8.25" customHeight="1" x14ac:dyDescent="0.2">
      <c r="C242" s="1"/>
      <c r="D242" s="1"/>
      <c r="E242" s="1"/>
      <c r="F242" s="1"/>
      <c r="G242" s="18"/>
      <c r="H242" s="18"/>
      <c r="I242" s="18"/>
      <c r="J242" s="18"/>
      <c r="K242" s="18"/>
      <c r="L242" s="18"/>
      <c r="M242" s="18"/>
      <c r="N242" s="18"/>
      <c r="O242" s="18"/>
      <c r="P242" s="1"/>
    </row>
    <row r="243" spans="1:17" ht="8.25" customHeight="1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7" ht="15.75" customHeight="1" x14ac:dyDescent="0.15">
      <c r="C244" s="83" t="s">
        <v>0</v>
      </c>
      <c r="D244" s="84"/>
      <c r="E244" s="85"/>
      <c r="F244" s="83" t="s">
        <v>1</v>
      </c>
      <c r="G244" s="85"/>
      <c r="H244" s="83" t="s">
        <v>2</v>
      </c>
      <c r="I244" s="85"/>
      <c r="J244" s="83" t="s">
        <v>3</v>
      </c>
      <c r="K244" s="85"/>
      <c r="L244" s="83" t="s">
        <v>4</v>
      </c>
      <c r="M244" s="85"/>
      <c r="N244" s="83" t="s">
        <v>5</v>
      </c>
      <c r="O244" s="85"/>
      <c r="P244" s="80" t="s">
        <v>6</v>
      </c>
      <c r="Q244" s="80"/>
    </row>
    <row r="245" spans="1:17" ht="24.75" customHeight="1" x14ac:dyDescent="0.15">
      <c r="A245" t="str">
        <f>CONCATENATE(B233,B245)</f>
        <v>9a</v>
      </c>
      <c r="B245" t="s">
        <v>26</v>
      </c>
      <c r="C245" s="64" t="str">
        <f>INDEX('5 tm Data'!L:L,MATCH('5 tm MV'!A245,'5 tm Data'!J:J,0))</f>
        <v>ALIJAH BERTRAND</v>
      </c>
      <c r="D245" s="65"/>
      <c r="E245" s="66"/>
      <c r="F245" s="80"/>
      <c r="G245" s="80"/>
      <c r="H245" s="80"/>
      <c r="I245" s="80"/>
      <c r="J245" s="80"/>
      <c r="K245" s="80"/>
      <c r="L245" s="80"/>
      <c r="M245" s="80"/>
      <c r="N245" s="80"/>
      <c r="O245" s="80"/>
      <c r="P245" s="80"/>
      <c r="Q245" s="80"/>
    </row>
    <row r="246" spans="1:17" ht="24.75" customHeight="1" x14ac:dyDescent="0.15">
      <c r="A246" t="str">
        <f>CONCATENATE(B233,B246)</f>
        <v>9b</v>
      </c>
      <c r="B246" t="s">
        <v>27</v>
      </c>
      <c r="C246" s="64" t="str">
        <f>INDEX('5 tm Data'!L:L,MATCH('5 tm MV'!A246,'5 tm Data'!J:J,0))</f>
        <v>BRANDON OGDEN</v>
      </c>
      <c r="D246" s="65"/>
      <c r="E246" s="66"/>
      <c r="F246" s="80"/>
      <c r="G246" s="80"/>
      <c r="H246" s="80"/>
      <c r="I246" s="80"/>
      <c r="J246" s="80"/>
      <c r="K246" s="80"/>
      <c r="L246" s="80"/>
      <c r="M246" s="80"/>
      <c r="N246" s="80"/>
      <c r="O246" s="80"/>
      <c r="P246" s="80"/>
      <c r="Q246" s="80"/>
    </row>
    <row r="247" spans="1:17" ht="24.75" customHeight="1" x14ac:dyDescent="0.15">
      <c r="A247" t="str">
        <f>CONCATENATE(B233,B247)</f>
        <v>9c</v>
      </c>
      <c r="B247" t="s">
        <v>28</v>
      </c>
      <c r="C247" s="64" t="str">
        <f>INDEX('5 tm Data'!L:L,MATCH('5 tm MV'!A247,'5 tm Data'!J:J,0))</f>
        <v>CASEY UPTON</v>
      </c>
      <c r="D247" s="65"/>
      <c r="E247" s="66"/>
      <c r="F247" s="80"/>
      <c r="G247" s="80"/>
      <c r="H247" s="80"/>
      <c r="I247" s="80"/>
      <c r="J247" s="80"/>
      <c r="K247" s="80"/>
      <c r="L247" s="80"/>
      <c r="M247" s="80"/>
      <c r="N247" s="80"/>
      <c r="O247" s="80"/>
      <c r="P247" s="80"/>
      <c r="Q247" s="80"/>
    </row>
    <row r="248" spans="1:17" ht="24.75" customHeight="1" x14ac:dyDescent="0.15">
      <c r="A248" t="str">
        <f>CONCATENATE(B233,B248)</f>
        <v>9d</v>
      </c>
      <c r="B248" t="s">
        <v>29</v>
      </c>
      <c r="C248" s="64" t="str">
        <f>INDEX('5 tm Data'!L:L,MATCH('5 tm MV'!A248,'5 tm Data'!J:J,0))</f>
        <v>COLE MACALUSO</v>
      </c>
      <c r="D248" s="65"/>
      <c r="E248" s="66"/>
      <c r="F248" s="80"/>
      <c r="G248" s="80"/>
      <c r="H248" s="80"/>
      <c r="I248" s="80"/>
      <c r="J248" s="80"/>
      <c r="K248" s="80"/>
      <c r="L248" s="80"/>
      <c r="M248" s="80"/>
      <c r="N248" s="80"/>
      <c r="O248" s="80"/>
      <c r="P248" s="80"/>
      <c r="Q248" s="80"/>
    </row>
    <row r="249" spans="1:17" ht="24.75" customHeight="1" x14ac:dyDescent="0.15">
      <c r="A249" t="str">
        <f>CONCATENATE(B233,B249)</f>
        <v>9e</v>
      </c>
      <c r="B249" t="s">
        <v>30</v>
      </c>
      <c r="C249" s="64" t="str">
        <f>INDEX('5 tm Data'!L:L,MATCH('5 tm MV'!A249,'5 tm Data'!J:J,0))</f>
        <v>DONALD WU</v>
      </c>
      <c r="D249" s="65"/>
      <c r="E249" s="66"/>
      <c r="F249" s="80"/>
      <c r="G249" s="80"/>
      <c r="H249" s="80"/>
      <c r="I249" s="80"/>
      <c r="J249" s="80"/>
      <c r="K249" s="80"/>
      <c r="L249" s="80"/>
      <c r="M249" s="80"/>
      <c r="N249" s="80"/>
      <c r="O249" s="80"/>
      <c r="P249" s="80"/>
      <c r="Q249" s="80"/>
    </row>
    <row r="250" spans="1:17" ht="24.75" customHeight="1" x14ac:dyDescent="0.15">
      <c r="A250" t="str">
        <f>CONCATENATE(B233,B250)</f>
        <v>9f</v>
      </c>
      <c r="B250" t="s">
        <v>31</v>
      </c>
      <c r="C250" s="64" t="str">
        <f>INDEX('5 tm Data'!L:L,MATCH('5 tm MV'!A250,'5 tm Data'!J:J,0))</f>
        <v>JACK PEARSON</v>
      </c>
      <c r="D250" s="65"/>
      <c r="E250" s="66"/>
      <c r="F250" s="80"/>
      <c r="G250" s="80"/>
      <c r="H250" s="80"/>
      <c r="I250" s="80"/>
      <c r="J250" s="80"/>
      <c r="K250" s="80"/>
      <c r="L250" s="80"/>
      <c r="M250" s="80"/>
      <c r="N250" s="80"/>
      <c r="O250" s="80"/>
      <c r="P250" s="80"/>
      <c r="Q250" s="80"/>
    </row>
    <row r="251" spans="1:17" ht="24.75" customHeight="1" x14ac:dyDescent="0.15">
      <c r="A251" t="str">
        <f>CONCATENATE(B233,B251)</f>
        <v>9g</v>
      </c>
      <c r="B251" t="s">
        <v>32</v>
      </c>
      <c r="C251" s="64" t="str">
        <f>INDEX('5 tm Data'!L:L,MATCH('5 tm MV'!A251,'5 tm Data'!J:J,0))</f>
        <v>MICHAEL SAXTON III</v>
      </c>
      <c r="D251" s="65"/>
      <c r="E251" s="66"/>
      <c r="F251" s="80"/>
      <c r="G251" s="80"/>
      <c r="H251" s="80"/>
      <c r="I251" s="80"/>
      <c r="J251" s="80"/>
      <c r="K251" s="80"/>
      <c r="L251" s="80"/>
      <c r="M251" s="80"/>
      <c r="N251" s="80"/>
      <c r="O251" s="80"/>
      <c r="P251" s="80"/>
      <c r="Q251" s="80"/>
    </row>
    <row r="252" spans="1:17" ht="24.75" customHeight="1" thickBot="1" x14ac:dyDescent="0.2">
      <c r="A252" t="str">
        <f>CONCATENATE(B233,B252)</f>
        <v>9h</v>
      </c>
      <c r="B252" t="s">
        <v>33</v>
      </c>
      <c r="C252" s="64">
        <f>INDEX('5 tm Data'!L:L,MATCH('5 tm MV'!A252,'5 tm Data'!J:J,0))</f>
        <v>0</v>
      </c>
      <c r="D252" s="65"/>
      <c r="E252" s="66"/>
      <c r="F252" s="79"/>
      <c r="G252" s="79"/>
      <c r="H252" s="79"/>
      <c r="I252" s="79"/>
      <c r="J252" s="79"/>
      <c r="K252" s="79"/>
      <c r="L252" s="79"/>
      <c r="M252" s="79"/>
      <c r="N252" s="79"/>
      <c r="O252" s="79"/>
      <c r="P252" s="79"/>
      <c r="Q252" s="79"/>
    </row>
    <row r="253" spans="1:17" ht="24.75" customHeight="1" thickTop="1" x14ac:dyDescent="0.2">
      <c r="C253" s="86" t="s">
        <v>6</v>
      </c>
      <c r="D253" s="86"/>
      <c r="E253" s="86"/>
      <c r="F253" s="77"/>
      <c r="G253" s="78"/>
      <c r="H253" s="77"/>
      <c r="I253" s="78"/>
      <c r="J253" s="77"/>
      <c r="K253" s="78"/>
      <c r="L253" s="77"/>
      <c r="M253" s="78"/>
      <c r="N253" s="77"/>
      <c r="O253" s="78"/>
      <c r="P253" s="77"/>
      <c r="Q253" s="78"/>
    </row>
    <row r="254" spans="1:17" x14ac:dyDescent="0.15">
      <c r="C254" s="86" t="s">
        <v>799</v>
      </c>
      <c r="D254" s="86"/>
      <c r="E254" s="86"/>
      <c r="F254" s="87"/>
      <c r="G254" s="87"/>
      <c r="H254" s="87"/>
      <c r="I254" s="87"/>
      <c r="J254" s="87"/>
      <c r="K254" s="87"/>
      <c r="L254" s="87"/>
      <c r="M254" s="87"/>
      <c r="N254" s="87"/>
      <c r="O254" s="87"/>
      <c r="P254" s="87"/>
      <c r="Q254" s="87"/>
    </row>
    <row r="255" spans="1:17" ht="11.25" customHeight="1" x14ac:dyDescent="0.15">
      <c r="C255" s="86"/>
      <c r="D255" s="86"/>
      <c r="E255" s="86"/>
      <c r="F255" s="87"/>
      <c r="G255" s="87"/>
      <c r="H255" s="87"/>
      <c r="I255" s="87"/>
      <c r="J255" s="87"/>
      <c r="K255" s="87"/>
      <c r="L255" s="87"/>
      <c r="M255" s="87"/>
      <c r="N255" s="87"/>
      <c r="O255" s="87"/>
      <c r="P255" s="87"/>
      <c r="Q255" s="87"/>
    </row>
    <row r="256" spans="1:17" ht="11.25" customHeight="1" x14ac:dyDescent="0.15">
      <c r="C256" s="86" t="s">
        <v>800</v>
      </c>
      <c r="D256" s="86"/>
      <c r="E256" s="86"/>
      <c r="F256" s="87"/>
      <c r="G256" s="87"/>
      <c r="H256" s="87"/>
      <c r="I256" s="87"/>
      <c r="J256" s="87"/>
      <c r="K256" s="87"/>
      <c r="L256" s="87"/>
      <c r="M256" s="87"/>
      <c r="N256" s="87"/>
      <c r="O256" s="87"/>
      <c r="P256" s="87"/>
      <c r="Q256" s="87"/>
    </row>
    <row r="257" spans="1:17" ht="10.5" customHeight="1" x14ac:dyDescent="0.15">
      <c r="C257" s="86"/>
      <c r="D257" s="86"/>
      <c r="E257" s="86"/>
      <c r="F257" s="87"/>
      <c r="G257" s="87"/>
      <c r="H257" s="87"/>
      <c r="I257" s="87"/>
      <c r="J257" s="87"/>
      <c r="K257" s="87"/>
      <c r="L257" s="87"/>
      <c r="M257" s="87"/>
      <c r="N257" s="87"/>
      <c r="O257" s="87"/>
      <c r="P257" s="87"/>
      <c r="Q257" s="87"/>
    </row>
    <row r="258" spans="1:17" x14ac:dyDescent="0.15">
      <c r="C258" s="73"/>
      <c r="D258" s="73"/>
      <c r="E258" s="73"/>
      <c r="F258" s="73"/>
      <c r="G258" s="73"/>
      <c r="H258" s="73"/>
      <c r="I258" s="73"/>
      <c r="J258" s="73"/>
      <c r="K258" s="73"/>
      <c r="L258" s="73"/>
      <c r="M258" s="73"/>
      <c r="N258" s="73"/>
      <c r="O258" s="73"/>
      <c r="P258" s="73"/>
      <c r="Q258" s="73"/>
    </row>
    <row r="259" spans="1:17" x14ac:dyDescent="0.15">
      <c r="C259" s="73"/>
      <c r="D259" s="73"/>
      <c r="E259" s="73"/>
      <c r="F259" s="73"/>
      <c r="G259" s="73"/>
      <c r="H259" s="73"/>
      <c r="I259" s="73"/>
      <c r="J259" s="73"/>
      <c r="K259" s="73"/>
      <c r="L259" s="73"/>
      <c r="M259" s="73"/>
      <c r="N259" s="73"/>
      <c r="O259" s="73"/>
      <c r="P259" s="73"/>
      <c r="Q259" s="73"/>
    </row>
    <row r="262" spans="1:17" ht="10.5" customHeight="1" x14ac:dyDescent="0.15">
      <c r="A262" t="s">
        <v>35</v>
      </c>
      <c r="B262">
        <v>10</v>
      </c>
      <c r="C262" s="81" t="str">
        <f>'5 tm Data'!$A$2</f>
        <v>NAIA West - I</v>
      </c>
      <c r="D262" s="81"/>
      <c r="E262" s="81"/>
      <c r="F262" s="81"/>
      <c r="G262" s="81"/>
      <c r="H262" s="81"/>
      <c r="I262" s="81"/>
      <c r="J262" s="81"/>
      <c r="K262" s="81"/>
      <c r="L262" s="81"/>
      <c r="M262" s="81"/>
      <c r="N262" s="81"/>
      <c r="O262" s="81"/>
      <c r="P262" s="81"/>
      <c r="Q262" s="81"/>
    </row>
    <row r="263" spans="1:17" ht="10.5" customHeight="1" x14ac:dyDescent="0.15">
      <c r="C263" s="81"/>
      <c r="D263" s="81"/>
      <c r="E263" s="81"/>
      <c r="F263" s="81"/>
      <c r="G263" s="81"/>
      <c r="H263" s="81"/>
      <c r="I263" s="81"/>
      <c r="J263" s="81"/>
      <c r="K263" s="81"/>
      <c r="L263" s="81"/>
      <c r="M263" s="81"/>
      <c r="N263" s="81"/>
      <c r="O263" s="81"/>
      <c r="P263" s="81"/>
      <c r="Q263" s="81"/>
    </row>
    <row r="264" spans="1:17" ht="10.5" customHeight="1" x14ac:dyDescent="0.15">
      <c r="C264" s="81"/>
      <c r="D264" s="81"/>
      <c r="E264" s="81"/>
      <c r="F264" s="81"/>
      <c r="G264" s="81"/>
      <c r="H264" s="81"/>
      <c r="I264" s="81"/>
      <c r="J264" s="81"/>
      <c r="K264" s="81"/>
      <c r="L264" s="81"/>
      <c r="M264" s="81"/>
      <c r="N264" s="81"/>
      <c r="O264" s="81"/>
      <c r="P264" s="81"/>
      <c r="Q264" s="81"/>
    </row>
    <row r="265" spans="1:17" ht="8.25" customHeight="1" x14ac:dyDescent="0.15"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</row>
    <row r="266" spans="1:17" ht="8.25" customHeight="1" x14ac:dyDescent="0.15"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</row>
    <row r="267" spans="1:17" ht="8.25" customHeight="1" x14ac:dyDescent="0.2"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7" ht="11.25" x14ac:dyDescent="0.2">
      <c r="C268" s="1"/>
      <c r="D268" s="1"/>
      <c r="E268" s="1"/>
      <c r="F268" s="1"/>
      <c r="G268" s="82" t="str">
        <f>INDEX('5 tm Data'!C:C,MATCH('5 tm MV'!B262,'5 tm Data'!B:B,0))</f>
        <v>Missouri Valley College - Men/mixed - Varsity</v>
      </c>
      <c r="H268" s="82"/>
      <c r="I268" s="82"/>
      <c r="J268" s="82"/>
      <c r="K268" s="82"/>
      <c r="L268" s="82"/>
      <c r="M268" s="82"/>
      <c r="N268" s="82"/>
      <c r="O268" s="82"/>
      <c r="P268" s="1"/>
    </row>
    <row r="269" spans="1:17" ht="11.25" x14ac:dyDescent="0.2">
      <c r="C269" s="1"/>
      <c r="D269" s="1"/>
      <c r="E269" s="1"/>
      <c r="F269" s="1"/>
      <c r="G269" s="82"/>
      <c r="H269" s="82"/>
      <c r="I269" s="82"/>
      <c r="J269" s="82"/>
      <c r="K269" s="82"/>
      <c r="L269" s="82"/>
      <c r="M269" s="82"/>
      <c r="N269" s="82"/>
      <c r="O269" s="82"/>
      <c r="P269" s="1"/>
    </row>
    <row r="270" spans="1:17" ht="8.25" customHeight="1" x14ac:dyDescent="0.2">
      <c r="C270" s="1"/>
      <c r="D270" s="1"/>
      <c r="E270" s="1"/>
      <c r="F270" s="1"/>
      <c r="G270" s="18"/>
      <c r="H270" s="18"/>
      <c r="I270" s="18"/>
      <c r="J270" s="18"/>
      <c r="K270" s="18"/>
      <c r="L270" s="18"/>
      <c r="M270" s="18"/>
      <c r="N270" s="18"/>
      <c r="O270" s="18"/>
      <c r="P270" s="1"/>
    </row>
    <row r="271" spans="1:17" ht="8.25" customHeight="1" x14ac:dyDescent="0.2">
      <c r="C271" s="1"/>
      <c r="D271" s="1"/>
      <c r="E271" s="1"/>
      <c r="F271" s="1"/>
      <c r="G271" s="18"/>
      <c r="H271" s="18"/>
      <c r="I271" s="18"/>
      <c r="J271" s="18"/>
      <c r="K271" s="18"/>
      <c r="L271" s="18"/>
      <c r="M271" s="18"/>
      <c r="N271" s="18"/>
      <c r="O271" s="18"/>
      <c r="P271" s="1"/>
    </row>
    <row r="272" spans="1:17" ht="8.25" customHeight="1" x14ac:dyDescent="0.2"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7" ht="15.75" customHeight="1" x14ac:dyDescent="0.15">
      <c r="C273" s="83" t="s">
        <v>0</v>
      </c>
      <c r="D273" s="84"/>
      <c r="E273" s="85"/>
      <c r="F273" s="83" t="s">
        <v>1</v>
      </c>
      <c r="G273" s="85"/>
      <c r="H273" s="83" t="s">
        <v>2</v>
      </c>
      <c r="I273" s="85"/>
      <c r="J273" s="83" t="s">
        <v>3</v>
      </c>
      <c r="K273" s="85"/>
      <c r="L273" s="83" t="s">
        <v>4</v>
      </c>
      <c r="M273" s="85"/>
      <c r="N273" s="83" t="s">
        <v>5</v>
      </c>
      <c r="O273" s="85"/>
      <c r="P273" s="80" t="s">
        <v>6</v>
      </c>
      <c r="Q273" s="80"/>
    </row>
    <row r="274" spans="1:17" ht="24.75" customHeight="1" x14ac:dyDescent="0.15">
      <c r="A274" t="str">
        <f>CONCATENATE(B262,B274)</f>
        <v>10a</v>
      </c>
      <c r="B274" t="s">
        <v>26</v>
      </c>
      <c r="C274" s="64" t="str">
        <f>INDEX('5 tm Data'!L:L,MATCH('5 tm MV'!A274,'5 tm Data'!J:J,0))</f>
        <v>Charles Raney</v>
      </c>
      <c r="D274" s="65"/>
      <c r="E274" s="66"/>
      <c r="F274" s="80"/>
      <c r="G274" s="80"/>
      <c r="H274" s="80"/>
      <c r="I274" s="80"/>
      <c r="J274" s="80"/>
      <c r="K274" s="80"/>
      <c r="L274" s="80"/>
      <c r="M274" s="80"/>
      <c r="N274" s="80"/>
      <c r="O274" s="80"/>
      <c r="P274" s="80"/>
      <c r="Q274" s="80"/>
    </row>
    <row r="275" spans="1:17" ht="24.75" customHeight="1" x14ac:dyDescent="0.15">
      <c r="A275" t="str">
        <f>CONCATENATE(B262,B275)</f>
        <v>10b</v>
      </c>
      <c r="B275" t="s">
        <v>27</v>
      </c>
      <c r="C275" s="64" t="str">
        <f>INDEX('5 tm Data'!L:L,MATCH('5 tm MV'!A275,'5 tm Data'!J:J,0))</f>
        <v>Guy Mapstone</v>
      </c>
      <c r="D275" s="65"/>
      <c r="E275" s="66"/>
      <c r="F275" s="80"/>
      <c r="G275" s="80"/>
      <c r="H275" s="80"/>
      <c r="I275" s="80"/>
      <c r="J275" s="80"/>
      <c r="K275" s="80"/>
      <c r="L275" s="80"/>
      <c r="M275" s="80"/>
      <c r="N275" s="80"/>
      <c r="O275" s="80"/>
      <c r="P275" s="80"/>
      <c r="Q275" s="80"/>
    </row>
    <row r="276" spans="1:17" ht="24.75" customHeight="1" x14ac:dyDescent="0.15">
      <c r="A276" t="str">
        <f>CONCATENATE(B262,B276)</f>
        <v>10c</v>
      </c>
      <c r="B276" t="s">
        <v>28</v>
      </c>
      <c r="C276" s="64" t="str">
        <f>INDEX('5 tm Data'!L:L,MATCH('5 tm MV'!A276,'5 tm Data'!J:J,0))</f>
        <v>Kaden Summers</v>
      </c>
      <c r="D276" s="65"/>
      <c r="E276" s="66"/>
      <c r="F276" s="80"/>
      <c r="G276" s="80"/>
      <c r="H276" s="80"/>
      <c r="I276" s="80"/>
      <c r="J276" s="80"/>
      <c r="K276" s="80"/>
      <c r="L276" s="80"/>
      <c r="M276" s="80"/>
      <c r="N276" s="80"/>
      <c r="O276" s="80"/>
      <c r="P276" s="80"/>
      <c r="Q276" s="80"/>
    </row>
    <row r="277" spans="1:17" ht="24.75" customHeight="1" x14ac:dyDescent="0.15">
      <c r="A277" t="str">
        <f>CONCATENATE(B262,B277)</f>
        <v>10d</v>
      </c>
      <c r="B277" t="s">
        <v>29</v>
      </c>
      <c r="C277" s="64" t="str">
        <f>INDEX('5 tm Data'!L:L,MATCH('5 tm MV'!A277,'5 tm Data'!J:J,0))</f>
        <v>Nicholas Miles</v>
      </c>
      <c r="D277" s="65"/>
      <c r="E277" s="66"/>
      <c r="F277" s="80"/>
      <c r="G277" s="80"/>
      <c r="H277" s="80"/>
      <c r="I277" s="80"/>
      <c r="J277" s="80"/>
      <c r="K277" s="80"/>
      <c r="L277" s="80"/>
      <c r="M277" s="80"/>
      <c r="N277" s="80"/>
      <c r="O277" s="80"/>
      <c r="P277" s="80"/>
      <c r="Q277" s="80"/>
    </row>
    <row r="278" spans="1:17" ht="24.75" customHeight="1" x14ac:dyDescent="0.15">
      <c r="A278" t="str">
        <f>CONCATENATE(B262,B278)</f>
        <v>10e</v>
      </c>
      <c r="B278" t="s">
        <v>30</v>
      </c>
      <c r="C278" s="64" t="str">
        <f>INDEX('5 tm Data'!L:L,MATCH('5 tm MV'!A278,'5 tm Data'!J:J,0))</f>
        <v>Sophie Meadows</v>
      </c>
      <c r="D278" s="65"/>
      <c r="E278" s="66"/>
      <c r="F278" s="80"/>
      <c r="G278" s="80"/>
      <c r="H278" s="80"/>
      <c r="I278" s="80"/>
      <c r="J278" s="80"/>
      <c r="K278" s="80"/>
      <c r="L278" s="80"/>
      <c r="M278" s="80"/>
      <c r="N278" s="80"/>
      <c r="O278" s="80"/>
      <c r="P278" s="80"/>
      <c r="Q278" s="80"/>
    </row>
    <row r="279" spans="1:17" ht="24.75" customHeight="1" x14ac:dyDescent="0.15">
      <c r="A279" t="str">
        <f>CONCATENATE(B262,B279)</f>
        <v>10f</v>
      </c>
      <c r="B279" t="s">
        <v>31</v>
      </c>
      <c r="C279" s="64" t="str">
        <f>INDEX('5 tm Data'!L:L,MATCH('5 tm MV'!A279,'5 tm Data'!J:J,0))</f>
        <v>Wyatt Grunwald</v>
      </c>
      <c r="D279" s="65"/>
      <c r="E279" s="66"/>
      <c r="F279" s="80"/>
      <c r="G279" s="80"/>
      <c r="H279" s="80"/>
      <c r="I279" s="80"/>
      <c r="J279" s="80"/>
      <c r="K279" s="80"/>
      <c r="L279" s="80"/>
      <c r="M279" s="80"/>
      <c r="N279" s="80"/>
      <c r="O279" s="80"/>
      <c r="P279" s="80"/>
      <c r="Q279" s="80"/>
    </row>
    <row r="280" spans="1:17" ht="24.75" customHeight="1" x14ac:dyDescent="0.15">
      <c r="A280" t="str">
        <f>CONCATENATE(B262,B280)</f>
        <v>10g</v>
      </c>
      <c r="B280" t="s">
        <v>32</v>
      </c>
      <c r="C280" s="64">
        <f>INDEX('5 tm Data'!L:L,MATCH('5 tm MV'!A280,'5 tm Data'!J:J,0))</f>
        <v>0</v>
      </c>
      <c r="D280" s="65"/>
      <c r="E280" s="66"/>
      <c r="F280" s="80"/>
      <c r="G280" s="80"/>
      <c r="H280" s="80"/>
      <c r="I280" s="80"/>
      <c r="J280" s="80"/>
      <c r="K280" s="80"/>
      <c r="L280" s="80"/>
      <c r="M280" s="80"/>
      <c r="N280" s="80"/>
      <c r="O280" s="80"/>
      <c r="P280" s="80"/>
      <c r="Q280" s="80"/>
    </row>
    <row r="281" spans="1:17" ht="24.75" customHeight="1" thickBot="1" x14ac:dyDescent="0.2">
      <c r="A281" t="str">
        <f>CONCATENATE(B262,B281)</f>
        <v>10h</v>
      </c>
      <c r="B281" t="s">
        <v>33</v>
      </c>
      <c r="C281" s="64">
        <f>INDEX('5 tm Data'!L:L,MATCH('5 tm MV'!A281,'5 tm Data'!J:J,0))</f>
        <v>0</v>
      </c>
      <c r="D281" s="65"/>
      <c r="E281" s="66"/>
      <c r="F281" s="79"/>
      <c r="G281" s="79"/>
      <c r="H281" s="79"/>
      <c r="I281" s="79"/>
      <c r="J281" s="79"/>
      <c r="K281" s="79"/>
      <c r="L281" s="79"/>
      <c r="M281" s="79"/>
      <c r="N281" s="79"/>
      <c r="O281" s="79"/>
      <c r="P281" s="79"/>
      <c r="Q281" s="79"/>
    </row>
    <row r="282" spans="1:17" ht="24.75" customHeight="1" thickTop="1" x14ac:dyDescent="0.2">
      <c r="C282" s="86" t="s">
        <v>6</v>
      </c>
      <c r="D282" s="86"/>
      <c r="E282" s="86"/>
      <c r="F282" s="77"/>
      <c r="G282" s="78"/>
      <c r="H282" s="77"/>
      <c r="I282" s="78"/>
      <c r="J282" s="77"/>
      <c r="K282" s="78"/>
      <c r="L282" s="77"/>
      <c r="M282" s="78"/>
      <c r="N282" s="77"/>
      <c r="O282" s="78"/>
      <c r="P282" s="77"/>
      <c r="Q282" s="78"/>
    </row>
    <row r="283" spans="1:17" x14ac:dyDescent="0.15">
      <c r="C283" s="86" t="s">
        <v>799</v>
      </c>
      <c r="D283" s="86"/>
      <c r="E283" s="86"/>
      <c r="F283" s="87"/>
      <c r="G283" s="87"/>
      <c r="H283" s="87"/>
      <c r="I283" s="87"/>
      <c r="J283" s="87"/>
      <c r="K283" s="87"/>
      <c r="L283" s="87"/>
      <c r="M283" s="87"/>
      <c r="N283" s="87"/>
      <c r="O283" s="87"/>
      <c r="P283" s="87"/>
      <c r="Q283" s="87"/>
    </row>
    <row r="284" spans="1:17" ht="11.25" customHeight="1" x14ac:dyDescent="0.15">
      <c r="C284" s="86"/>
      <c r="D284" s="86"/>
      <c r="E284" s="86"/>
      <c r="F284" s="87"/>
      <c r="G284" s="87"/>
      <c r="H284" s="87"/>
      <c r="I284" s="87"/>
      <c r="J284" s="87"/>
      <c r="K284" s="87"/>
      <c r="L284" s="87"/>
      <c r="M284" s="87"/>
      <c r="N284" s="87"/>
      <c r="O284" s="87"/>
      <c r="P284" s="87"/>
      <c r="Q284" s="87"/>
    </row>
    <row r="285" spans="1:17" ht="11.25" customHeight="1" x14ac:dyDescent="0.15">
      <c r="C285" s="86" t="s">
        <v>800</v>
      </c>
      <c r="D285" s="86"/>
      <c r="E285" s="86"/>
      <c r="F285" s="87"/>
      <c r="G285" s="87"/>
      <c r="H285" s="87"/>
      <c r="I285" s="87"/>
      <c r="J285" s="87"/>
      <c r="K285" s="87"/>
      <c r="L285" s="87"/>
      <c r="M285" s="87"/>
      <c r="N285" s="87"/>
      <c r="O285" s="87"/>
      <c r="P285" s="87"/>
      <c r="Q285" s="87"/>
    </row>
    <row r="286" spans="1:17" ht="10.5" customHeight="1" x14ac:dyDescent="0.15">
      <c r="C286" s="86"/>
      <c r="D286" s="86"/>
      <c r="E286" s="86"/>
      <c r="F286" s="87"/>
      <c r="G286" s="87"/>
      <c r="H286" s="87"/>
      <c r="I286" s="87"/>
      <c r="J286" s="87"/>
      <c r="K286" s="87"/>
      <c r="L286" s="87"/>
      <c r="M286" s="87"/>
      <c r="N286" s="87"/>
      <c r="O286" s="87"/>
      <c r="P286" s="87"/>
      <c r="Q286" s="87"/>
    </row>
    <row r="287" spans="1:17" x14ac:dyDescent="0.15">
      <c r="C287" s="73"/>
      <c r="D287" s="73"/>
      <c r="E287" s="73"/>
      <c r="F287" s="73"/>
      <c r="G287" s="73"/>
      <c r="H287" s="73"/>
      <c r="I287" s="73"/>
      <c r="J287" s="73"/>
      <c r="K287" s="73"/>
      <c r="L287" s="73"/>
      <c r="M287" s="73"/>
      <c r="N287" s="73"/>
      <c r="O287" s="73"/>
      <c r="P287" s="73"/>
      <c r="Q287" s="73"/>
    </row>
    <row r="288" spans="1:17" x14ac:dyDescent="0.15">
      <c r="C288" s="73"/>
      <c r="D288" s="73"/>
      <c r="E288" s="73"/>
      <c r="F288" s="73"/>
      <c r="G288" s="73"/>
      <c r="H288" s="73"/>
      <c r="I288" s="73"/>
      <c r="J288" s="73"/>
      <c r="K288" s="73"/>
      <c r="L288" s="73"/>
      <c r="M288" s="73"/>
      <c r="N288" s="73"/>
      <c r="O288" s="73"/>
      <c r="P288" s="73"/>
      <c r="Q288" s="73"/>
    </row>
    <row r="291" spans="1:17" ht="10.5" customHeight="1" x14ac:dyDescent="0.15">
      <c r="A291" t="s">
        <v>35</v>
      </c>
      <c r="B291">
        <v>11</v>
      </c>
      <c r="C291" s="81" t="str">
        <f>'5 tm Data'!$A$2</f>
        <v>NAIA West - I</v>
      </c>
      <c r="D291" s="81"/>
      <c r="E291" s="81"/>
      <c r="F291" s="81"/>
      <c r="G291" s="81"/>
      <c r="H291" s="81"/>
      <c r="I291" s="81"/>
      <c r="J291" s="81"/>
      <c r="K291" s="81"/>
      <c r="L291" s="81"/>
      <c r="M291" s="81"/>
      <c r="N291" s="81"/>
      <c r="O291" s="81"/>
      <c r="P291" s="81"/>
      <c r="Q291" s="81"/>
    </row>
    <row r="292" spans="1:17" ht="10.5" customHeight="1" x14ac:dyDescent="0.15">
      <c r="C292" s="81"/>
      <c r="D292" s="81"/>
      <c r="E292" s="81"/>
      <c r="F292" s="81"/>
      <c r="G292" s="81"/>
      <c r="H292" s="81"/>
      <c r="I292" s="81"/>
      <c r="J292" s="81"/>
      <c r="K292" s="81"/>
      <c r="L292" s="81"/>
      <c r="M292" s="81"/>
      <c r="N292" s="81"/>
      <c r="O292" s="81"/>
      <c r="P292" s="81"/>
      <c r="Q292" s="81"/>
    </row>
    <row r="293" spans="1:17" ht="10.5" customHeight="1" x14ac:dyDescent="0.15">
      <c r="C293" s="81"/>
      <c r="D293" s="81"/>
      <c r="E293" s="81"/>
      <c r="F293" s="81"/>
      <c r="G293" s="81"/>
      <c r="H293" s="81"/>
      <c r="I293" s="81"/>
      <c r="J293" s="81"/>
      <c r="K293" s="81"/>
      <c r="L293" s="81"/>
      <c r="M293" s="81"/>
      <c r="N293" s="81"/>
      <c r="O293" s="81"/>
      <c r="P293" s="81"/>
      <c r="Q293" s="81"/>
    </row>
    <row r="294" spans="1:17" ht="8.25" customHeight="1" x14ac:dyDescent="0.15"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</row>
    <row r="295" spans="1:17" ht="8.25" customHeight="1" x14ac:dyDescent="0.15"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</row>
    <row r="296" spans="1:17" ht="8.25" customHeight="1" x14ac:dyDescent="0.2"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7" ht="11.25" x14ac:dyDescent="0.2">
      <c r="C297" s="1"/>
      <c r="D297" s="1"/>
      <c r="E297" s="1"/>
      <c r="F297" s="1"/>
      <c r="G297" s="82" t="str">
        <f>INDEX('5 tm Data'!C:C,MATCH('5 tm MV'!B291,'5 tm Data'!B:B,0))</f>
        <v>Morningside University - Men/mixed - Varsity</v>
      </c>
      <c r="H297" s="82"/>
      <c r="I297" s="82"/>
      <c r="J297" s="82"/>
      <c r="K297" s="82"/>
      <c r="L297" s="82"/>
      <c r="M297" s="82"/>
      <c r="N297" s="82"/>
      <c r="O297" s="82"/>
      <c r="P297" s="1"/>
    </row>
    <row r="298" spans="1:17" ht="11.25" x14ac:dyDescent="0.2">
      <c r="C298" s="1"/>
      <c r="D298" s="1"/>
      <c r="E298" s="1"/>
      <c r="F298" s="1"/>
      <c r="G298" s="82"/>
      <c r="H298" s="82"/>
      <c r="I298" s="82"/>
      <c r="J298" s="82"/>
      <c r="K298" s="82"/>
      <c r="L298" s="82"/>
      <c r="M298" s="82"/>
      <c r="N298" s="82"/>
      <c r="O298" s="82"/>
      <c r="P298" s="1"/>
    </row>
    <row r="299" spans="1:17" ht="8.25" customHeight="1" x14ac:dyDescent="0.2">
      <c r="C299" s="1"/>
      <c r="D299" s="1"/>
      <c r="E299" s="1"/>
      <c r="F299" s="1"/>
      <c r="G299" s="18"/>
      <c r="H299" s="18"/>
      <c r="I299" s="18"/>
      <c r="J299" s="18"/>
      <c r="K299" s="18"/>
      <c r="L299" s="18"/>
      <c r="M299" s="18"/>
      <c r="N299" s="18"/>
      <c r="O299" s="18"/>
      <c r="P299" s="1"/>
    </row>
    <row r="300" spans="1:17" ht="8.25" customHeight="1" x14ac:dyDescent="0.2">
      <c r="C300" s="1"/>
      <c r="D300" s="1"/>
      <c r="E300" s="1"/>
      <c r="F300" s="1"/>
      <c r="G300" s="18"/>
      <c r="H300" s="18"/>
      <c r="I300" s="18"/>
      <c r="J300" s="18"/>
      <c r="K300" s="18"/>
      <c r="L300" s="18"/>
      <c r="M300" s="18"/>
      <c r="N300" s="18"/>
      <c r="O300" s="18"/>
      <c r="P300" s="1"/>
    </row>
    <row r="301" spans="1:17" ht="8.25" customHeight="1" x14ac:dyDescent="0.2"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7" ht="15.75" customHeight="1" x14ac:dyDescent="0.15">
      <c r="C302" s="83" t="s">
        <v>0</v>
      </c>
      <c r="D302" s="84"/>
      <c r="E302" s="85"/>
      <c r="F302" s="83" t="s">
        <v>1</v>
      </c>
      <c r="G302" s="85"/>
      <c r="H302" s="83" t="s">
        <v>2</v>
      </c>
      <c r="I302" s="85"/>
      <c r="J302" s="83" t="s">
        <v>3</v>
      </c>
      <c r="K302" s="85"/>
      <c r="L302" s="83" t="s">
        <v>4</v>
      </c>
      <c r="M302" s="85"/>
      <c r="N302" s="83" t="s">
        <v>5</v>
      </c>
      <c r="O302" s="85"/>
      <c r="P302" s="80" t="s">
        <v>6</v>
      </c>
      <c r="Q302" s="80"/>
    </row>
    <row r="303" spans="1:17" ht="24.75" customHeight="1" x14ac:dyDescent="0.15">
      <c r="A303" t="str">
        <f>CONCATENATE(B291,B303)</f>
        <v>11a</v>
      </c>
      <c r="B303" t="s">
        <v>26</v>
      </c>
      <c r="C303" s="64" t="str">
        <f>INDEX('5 tm Data'!L:L,MATCH('5 tm MV'!A303,'5 tm Data'!J:J,0))</f>
        <v>Adam Stensrud</v>
      </c>
      <c r="D303" s="65"/>
      <c r="E303" s="66"/>
      <c r="F303" s="80"/>
      <c r="G303" s="80"/>
      <c r="H303" s="80"/>
      <c r="I303" s="80"/>
      <c r="J303" s="80"/>
      <c r="K303" s="80"/>
      <c r="L303" s="80"/>
      <c r="M303" s="80"/>
      <c r="N303" s="80"/>
      <c r="O303" s="80"/>
      <c r="P303" s="80"/>
      <c r="Q303" s="80"/>
    </row>
    <row r="304" spans="1:17" ht="24.75" customHeight="1" x14ac:dyDescent="0.15">
      <c r="A304" t="str">
        <f>CONCATENATE(B291,B304)</f>
        <v>11b</v>
      </c>
      <c r="B304" t="s">
        <v>27</v>
      </c>
      <c r="C304" s="64" t="str">
        <f>INDEX('5 tm Data'!L:L,MATCH('5 tm MV'!A304,'5 tm Data'!J:J,0))</f>
        <v>Brenden Lewis</v>
      </c>
      <c r="D304" s="65"/>
      <c r="E304" s="66"/>
      <c r="F304" s="80"/>
      <c r="G304" s="80"/>
      <c r="H304" s="80"/>
      <c r="I304" s="80"/>
      <c r="J304" s="80"/>
      <c r="K304" s="80"/>
      <c r="L304" s="80"/>
      <c r="M304" s="80"/>
      <c r="N304" s="80"/>
      <c r="O304" s="80"/>
      <c r="P304" s="80"/>
      <c r="Q304" s="80"/>
    </row>
    <row r="305" spans="1:17" ht="24.75" customHeight="1" x14ac:dyDescent="0.15">
      <c r="A305" t="str">
        <f>CONCATENATE(B291,B305)</f>
        <v>11c</v>
      </c>
      <c r="B305" t="s">
        <v>28</v>
      </c>
      <c r="C305" s="64" t="str">
        <f>INDEX('5 tm Data'!L:L,MATCH('5 tm MV'!A305,'5 tm Data'!J:J,0))</f>
        <v>Chace Mohrhauser</v>
      </c>
      <c r="D305" s="65"/>
      <c r="E305" s="66"/>
      <c r="F305" s="80"/>
      <c r="G305" s="80"/>
      <c r="H305" s="80"/>
      <c r="I305" s="80"/>
      <c r="J305" s="80"/>
      <c r="K305" s="80"/>
      <c r="L305" s="80"/>
      <c r="M305" s="80"/>
      <c r="N305" s="80"/>
      <c r="O305" s="80"/>
      <c r="P305" s="80"/>
      <c r="Q305" s="80"/>
    </row>
    <row r="306" spans="1:17" ht="24.75" customHeight="1" x14ac:dyDescent="0.15">
      <c r="A306" t="str">
        <f>CONCATENATE(B291,B306)</f>
        <v>11d</v>
      </c>
      <c r="B306" t="s">
        <v>29</v>
      </c>
      <c r="C306" s="64" t="str">
        <f>INDEX('5 tm Data'!L:L,MATCH('5 tm MV'!A306,'5 tm Data'!J:J,0))</f>
        <v>Christian Schmadeke</v>
      </c>
      <c r="D306" s="65"/>
      <c r="E306" s="66"/>
      <c r="F306" s="80"/>
      <c r="G306" s="80"/>
      <c r="H306" s="80"/>
      <c r="I306" s="80"/>
      <c r="J306" s="80"/>
      <c r="K306" s="80"/>
      <c r="L306" s="80"/>
      <c r="M306" s="80"/>
      <c r="N306" s="80"/>
      <c r="O306" s="80"/>
      <c r="P306" s="80"/>
      <c r="Q306" s="80"/>
    </row>
    <row r="307" spans="1:17" ht="24.75" customHeight="1" x14ac:dyDescent="0.15">
      <c r="A307" t="str">
        <f>CONCATENATE(B291,B307)</f>
        <v>11e</v>
      </c>
      <c r="B307" t="s">
        <v>30</v>
      </c>
      <c r="C307" s="64" t="str">
        <f>INDEX('5 tm Data'!L:L,MATCH('5 tm MV'!A307,'5 tm Data'!J:J,0))</f>
        <v>Hunter Noteboom</v>
      </c>
      <c r="D307" s="65"/>
      <c r="E307" s="66"/>
      <c r="F307" s="80"/>
      <c r="G307" s="80"/>
      <c r="H307" s="80"/>
      <c r="I307" s="80"/>
      <c r="J307" s="80"/>
      <c r="K307" s="80"/>
      <c r="L307" s="80"/>
      <c r="M307" s="80"/>
      <c r="N307" s="80"/>
      <c r="O307" s="80"/>
      <c r="P307" s="80"/>
      <c r="Q307" s="80"/>
    </row>
    <row r="308" spans="1:17" ht="24.75" customHeight="1" x14ac:dyDescent="0.15">
      <c r="A308" t="str">
        <f>CONCATENATE(B291,B308)</f>
        <v>11f</v>
      </c>
      <c r="B308" t="s">
        <v>31</v>
      </c>
      <c r="C308" s="64" t="str">
        <f>INDEX('5 tm Data'!L:L,MATCH('5 tm MV'!A308,'5 tm Data'!J:J,0))</f>
        <v>Sandler Wiekamp</v>
      </c>
      <c r="D308" s="65"/>
      <c r="E308" s="66"/>
      <c r="F308" s="80"/>
      <c r="G308" s="80"/>
      <c r="H308" s="80"/>
      <c r="I308" s="80"/>
      <c r="J308" s="80"/>
      <c r="K308" s="80"/>
      <c r="L308" s="80"/>
      <c r="M308" s="80"/>
      <c r="N308" s="80"/>
      <c r="O308" s="80"/>
      <c r="P308" s="80"/>
      <c r="Q308" s="80"/>
    </row>
    <row r="309" spans="1:17" ht="24.75" customHeight="1" x14ac:dyDescent="0.15">
      <c r="A309" t="str">
        <f>CONCATENATE(B291,B309)</f>
        <v>11g</v>
      </c>
      <c r="B309" t="s">
        <v>32</v>
      </c>
      <c r="C309" s="64" t="str">
        <f>INDEX('5 tm Data'!L:L,MATCH('5 tm MV'!A309,'5 tm Data'!J:J,0))</f>
        <v>Sourideth(Nick) Philthilath</v>
      </c>
      <c r="D309" s="65"/>
      <c r="E309" s="66"/>
      <c r="F309" s="80"/>
      <c r="G309" s="80"/>
      <c r="H309" s="80"/>
      <c r="I309" s="80"/>
      <c r="J309" s="80"/>
      <c r="K309" s="80"/>
      <c r="L309" s="80"/>
      <c r="M309" s="80"/>
      <c r="N309" s="80"/>
      <c r="O309" s="80"/>
      <c r="P309" s="80"/>
      <c r="Q309" s="80"/>
    </row>
    <row r="310" spans="1:17" ht="24.75" customHeight="1" thickBot="1" x14ac:dyDescent="0.2">
      <c r="A310" t="str">
        <f>CONCATENATE(B291,B310)</f>
        <v>11h</v>
      </c>
      <c r="B310" t="s">
        <v>33</v>
      </c>
      <c r="C310" s="64" t="str">
        <f>INDEX('5 tm Data'!L:L,MATCH('5 tm MV'!A310,'5 tm Data'!J:J,0))</f>
        <v>Trevor Fisher</v>
      </c>
      <c r="D310" s="65"/>
      <c r="E310" s="66"/>
      <c r="F310" s="79"/>
      <c r="G310" s="79"/>
      <c r="H310" s="79"/>
      <c r="I310" s="79"/>
      <c r="J310" s="79"/>
      <c r="K310" s="79"/>
      <c r="L310" s="79"/>
      <c r="M310" s="79"/>
      <c r="N310" s="79"/>
      <c r="O310" s="79"/>
      <c r="P310" s="79"/>
      <c r="Q310" s="79"/>
    </row>
    <row r="311" spans="1:17" ht="24.75" customHeight="1" thickTop="1" x14ac:dyDescent="0.2">
      <c r="C311" s="86" t="s">
        <v>6</v>
      </c>
      <c r="D311" s="86"/>
      <c r="E311" s="86"/>
      <c r="F311" s="77"/>
      <c r="G311" s="78"/>
      <c r="H311" s="77"/>
      <c r="I311" s="78"/>
      <c r="J311" s="77"/>
      <c r="K311" s="78"/>
      <c r="L311" s="77"/>
      <c r="M311" s="78"/>
      <c r="N311" s="77"/>
      <c r="O311" s="78"/>
      <c r="P311" s="77"/>
      <c r="Q311" s="78"/>
    </row>
    <row r="312" spans="1:17" x14ac:dyDescent="0.15">
      <c r="C312" s="86" t="s">
        <v>799</v>
      </c>
      <c r="D312" s="86"/>
      <c r="E312" s="86"/>
      <c r="F312" s="87"/>
      <c r="G312" s="87"/>
      <c r="H312" s="87"/>
      <c r="I312" s="87"/>
      <c r="J312" s="87"/>
      <c r="K312" s="87"/>
      <c r="L312" s="87"/>
      <c r="M312" s="87"/>
      <c r="N312" s="87"/>
      <c r="O312" s="87"/>
      <c r="P312" s="87"/>
      <c r="Q312" s="87"/>
    </row>
    <row r="313" spans="1:17" ht="11.25" customHeight="1" x14ac:dyDescent="0.15">
      <c r="C313" s="86"/>
      <c r="D313" s="86"/>
      <c r="E313" s="86"/>
      <c r="F313" s="87"/>
      <c r="G313" s="87"/>
      <c r="H313" s="87"/>
      <c r="I313" s="87"/>
      <c r="J313" s="87"/>
      <c r="K313" s="87"/>
      <c r="L313" s="87"/>
      <c r="M313" s="87"/>
      <c r="N313" s="87"/>
      <c r="O313" s="87"/>
      <c r="P313" s="87"/>
      <c r="Q313" s="87"/>
    </row>
    <row r="314" spans="1:17" ht="11.25" customHeight="1" x14ac:dyDescent="0.15">
      <c r="C314" s="86" t="s">
        <v>800</v>
      </c>
      <c r="D314" s="86"/>
      <c r="E314" s="86"/>
      <c r="F314" s="87"/>
      <c r="G314" s="87"/>
      <c r="H314" s="87"/>
      <c r="I314" s="87"/>
      <c r="J314" s="87"/>
      <c r="K314" s="87"/>
      <c r="L314" s="87"/>
      <c r="M314" s="87"/>
      <c r="N314" s="87"/>
      <c r="O314" s="87"/>
      <c r="P314" s="87"/>
      <c r="Q314" s="87"/>
    </row>
    <row r="315" spans="1:17" ht="10.5" customHeight="1" x14ac:dyDescent="0.15">
      <c r="C315" s="86"/>
      <c r="D315" s="86"/>
      <c r="E315" s="86"/>
      <c r="F315" s="87"/>
      <c r="G315" s="87"/>
      <c r="H315" s="87"/>
      <c r="I315" s="87"/>
      <c r="J315" s="87"/>
      <c r="K315" s="87"/>
      <c r="L315" s="87"/>
      <c r="M315" s="87"/>
      <c r="N315" s="87"/>
      <c r="O315" s="87"/>
      <c r="P315" s="87"/>
      <c r="Q315" s="87"/>
    </row>
    <row r="316" spans="1:17" x14ac:dyDescent="0.15">
      <c r="C316" s="73"/>
      <c r="D316" s="73"/>
      <c r="E316" s="73"/>
      <c r="F316" s="73"/>
      <c r="G316" s="73"/>
      <c r="H316" s="73"/>
      <c r="I316" s="73"/>
      <c r="J316" s="73"/>
      <c r="K316" s="73"/>
      <c r="L316" s="73"/>
      <c r="M316" s="73"/>
      <c r="N316" s="73"/>
      <c r="O316" s="73"/>
      <c r="P316" s="73"/>
      <c r="Q316" s="73"/>
    </row>
    <row r="317" spans="1:17" x14ac:dyDescent="0.15">
      <c r="C317" s="73"/>
      <c r="D317" s="73"/>
      <c r="E317" s="73"/>
      <c r="F317" s="73"/>
      <c r="G317" s="73"/>
      <c r="H317" s="73"/>
      <c r="I317" s="73"/>
      <c r="J317" s="73"/>
      <c r="K317" s="73"/>
      <c r="L317" s="73"/>
      <c r="M317" s="73"/>
      <c r="N317" s="73"/>
      <c r="O317" s="73"/>
      <c r="P317" s="73"/>
      <c r="Q317" s="73"/>
    </row>
    <row r="320" spans="1:17" ht="10.5" customHeight="1" x14ac:dyDescent="0.15">
      <c r="A320" t="s">
        <v>35</v>
      </c>
      <c r="B320">
        <v>12</v>
      </c>
      <c r="C320" s="81" t="str">
        <f>'5 tm Data'!$A$2</f>
        <v>NAIA West - I</v>
      </c>
      <c r="D320" s="81"/>
      <c r="E320" s="81"/>
      <c r="F320" s="81"/>
      <c r="G320" s="81"/>
      <c r="H320" s="81"/>
      <c r="I320" s="81"/>
      <c r="J320" s="81"/>
      <c r="K320" s="81"/>
      <c r="L320" s="81"/>
      <c r="M320" s="81"/>
      <c r="N320" s="81"/>
      <c r="O320" s="81"/>
      <c r="P320" s="81"/>
      <c r="Q320" s="81"/>
    </row>
    <row r="321" spans="1:17" ht="10.5" customHeight="1" x14ac:dyDescent="0.15">
      <c r="C321" s="81"/>
      <c r="D321" s="81"/>
      <c r="E321" s="81"/>
      <c r="F321" s="81"/>
      <c r="G321" s="81"/>
      <c r="H321" s="81"/>
      <c r="I321" s="81"/>
      <c r="J321" s="81"/>
      <c r="K321" s="81"/>
      <c r="L321" s="81"/>
      <c r="M321" s="81"/>
      <c r="N321" s="81"/>
      <c r="O321" s="81"/>
      <c r="P321" s="81"/>
      <c r="Q321" s="81"/>
    </row>
    <row r="322" spans="1:17" ht="10.5" customHeight="1" x14ac:dyDescent="0.15">
      <c r="C322" s="81"/>
      <c r="D322" s="81"/>
      <c r="E322" s="81"/>
      <c r="F322" s="81"/>
      <c r="G322" s="81"/>
      <c r="H322" s="81"/>
      <c r="I322" s="81"/>
      <c r="J322" s="81"/>
      <c r="K322" s="81"/>
      <c r="L322" s="81"/>
      <c r="M322" s="81"/>
      <c r="N322" s="81"/>
      <c r="O322" s="81"/>
      <c r="P322" s="81"/>
      <c r="Q322" s="81"/>
    </row>
    <row r="323" spans="1:17" ht="8.25" customHeight="1" x14ac:dyDescent="0.15"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</row>
    <row r="324" spans="1:17" ht="8.25" customHeight="1" x14ac:dyDescent="0.15"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</row>
    <row r="325" spans="1:17" ht="8.25" customHeight="1" x14ac:dyDescent="0.2"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7" ht="11.25" x14ac:dyDescent="0.2">
      <c r="C326" s="1"/>
      <c r="D326" s="1"/>
      <c r="E326" s="1"/>
      <c r="F326" s="1"/>
      <c r="G326" s="82" t="str">
        <f>INDEX('5 tm Data'!C:C,MATCH('5 tm MV'!B320,'5 tm Data'!B:B,0))</f>
        <v>Ottawa University - Men/mixed - Varsity</v>
      </c>
      <c r="H326" s="82"/>
      <c r="I326" s="82"/>
      <c r="J326" s="82"/>
      <c r="K326" s="82"/>
      <c r="L326" s="82"/>
      <c r="M326" s="82"/>
      <c r="N326" s="82"/>
      <c r="O326" s="82"/>
      <c r="P326" s="1"/>
    </row>
    <row r="327" spans="1:17" ht="11.25" x14ac:dyDescent="0.2">
      <c r="C327" s="1"/>
      <c r="D327" s="1"/>
      <c r="E327" s="1"/>
      <c r="F327" s="1"/>
      <c r="G327" s="82"/>
      <c r="H327" s="82"/>
      <c r="I327" s="82"/>
      <c r="J327" s="82"/>
      <c r="K327" s="82"/>
      <c r="L327" s="82"/>
      <c r="M327" s="82"/>
      <c r="N327" s="82"/>
      <c r="O327" s="82"/>
      <c r="P327" s="1"/>
    </row>
    <row r="328" spans="1:17" ht="8.25" customHeight="1" x14ac:dyDescent="0.2">
      <c r="C328" s="1"/>
      <c r="D328" s="1"/>
      <c r="E328" s="1"/>
      <c r="F328" s="1"/>
      <c r="G328" s="18"/>
      <c r="H328" s="18"/>
      <c r="I328" s="18"/>
      <c r="J328" s="18"/>
      <c r="K328" s="18"/>
      <c r="L328" s="18"/>
      <c r="M328" s="18"/>
      <c r="N328" s="18"/>
      <c r="O328" s="18"/>
      <c r="P328" s="1"/>
    </row>
    <row r="329" spans="1:17" ht="8.25" customHeight="1" x14ac:dyDescent="0.2">
      <c r="C329" s="1"/>
      <c r="D329" s="1"/>
      <c r="E329" s="1"/>
      <c r="F329" s="1"/>
      <c r="G329" s="18"/>
      <c r="H329" s="18"/>
      <c r="I329" s="18"/>
      <c r="J329" s="18"/>
      <c r="K329" s="18"/>
      <c r="L329" s="18"/>
      <c r="M329" s="18"/>
      <c r="N329" s="18"/>
      <c r="O329" s="18"/>
      <c r="P329" s="1"/>
    </row>
    <row r="330" spans="1:17" ht="8.25" customHeight="1" x14ac:dyDescent="0.2"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7" ht="15.75" customHeight="1" x14ac:dyDescent="0.15">
      <c r="C331" s="83" t="s">
        <v>0</v>
      </c>
      <c r="D331" s="84"/>
      <c r="E331" s="85"/>
      <c r="F331" s="83" t="s">
        <v>1</v>
      </c>
      <c r="G331" s="85"/>
      <c r="H331" s="83" t="s">
        <v>2</v>
      </c>
      <c r="I331" s="85"/>
      <c r="J331" s="83" t="s">
        <v>3</v>
      </c>
      <c r="K331" s="85"/>
      <c r="L331" s="83" t="s">
        <v>4</v>
      </c>
      <c r="M331" s="85"/>
      <c r="N331" s="83" t="s">
        <v>5</v>
      </c>
      <c r="O331" s="85"/>
      <c r="P331" s="80" t="s">
        <v>6</v>
      </c>
      <c r="Q331" s="80"/>
    </row>
    <row r="332" spans="1:17" ht="24.75" customHeight="1" x14ac:dyDescent="0.15">
      <c r="A332" t="str">
        <f>CONCATENATE(B320,B332)</f>
        <v>12a</v>
      </c>
      <c r="B332" t="s">
        <v>26</v>
      </c>
      <c r="C332" s="64" t="str">
        <f>INDEX('5 tm Data'!L:L,MATCH('5 tm MV'!A332,'5 tm Data'!J:J,0))</f>
        <v>Darron Spak</v>
      </c>
      <c r="D332" s="65"/>
      <c r="E332" s="66"/>
      <c r="F332" s="80"/>
      <c r="G332" s="80"/>
      <c r="H332" s="80"/>
      <c r="I332" s="80"/>
      <c r="J332" s="80"/>
      <c r="K332" s="80"/>
      <c r="L332" s="80"/>
      <c r="M332" s="80"/>
      <c r="N332" s="80"/>
      <c r="O332" s="80"/>
      <c r="P332" s="80"/>
      <c r="Q332" s="80"/>
    </row>
    <row r="333" spans="1:17" ht="24.75" customHeight="1" x14ac:dyDescent="0.15">
      <c r="A333" t="str">
        <f>CONCATENATE(B320,B333)</f>
        <v>12b</v>
      </c>
      <c r="B333" t="s">
        <v>27</v>
      </c>
      <c r="C333" s="64" t="str">
        <f>INDEX('5 tm Data'!L:L,MATCH('5 tm MV'!A333,'5 tm Data'!J:J,0))</f>
        <v>Joseph Enderle</v>
      </c>
      <c r="D333" s="65"/>
      <c r="E333" s="66"/>
      <c r="F333" s="80"/>
      <c r="G333" s="80"/>
      <c r="H333" s="80"/>
      <c r="I333" s="80"/>
      <c r="J333" s="80"/>
      <c r="K333" s="80"/>
      <c r="L333" s="80"/>
      <c r="M333" s="80"/>
      <c r="N333" s="80"/>
      <c r="O333" s="80"/>
      <c r="P333" s="80"/>
      <c r="Q333" s="80"/>
    </row>
    <row r="334" spans="1:17" ht="24.75" customHeight="1" x14ac:dyDescent="0.15">
      <c r="A334" t="str">
        <f>CONCATENATE(B320,B334)</f>
        <v>12c</v>
      </c>
      <c r="B334" t="s">
        <v>28</v>
      </c>
      <c r="C334" s="64" t="str">
        <f>INDEX('5 tm Data'!L:L,MATCH('5 tm MV'!A334,'5 tm Data'!J:J,0))</f>
        <v>Josh King</v>
      </c>
      <c r="D334" s="65"/>
      <c r="E334" s="66"/>
      <c r="F334" s="80"/>
      <c r="G334" s="80"/>
      <c r="H334" s="80"/>
      <c r="I334" s="80"/>
      <c r="J334" s="80"/>
      <c r="K334" s="80"/>
      <c r="L334" s="80"/>
      <c r="M334" s="80"/>
      <c r="N334" s="80"/>
      <c r="O334" s="80"/>
      <c r="P334" s="80"/>
      <c r="Q334" s="80"/>
    </row>
    <row r="335" spans="1:17" ht="24.75" customHeight="1" x14ac:dyDescent="0.15">
      <c r="A335" t="str">
        <f>CONCATENATE(B320,B335)</f>
        <v>12d</v>
      </c>
      <c r="B335" t="s">
        <v>29</v>
      </c>
      <c r="C335" s="64" t="str">
        <f>INDEX('5 tm Data'!L:L,MATCH('5 tm MV'!A335,'5 tm Data'!J:J,0))</f>
        <v>Justin Preston</v>
      </c>
      <c r="D335" s="65"/>
      <c r="E335" s="66"/>
      <c r="F335" s="80"/>
      <c r="G335" s="80"/>
      <c r="H335" s="80"/>
      <c r="I335" s="80"/>
      <c r="J335" s="80"/>
      <c r="K335" s="80"/>
      <c r="L335" s="80"/>
      <c r="M335" s="80"/>
      <c r="N335" s="80"/>
      <c r="O335" s="80"/>
      <c r="P335" s="80"/>
      <c r="Q335" s="80"/>
    </row>
    <row r="336" spans="1:17" ht="24.75" customHeight="1" x14ac:dyDescent="0.15">
      <c r="A336" t="str">
        <f>CONCATENATE(B320,B336)</f>
        <v>12e</v>
      </c>
      <c r="B336" t="s">
        <v>30</v>
      </c>
      <c r="C336" s="64" t="str">
        <f>INDEX('5 tm Data'!L:L,MATCH('5 tm MV'!A336,'5 tm Data'!J:J,0))</f>
        <v>Justin Weddige</v>
      </c>
      <c r="D336" s="65"/>
      <c r="E336" s="66"/>
      <c r="F336" s="80"/>
      <c r="G336" s="80"/>
      <c r="H336" s="80"/>
      <c r="I336" s="80"/>
      <c r="J336" s="80"/>
      <c r="K336" s="80"/>
      <c r="L336" s="80"/>
      <c r="M336" s="80"/>
      <c r="N336" s="80"/>
      <c r="O336" s="80"/>
      <c r="P336" s="80"/>
      <c r="Q336" s="80"/>
    </row>
    <row r="337" spans="1:17" ht="24.75" customHeight="1" x14ac:dyDescent="0.15">
      <c r="A337" t="str">
        <f>CONCATENATE(B320,B337)</f>
        <v>12f</v>
      </c>
      <c r="B337" t="s">
        <v>31</v>
      </c>
      <c r="C337" s="64" t="str">
        <f>INDEX('5 tm Data'!L:L,MATCH('5 tm MV'!A337,'5 tm Data'!J:J,0))</f>
        <v>Matthew Berg</v>
      </c>
      <c r="D337" s="65"/>
      <c r="E337" s="66"/>
      <c r="F337" s="80"/>
      <c r="G337" s="80"/>
      <c r="H337" s="80"/>
      <c r="I337" s="80"/>
      <c r="J337" s="80"/>
      <c r="K337" s="80"/>
      <c r="L337" s="80"/>
      <c r="M337" s="80"/>
      <c r="N337" s="80"/>
      <c r="O337" s="80"/>
      <c r="P337" s="80"/>
      <c r="Q337" s="80"/>
    </row>
    <row r="338" spans="1:17" ht="24.75" customHeight="1" x14ac:dyDescent="0.15">
      <c r="A338" t="str">
        <f>CONCATENATE(B320,B338)</f>
        <v>12g</v>
      </c>
      <c r="B338" t="s">
        <v>32</v>
      </c>
      <c r="C338" s="64" t="str">
        <f>INDEX('5 tm Data'!L:L,MATCH('5 tm MV'!A338,'5 tm Data'!J:J,0))</f>
        <v>Tre Preston</v>
      </c>
      <c r="D338" s="65"/>
      <c r="E338" s="66"/>
      <c r="F338" s="80"/>
      <c r="G338" s="80"/>
      <c r="H338" s="80"/>
      <c r="I338" s="80"/>
      <c r="J338" s="80"/>
      <c r="K338" s="80"/>
      <c r="L338" s="80"/>
      <c r="M338" s="80"/>
      <c r="N338" s="80"/>
      <c r="O338" s="80"/>
      <c r="P338" s="80"/>
      <c r="Q338" s="80"/>
    </row>
    <row r="339" spans="1:17" ht="24.75" customHeight="1" thickBot="1" x14ac:dyDescent="0.2">
      <c r="A339" t="str">
        <f>CONCATENATE(B320,B339)</f>
        <v>12h</v>
      </c>
      <c r="B339" t="s">
        <v>33</v>
      </c>
      <c r="C339" s="64">
        <f>INDEX('5 tm Data'!L:L,MATCH('5 tm MV'!A339,'5 tm Data'!J:J,0))</f>
        <v>0</v>
      </c>
      <c r="D339" s="65"/>
      <c r="E339" s="66"/>
      <c r="F339" s="79"/>
      <c r="G339" s="79"/>
      <c r="H339" s="79"/>
      <c r="I339" s="79"/>
      <c r="J339" s="79"/>
      <c r="K339" s="79"/>
      <c r="L339" s="79"/>
      <c r="M339" s="79"/>
      <c r="N339" s="79"/>
      <c r="O339" s="79"/>
      <c r="P339" s="79"/>
      <c r="Q339" s="79"/>
    </row>
    <row r="340" spans="1:17" ht="24.75" customHeight="1" thickTop="1" x14ac:dyDescent="0.2">
      <c r="C340" s="86" t="s">
        <v>6</v>
      </c>
      <c r="D340" s="86"/>
      <c r="E340" s="86"/>
      <c r="F340" s="77"/>
      <c r="G340" s="78"/>
      <c r="H340" s="77"/>
      <c r="I340" s="78"/>
      <c r="J340" s="77"/>
      <c r="K340" s="78"/>
      <c r="L340" s="77"/>
      <c r="M340" s="78"/>
      <c r="N340" s="77"/>
      <c r="O340" s="78"/>
      <c r="P340" s="77"/>
      <c r="Q340" s="78"/>
    </row>
    <row r="341" spans="1:17" x14ac:dyDescent="0.15">
      <c r="C341" s="86" t="s">
        <v>799</v>
      </c>
      <c r="D341" s="86"/>
      <c r="E341" s="86"/>
      <c r="F341" s="87"/>
      <c r="G341" s="87"/>
      <c r="H341" s="87"/>
      <c r="I341" s="87"/>
      <c r="J341" s="87"/>
      <c r="K341" s="87"/>
      <c r="L341" s="87"/>
      <c r="M341" s="87"/>
      <c r="N341" s="87"/>
      <c r="O341" s="87"/>
      <c r="P341" s="87"/>
      <c r="Q341" s="87"/>
    </row>
    <row r="342" spans="1:17" ht="11.25" customHeight="1" x14ac:dyDescent="0.15">
      <c r="C342" s="86"/>
      <c r="D342" s="86"/>
      <c r="E342" s="86"/>
      <c r="F342" s="87"/>
      <c r="G342" s="87"/>
      <c r="H342" s="87"/>
      <c r="I342" s="87"/>
      <c r="J342" s="87"/>
      <c r="K342" s="87"/>
      <c r="L342" s="87"/>
      <c r="M342" s="87"/>
      <c r="N342" s="87"/>
      <c r="O342" s="87"/>
      <c r="P342" s="87"/>
      <c r="Q342" s="87"/>
    </row>
    <row r="343" spans="1:17" ht="11.25" customHeight="1" x14ac:dyDescent="0.15">
      <c r="C343" s="86" t="s">
        <v>800</v>
      </c>
      <c r="D343" s="86"/>
      <c r="E343" s="86"/>
      <c r="F343" s="87"/>
      <c r="G343" s="87"/>
      <c r="H343" s="87"/>
      <c r="I343" s="87"/>
      <c r="J343" s="87"/>
      <c r="K343" s="87"/>
      <c r="L343" s="87"/>
      <c r="M343" s="87"/>
      <c r="N343" s="87"/>
      <c r="O343" s="87"/>
      <c r="P343" s="87"/>
      <c r="Q343" s="87"/>
    </row>
    <row r="344" spans="1:17" ht="10.5" customHeight="1" x14ac:dyDescent="0.15">
      <c r="C344" s="86"/>
      <c r="D344" s="86"/>
      <c r="E344" s="86"/>
      <c r="F344" s="87"/>
      <c r="G344" s="87"/>
      <c r="H344" s="87"/>
      <c r="I344" s="87"/>
      <c r="J344" s="87"/>
      <c r="K344" s="87"/>
      <c r="L344" s="87"/>
      <c r="M344" s="87"/>
      <c r="N344" s="87"/>
      <c r="O344" s="87"/>
      <c r="P344" s="87"/>
      <c r="Q344" s="87"/>
    </row>
    <row r="345" spans="1:17" x14ac:dyDescent="0.15">
      <c r="C345" s="73"/>
      <c r="D345" s="73"/>
      <c r="E345" s="73"/>
      <c r="F345" s="73"/>
      <c r="G345" s="73"/>
      <c r="H345" s="73"/>
      <c r="I345" s="73"/>
      <c r="J345" s="73"/>
      <c r="K345" s="73"/>
      <c r="L345" s="73"/>
      <c r="M345" s="73"/>
      <c r="N345" s="73"/>
      <c r="O345" s="73"/>
      <c r="P345" s="73"/>
      <c r="Q345" s="73"/>
    </row>
    <row r="346" spans="1:17" x14ac:dyDescent="0.15">
      <c r="C346" s="73"/>
      <c r="D346" s="73"/>
      <c r="E346" s="73"/>
      <c r="F346" s="73"/>
      <c r="G346" s="73"/>
      <c r="H346" s="73"/>
      <c r="I346" s="73"/>
      <c r="J346" s="73"/>
      <c r="K346" s="73"/>
      <c r="L346" s="73"/>
      <c r="M346" s="73"/>
      <c r="N346" s="73"/>
      <c r="O346" s="73"/>
      <c r="P346" s="73"/>
      <c r="Q346" s="73"/>
    </row>
    <row r="349" spans="1:17" ht="10.5" customHeight="1" x14ac:dyDescent="0.15">
      <c r="A349" t="s">
        <v>35</v>
      </c>
      <c r="B349">
        <v>13</v>
      </c>
      <c r="C349" s="81" t="str">
        <f>'5 tm Data'!$A$2</f>
        <v>NAIA West - I</v>
      </c>
      <c r="D349" s="81"/>
      <c r="E349" s="81"/>
      <c r="F349" s="81"/>
      <c r="G349" s="81"/>
      <c r="H349" s="81"/>
      <c r="I349" s="81"/>
      <c r="J349" s="81"/>
      <c r="K349" s="81"/>
      <c r="L349" s="81"/>
      <c r="M349" s="81"/>
      <c r="N349" s="81"/>
      <c r="O349" s="81"/>
      <c r="P349" s="81"/>
      <c r="Q349" s="81"/>
    </row>
    <row r="350" spans="1:17" ht="10.5" customHeight="1" x14ac:dyDescent="0.15">
      <c r="C350" s="81"/>
      <c r="D350" s="81"/>
      <c r="E350" s="81"/>
      <c r="F350" s="81"/>
      <c r="G350" s="81"/>
      <c r="H350" s="81"/>
      <c r="I350" s="81"/>
      <c r="J350" s="81"/>
      <c r="K350" s="81"/>
      <c r="L350" s="81"/>
      <c r="M350" s="81"/>
      <c r="N350" s="81"/>
      <c r="O350" s="81"/>
      <c r="P350" s="81"/>
      <c r="Q350" s="81"/>
    </row>
    <row r="351" spans="1:17" ht="10.5" customHeight="1" x14ac:dyDescent="0.15">
      <c r="C351" s="81"/>
      <c r="D351" s="81"/>
      <c r="E351" s="81"/>
      <c r="F351" s="81"/>
      <c r="G351" s="81"/>
      <c r="H351" s="81"/>
      <c r="I351" s="81"/>
      <c r="J351" s="81"/>
      <c r="K351" s="81"/>
      <c r="L351" s="81"/>
      <c r="M351" s="81"/>
      <c r="N351" s="81"/>
      <c r="O351" s="81"/>
      <c r="P351" s="81"/>
      <c r="Q351" s="81"/>
    </row>
    <row r="352" spans="1:17" ht="8.25" customHeight="1" x14ac:dyDescent="0.15"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</row>
    <row r="353" spans="1:17" ht="8.25" customHeight="1" x14ac:dyDescent="0.15"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</row>
    <row r="354" spans="1:17" ht="8.25" customHeight="1" x14ac:dyDescent="0.2"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7" ht="11.25" x14ac:dyDescent="0.2">
      <c r="C355" s="1"/>
      <c r="D355" s="1"/>
      <c r="E355" s="1"/>
      <c r="F355" s="1"/>
      <c r="G355" s="82" t="str">
        <f>INDEX('5 tm Data'!C:C,MATCH('5 tm MV'!B349,'5 tm Data'!B:B,0))</f>
        <v>Peru State College - Men/mixed - Varsity</v>
      </c>
      <c r="H355" s="82"/>
      <c r="I355" s="82"/>
      <c r="J355" s="82"/>
      <c r="K355" s="82"/>
      <c r="L355" s="82"/>
      <c r="M355" s="82"/>
      <c r="N355" s="82"/>
      <c r="O355" s="82"/>
      <c r="P355" s="1"/>
    </row>
    <row r="356" spans="1:17" ht="11.25" x14ac:dyDescent="0.2">
      <c r="C356" s="1"/>
      <c r="D356" s="1"/>
      <c r="E356" s="1"/>
      <c r="F356" s="1"/>
      <c r="G356" s="82"/>
      <c r="H356" s="82"/>
      <c r="I356" s="82"/>
      <c r="J356" s="82"/>
      <c r="K356" s="82"/>
      <c r="L356" s="82"/>
      <c r="M356" s="82"/>
      <c r="N356" s="82"/>
      <c r="O356" s="82"/>
      <c r="P356" s="1"/>
    </row>
    <row r="357" spans="1:17" ht="8.25" customHeight="1" x14ac:dyDescent="0.2">
      <c r="C357" s="1"/>
      <c r="D357" s="1"/>
      <c r="E357" s="1"/>
      <c r="F357" s="1"/>
      <c r="G357" s="18"/>
      <c r="H357" s="18"/>
      <c r="I357" s="18"/>
      <c r="J357" s="18"/>
      <c r="K357" s="18"/>
      <c r="L357" s="18"/>
      <c r="M357" s="18"/>
      <c r="N357" s="18"/>
      <c r="O357" s="18"/>
      <c r="P357" s="1"/>
    </row>
    <row r="358" spans="1:17" ht="8.25" customHeight="1" x14ac:dyDescent="0.2">
      <c r="C358" s="1"/>
      <c r="D358" s="1"/>
      <c r="E358" s="1"/>
      <c r="F358" s="1"/>
      <c r="G358" s="18"/>
      <c r="H358" s="18"/>
      <c r="I358" s="18"/>
      <c r="J358" s="18"/>
      <c r="K358" s="18"/>
      <c r="L358" s="18"/>
      <c r="M358" s="18"/>
      <c r="N358" s="18"/>
      <c r="O358" s="18"/>
      <c r="P358" s="1"/>
    </row>
    <row r="359" spans="1:17" ht="8.25" customHeight="1" x14ac:dyDescent="0.2"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7" ht="15.75" customHeight="1" x14ac:dyDescent="0.15">
      <c r="C360" s="83" t="s">
        <v>0</v>
      </c>
      <c r="D360" s="84"/>
      <c r="E360" s="85"/>
      <c r="F360" s="83" t="s">
        <v>1</v>
      </c>
      <c r="G360" s="85"/>
      <c r="H360" s="83" t="s">
        <v>2</v>
      </c>
      <c r="I360" s="85"/>
      <c r="J360" s="83" t="s">
        <v>3</v>
      </c>
      <c r="K360" s="85"/>
      <c r="L360" s="83" t="s">
        <v>4</v>
      </c>
      <c r="M360" s="85"/>
      <c r="N360" s="83" t="s">
        <v>5</v>
      </c>
      <c r="O360" s="85"/>
      <c r="P360" s="80" t="s">
        <v>6</v>
      </c>
      <c r="Q360" s="80"/>
    </row>
    <row r="361" spans="1:17" ht="24.75" customHeight="1" x14ac:dyDescent="0.15">
      <c r="A361" t="str">
        <f>CONCATENATE(B349,B361)</f>
        <v>13a</v>
      </c>
      <c r="B361" t="s">
        <v>26</v>
      </c>
      <c r="C361" s="64" t="str">
        <f>INDEX('5 tm Data'!L:L,MATCH('5 tm MV'!A361,'5 tm Data'!J:J,0))</f>
        <v>Carson Pierce</v>
      </c>
      <c r="D361" s="65"/>
      <c r="E361" s="66"/>
      <c r="F361" s="80"/>
      <c r="G361" s="80"/>
      <c r="H361" s="80"/>
      <c r="I361" s="80"/>
      <c r="J361" s="80"/>
      <c r="K361" s="80"/>
      <c r="L361" s="80"/>
      <c r="M361" s="80"/>
      <c r="N361" s="80"/>
      <c r="O361" s="80"/>
      <c r="P361" s="80"/>
      <c r="Q361" s="80"/>
    </row>
    <row r="362" spans="1:17" ht="24.75" customHeight="1" x14ac:dyDescent="0.15">
      <c r="A362" t="str">
        <f>CONCATENATE(B349,B362)</f>
        <v>13b</v>
      </c>
      <c r="B362" t="s">
        <v>27</v>
      </c>
      <c r="C362" s="64" t="str">
        <f>INDEX('5 tm Data'!L:L,MATCH('5 tm MV'!A362,'5 tm Data'!J:J,0))</f>
        <v>Ethan Haas Oltrogge</v>
      </c>
      <c r="D362" s="65"/>
      <c r="E362" s="66"/>
      <c r="F362" s="80"/>
      <c r="G362" s="80"/>
      <c r="H362" s="80"/>
      <c r="I362" s="80"/>
      <c r="J362" s="80"/>
      <c r="K362" s="80"/>
      <c r="L362" s="80"/>
      <c r="M362" s="80"/>
      <c r="N362" s="80"/>
      <c r="O362" s="80"/>
      <c r="P362" s="80"/>
      <c r="Q362" s="80"/>
    </row>
    <row r="363" spans="1:17" ht="24.75" customHeight="1" x14ac:dyDescent="0.15">
      <c r="A363" t="str">
        <f>CONCATENATE(B349,B363)</f>
        <v>13c</v>
      </c>
      <c r="B363" t="s">
        <v>28</v>
      </c>
      <c r="C363" s="64" t="str">
        <f>INDEX('5 tm Data'!L:L,MATCH('5 tm MV'!A363,'5 tm Data'!J:J,0))</f>
        <v>Grayson Martin</v>
      </c>
      <c r="D363" s="65"/>
      <c r="E363" s="66"/>
      <c r="F363" s="80"/>
      <c r="G363" s="80"/>
      <c r="H363" s="80"/>
      <c r="I363" s="80"/>
      <c r="J363" s="80"/>
      <c r="K363" s="80"/>
      <c r="L363" s="80"/>
      <c r="M363" s="80"/>
      <c r="N363" s="80"/>
      <c r="O363" s="80"/>
      <c r="P363" s="80"/>
      <c r="Q363" s="80"/>
    </row>
    <row r="364" spans="1:17" ht="24.75" customHeight="1" x14ac:dyDescent="0.15">
      <c r="A364" t="str">
        <f>CONCATENATE(B349,B364)</f>
        <v>13d</v>
      </c>
      <c r="B364" t="s">
        <v>29</v>
      </c>
      <c r="C364" s="64" t="str">
        <f>INDEX('5 tm Data'!L:L,MATCH('5 tm MV'!A364,'5 tm Data'!J:J,0))</f>
        <v>Isaac Skalak</v>
      </c>
      <c r="D364" s="65"/>
      <c r="E364" s="66"/>
      <c r="F364" s="80"/>
      <c r="G364" s="80"/>
      <c r="H364" s="80"/>
      <c r="I364" s="80"/>
      <c r="J364" s="80"/>
      <c r="K364" s="80"/>
      <c r="L364" s="80"/>
      <c r="M364" s="80"/>
      <c r="N364" s="80"/>
      <c r="O364" s="80"/>
      <c r="P364" s="80"/>
      <c r="Q364" s="80"/>
    </row>
    <row r="365" spans="1:17" ht="24.75" customHeight="1" x14ac:dyDescent="0.15">
      <c r="A365" t="str">
        <f>CONCATENATE(B349,B365)</f>
        <v>13e</v>
      </c>
      <c r="B365" t="s">
        <v>30</v>
      </c>
      <c r="C365" s="64" t="str">
        <f>INDEX('5 tm Data'!L:L,MATCH('5 tm MV'!A365,'5 tm Data'!J:J,0))</f>
        <v>Jett Tolentino</v>
      </c>
      <c r="D365" s="65"/>
      <c r="E365" s="66"/>
      <c r="F365" s="80"/>
      <c r="G365" s="80"/>
      <c r="H365" s="80"/>
      <c r="I365" s="80"/>
      <c r="J365" s="80"/>
      <c r="K365" s="80"/>
      <c r="L365" s="80"/>
      <c r="M365" s="80"/>
      <c r="N365" s="80"/>
      <c r="O365" s="80"/>
      <c r="P365" s="80"/>
      <c r="Q365" s="80"/>
    </row>
    <row r="366" spans="1:17" ht="24.75" customHeight="1" x14ac:dyDescent="0.15">
      <c r="A366" t="str">
        <f>CONCATENATE(B349,B366)</f>
        <v>13f</v>
      </c>
      <c r="B366" t="s">
        <v>31</v>
      </c>
      <c r="C366" s="64" t="str">
        <f>INDEX('5 tm Data'!L:L,MATCH('5 tm MV'!A366,'5 tm Data'!J:J,0))</f>
        <v>Noah Stone</v>
      </c>
      <c r="D366" s="65"/>
      <c r="E366" s="66"/>
      <c r="F366" s="80"/>
      <c r="G366" s="80"/>
      <c r="H366" s="80"/>
      <c r="I366" s="80"/>
      <c r="J366" s="80"/>
      <c r="K366" s="80"/>
      <c r="L366" s="80"/>
      <c r="M366" s="80"/>
      <c r="N366" s="80"/>
      <c r="O366" s="80"/>
      <c r="P366" s="80"/>
      <c r="Q366" s="80"/>
    </row>
    <row r="367" spans="1:17" ht="24.75" customHeight="1" x14ac:dyDescent="0.15">
      <c r="A367" t="str">
        <f>CONCATENATE(B349,B367)</f>
        <v>13g</v>
      </c>
      <c r="B367" t="s">
        <v>32</v>
      </c>
      <c r="C367" s="64" t="str">
        <f>INDEX('5 tm Data'!L:L,MATCH('5 tm MV'!A367,'5 tm Data'!J:J,0))</f>
        <v>Will Fraser</v>
      </c>
      <c r="D367" s="65"/>
      <c r="E367" s="66"/>
      <c r="F367" s="80"/>
      <c r="G367" s="80"/>
      <c r="H367" s="80"/>
      <c r="I367" s="80"/>
      <c r="J367" s="80"/>
      <c r="K367" s="80"/>
      <c r="L367" s="80"/>
      <c r="M367" s="80"/>
      <c r="N367" s="80"/>
      <c r="O367" s="80"/>
      <c r="P367" s="80"/>
      <c r="Q367" s="80"/>
    </row>
    <row r="368" spans="1:17" ht="24.75" customHeight="1" thickBot="1" x14ac:dyDescent="0.2">
      <c r="A368" t="str">
        <f>CONCATENATE(B349,B368)</f>
        <v>13h</v>
      </c>
      <c r="B368" t="s">
        <v>33</v>
      </c>
      <c r="C368" s="64" t="str">
        <f>INDEX('5 tm Data'!L:L,MATCH('5 tm MV'!A368,'5 tm Data'!J:J,0))</f>
        <v>Wyatt Woodward</v>
      </c>
      <c r="D368" s="65"/>
      <c r="E368" s="66"/>
      <c r="F368" s="79"/>
      <c r="G368" s="79"/>
      <c r="H368" s="79"/>
      <c r="I368" s="79"/>
      <c r="J368" s="79"/>
      <c r="K368" s="79"/>
      <c r="L368" s="79"/>
      <c r="M368" s="79"/>
      <c r="N368" s="79"/>
      <c r="O368" s="79"/>
      <c r="P368" s="79"/>
      <c r="Q368" s="79"/>
    </row>
    <row r="369" spans="1:17" ht="24.75" customHeight="1" thickTop="1" x14ac:dyDescent="0.2">
      <c r="C369" s="86" t="s">
        <v>6</v>
      </c>
      <c r="D369" s="86"/>
      <c r="E369" s="86"/>
      <c r="F369" s="77"/>
      <c r="G369" s="78"/>
      <c r="H369" s="77"/>
      <c r="I369" s="78"/>
      <c r="J369" s="77"/>
      <c r="K369" s="78"/>
      <c r="L369" s="77"/>
      <c r="M369" s="78"/>
      <c r="N369" s="77"/>
      <c r="O369" s="78"/>
      <c r="P369" s="77"/>
      <c r="Q369" s="78"/>
    </row>
    <row r="370" spans="1:17" x14ac:dyDescent="0.15">
      <c r="C370" s="86" t="s">
        <v>799</v>
      </c>
      <c r="D370" s="86"/>
      <c r="E370" s="86"/>
      <c r="F370" s="87"/>
      <c r="G370" s="87"/>
      <c r="H370" s="87"/>
      <c r="I370" s="87"/>
      <c r="J370" s="87"/>
      <c r="K370" s="87"/>
      <c r="L370" s="87"/>
      <c r="M370" s="87"/>
      <c r="N370" s="87"/>
      <c r="O370" s="87"/>
      <c r="P370" s="87"/>
      <c r="Q370" s="87"/>
    </row>
    <row r="371" spans="1:17" ht="11.25" customHeight="1" x14ac:dyDescent="0.15">
      <c r="C371" s="86"/>
      <c r="D371" s="86"/>
      <c r="E371" s="86"/>
      <c r="F371" s="87"/>
      <c r="G371" s="87"/>
      <c r="H371" s="87"/>
      <c r="I371" s="87"/>
      <c r="J371" s="87"/>
      <c r="K371" s="87"/>
      <c r="L371" s="87"/>
      <c r="M371" s="87"/>
      <c r="N371" s="87"/>
      <c r="O371" s="87"/>
      <c r="P371" s="87"/>
      <c r="Q371" s="87"/>
    </row>
    <row r="372" spans="1:17" ht="11.25" customHeight="1" x14ac:dyDescent="0.15">
      <c r="C372" s="86" t="s">
        <v>800</v>
      </c>
      <c r="D372" s="86"/>
      <c r="E372" s="86"/>
      <c r="F372" s="87"/>
      <c r="G372" s="87"/>
      <c r="H372" s="87"/>
      <c r="I372" s="87"/>
      <c r="J372" s="87"/>
      <c r="K372" s="87"/>
      <c r="L372" s="87"/>
      <c r="M372" s="87"/>
      <c r="N372" s="87"/>
      <c r="O372" s="87"/>
      <c r="P372" s="87"/>
      <c r="Q372" s="87"/>
    </row>
    <row r="373" spans="1:17" ht="10.5" customHeight="1" x14ac:dyDescent="0.15">
      <c r="C373" s="86"/>
      <c r="D373" s="86"/>
      <c r="E373" s="86"/>
      <c r="F373" s="87"/>
      <c r="G373" s="87"/>
      <c r="H373" s="87"/>
      <c r="I373" s="87"/>
      <c r="J373" s="87"/>
      <c r="K373" s="87"/>
      <c r="L373" s="87"/>
      <c r="M373" s="87"/>
      <c r="N373" s="87"/>
      <c r="O373" s="87"/>
      <c r="P373" s="87"/>
      <c r="Q373" s="87"/>
    </row>
    <row r="374" spans="1:17" x14ac:dyDescent="0.15">
      <c r="C374" s="73"/>
      <c r="D374" s="73"/>
      <c r="E374" s="73"/>
      <c r="F374" s="73"/>
      <c r="G374" s="73"/>
      <c r="H374" s="73"/>
      <c r="I374" s="73"/>
      <c r="J374" s="73"/>
      <c r="K374" s="73"/>
      <c r="L374" s="73"/>
      <c r="M374" s="73"/>
      <c r="N374" s="73"/>
      <c r="O374" s="73"/>
      <c r="P374" s="73"/>
      <c r="Q374" s="73"/>
    </row>
    <row r="375" spans="1:17" x14ac:dyDescent="0.15">
      <c r="C375" s="73"/>
      <c r="D375" s="73"/>
      <c r="E375" s="73"/>
      <c r="F375" s="73"/>
      <c r="G375" s="73"/>
      <c r="H375" s="73"/>
      <c r="I375" s="73"/>
      <c r="J375" s="73"/>
      <c r="K375" s="73"/>
      <c r="L375" s="73"/>
      <c r="M375" s="73"/>
      <c r="N375" s="73"/>
      <c r="O375" s="73"/>
      <c r="P375" s="73"/>
      <c r="Q375" s="73"/>
    </row>
    <row r="378" spans="1:17" ht="10.5" customHeight="1" x14ac:dyDescent="0.15">
      <c r="A378" t="s">
        <v>35</v>
      </c>
      <c r="B378">
        <v>14</v>
      </c>
      <c r="C378" s="81" t="str">
        <f>'5 tm Data'!$A$2</f>
        <v>NAIA West - I</v>
      </c>
      <c r="D378" s="81"/>
      <c r="E378" s="81"/>
      <c r="F378" s="81"/>
      <c r="G378" s="81"/>
      <c r="H378" s="81"/>
      <c r="I378" s="81"/>
      <c r="J378" s="81"/>
      <c r="K378" s="81"/>
      <c r="L378" s="81"/>
      <c r="M378" s="81"/>
      <c r="N378" s="81"/>
      <c r="O378" s="81"/>
      <c r="P378" s="81"/>
      <c r="Q378" s="81"/>
    </row>
    <row r="379" spans="1:17" ht="10.5" customHeight="1" x14ac:dyDescent="0.15">
      <c r="C379" s="81"/>
      <c r="D379" s="81"/>
      <c r="E379" s="81"/>
      <c r="F379" s="81"/>
      <c r="G379" s="81"/>
      <c r="H379" s="81"/>
      <c r="I379" s="81"/>
      <c r="J379" s="81"/>
      <c r="K379" s="81"/>
      <c r="L379" s="81"/>
      <c r="M379" s="81"/>
      <c r="N379" s="81"/>
      <c r="O379" s="81"/>
      <c r="P379" s="81"/>
      <c r="Q379" s="81"/>
    </row>
    <row r="380" spans="1:17" ht="10.5" customHeight="1" x14ac:dyDescent="0.15">
      <c r="C380" s="81"/>
      <c r="D380" s="81"/>
      <c r="E380" s="81"/>
      <c r="F380" s="81"/>
      <c r="G380" s="81"/>
      <c r="H380" s="81"/>
      <c r="I380" s="81"/>
      <c r="J380" s="81"/>
      <c r="K380" s="81"/>
      <c r="L380" s="81"/>
      <c r="M380" s="81"/>
      <c r="N380" s="81"/>
      <c r="O380" s="81"/>
      <c r="P380" s="81"/>
      <c r="Q380" s="81"/>
    </row>
    <row r="381" spans="1:17" ht="8.25" customHeight="1" x14ac:dyDescent="0.15"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</row>
    <row r="382" spans="1:17" ht="8.25" customHeight="1" x14ac:dyDescent="0.15"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</row>
    <row r="383" spans="1:17" ht="8.25" customHeight="1" x14ac:dyDescent="0.2"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7" ht="11.25" x14ac:dyDescent="0.2">
      <c r="C384" s="1"/>
      <c r="D384" s="1"/>
      <c r="E384" s="1"/>
      <c r="F384" s="1"/>
      <c r="G384" s="82" t="str">
        <f>INDEX('5 tm Data'!C:C,MATCH('5 tm MV'!B378,'5 tm Data'!B:B,0))</f>
        <v>University of Kansas - Men/mixed - Varsity</v>
      </c>
      <c r="H384" s="82"/>
      <c r="I384" s="82"/>
      <c r="J384" s="82"/>
      <c r="K384" s="82"/>
      <c r="L384" s="82"/>
      <c r="M384" s="82"/>
      <c r="N384" s="82"/>
      <c r="O384" s="82"/>
      <c r="P384" s="1"/>
    </row>
    <row r="385" spans="1:17" ht="11.25" x14ac:dyDescent="0.2">
      <c r="C385" s="1"/>
      <c r="D385" s="1"/>
      <c r="E385" s="1"/>
      <c r="F385" s="1"/>
      <c r="G385" s="82"/>
      <c r="H385" s="82"/>
      <c r="I385" s="82"/>
      <c r="J385" s="82"/>
      <c r="K385" s="82"/>
      <c r="L385" s="82"/>
      <c r="M385" s="82"/>
      <c r="N385" s="82"/>
      <c r="O385" s="82"/>
      <c r="P385" s="1"/>
    </row>
    <row r="386" spans="1:17" ht="8.25" customHeight="1" x14ac:dyDescent="0.2">
      <c r="C386" s="1"/>
      <c r="D386" s="1"/>
      <c r="E386" s="1"/>
      <c r="F386" s="1"/>
      <c r="G386" s="18"/>
      <c r="H386" s="18"/>
      <c r="I386" s="18"/>
      <c r="J386" s="18"/>
      <c r="K386" s="18"/>
      <c r="L386" s="18"/>
      <c r="M386" s="18"/>
      <c r="N386" s="18"/>
      <c r="O386" s="18"/>
      <c r="P386" s="1"/>
    </row>
    <row r="387" spans="1:17" ht="8.25" customHeight="1" x14ac:dyDescent="0.2">
      <c r="C387" s="1"/>
      <c r="D387" s="1"/>
      <c r="E387" s="1"/>
      <c r="F387" s="1"/>
      <c r="G387" s="18"/>
      <c r="H387" s="18"/>
      <c r="I387" s="18"/>
      <c r="J387" s="18"/>
      <c r="K387" s="18"/>
      <c r="L387" s="18"/>
      <c r="M387" s="18"/>
      <c r="N387" s="18"/>
      <c r="O387" s="18"/>
      <c r="P387" s="1"/>
    </row>
    <row r="388" spans="1:17" ht="8.25" customHeight="1" x14ac:dyDescent="0.2"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7" ht="15.75" customHeight="1" x14ac:dyDescent="0.15">
      <c r="C389" s="83" t="s">
        <v>0</v>
      </c>
      <c r="D389" s="84"/>
      <c r="E389" s="85"/>
      <c r="F389" s="83" t="s">
        <v>1</v>
      </c>
      <c r="G389" s="85"/>
      <c r="H389" s="83" t="s">
        <v>2</v>
      </c>
      <c r="I389" s="85"/>
      <c r="J389" s="83" t="s">
        <v>3</v>
      </c>
      <c r="K389" s="85"/>
      <c r="L389" s="83" t="s">
        <v>4</v>
      </c>
      <c r="M389" s="85"/>
      <c r="N389" s="83" t="s">
        <v>5</v>
      </c>
      <c r="O389" s="85"/>
      <c r="P389" s="80" t="s">
        <v>6</v>
      </c>
      <c r="Q389" s="80"/>
    </row>
    <row r="390" spans="1:17" ht="24.75" customHeight="1" x14ac:dyDescent="0.15">
      <c r="A390" t="str">
        <f>CONCATENATE(B378,B390)</f>
        <v>14a</v>
      </c>
      <c r="B390" t="s">
        <v>26</v>
      </c>
      <c r="C390" s="64" t="str">
        <f>INDEX('5 tm Data'!L:L,MATCH('5 tm MV'!A390,'5 tm Data'!J:J,0))</f>
        <v>Aidan Baker</v>
      </c>
      <c r="D390" s="65"/>
      <c r="E390" s="66"/>
      <c r="F390" s="80"/>
      <c r="G390" s="80"/>
      <c r="H390" s="80"/>
      <c r="I390" s="80"/>
      <c r="J390" s="80"/>
      <c r="K390" s="80"/>
      <c r="L390" s="80"/>
      <c r="M390" s="80"/>
      <c r="N390" s="80"/>
      <c r="O390" s="80"/>
      <c r="P390" s="80"/>
      <c r="Q390" s="80"/>
    </row>
    <row r="391" spans="1:17" ht="24.75" customHeight="1" x14ac:dyDescent="0.15">
      <c r="A391" t="str">
        <f>CONCATENATE(B378,B391)</f>
        <v>14b</v>
      </c>
      <c r="B391" t="s">
        <v>27</v>
      </c>
      <c r="C391" s="64" t="str">
        <f>INDEX('5 tm Data'!L:L,MATCH('5 tm MV'!A391,'5 tm Data'!J:J,0))</f>
        <v>Alex Deane</v>
      </c>
      <c r="D391" s="65"/>
      <c r="E391" s="66"/>
      <c r="F391" s="80"/>
      <c r="G391" s="80"/>
      <c r="H391" s="80"/>
      <c r="I391" s="80"/>
      <c r="J391" s="80"/>
      <c r="K391" s="80"/>
      <c r="L391" s="80"/>
      <c r="M391" s="80"/>
      <c r="N391" s="80"/>
      <c r="O391" s="80"/>
      <c r="P391" s="80"/>
      <c r="Q391" s="80"/>
    </row>
    <row r="392" spans="1:17" ht="24.75" customHeight="1" x14ac:dyDescent="0.15">
      <c r="A392" t="str">
        <f>CONCATENATE(B378,B392)</f>
        <v>14c</v>
      </c>
      <c r="B392" t="s">
        <v>28</v>
      </c>
      <c r="C392" s="64" t="str">
        <f>INDEX('5 tm Data'!L:L,MATCH('5 tm MV'!A392,'5 tm Data'!J:J,0))</f>
        <v>Ben Weinzirl</v>
      </c>
      <c r="D392" s="65"/>
      <c r="E392" s="66"/>
      <c r="F392" s="80"/>
      <c r="G392" s="80"/>
      <c r="H392" s="80"/>
      <c r="I392" s="80"/>
      <c r="J392" s="80"/>
      <c r="K392" s="80"/>
      <c r="L392" s="80"/>
      <c r="M392" s="80"/>
      <c r="N392" s="80"/>
      <c r="O392" s="80"/>
      <c r="P392" s="80"/>
      <c r="Q392" s="80"/>
    </row>
    <row r="393" spans="1:17" ht="24.75" customHeight="1" x14ac:dyDescent="0.15">
      <c r="A393" t="str">
        <f>CONCATENATE(B378,B393)</f>
        <v>14d</v>
      </c>
      <c r="B393" t="s">
        <v>29</v>
      </c>
      <c r="C393" s="64" t="str">
        <f>INDEX('5 tm Data'!L:L,MATCH('5 tm MV'!A393,'5 tm Data'!J:J,0))</f>
        <v>Jacob Pennington</v>
      </c>
      <c r="D393" s="65"/>
      <c r="E393" s="66"/>
      <c r="F393" s="80"/>
      <c r="G393" s="80"/>
      <c r="H393" s="80"/>
      <c r="I393" s="80"/>
      <c r="J393" s="80"/>
      <c r="K393" s="80"/>
      <c r="L393" s="80"/>
      <c r="M393" s="80"/>
      <c r="N393" s="80"/>
      <c r="O393" s="80"/>
      <c r="P393" s="80"/>
      <c r="Q393" s="80"/>
    </row>
    <row r="394" spans="1:17" ht="24.75" customHeight="1" x14ac:dyDescent="0.15">
      <c r="A394" t="str">
        <f>CONCATENATE(B378,B394)</f>
        <v>14e</v>
      </c>
      <c r="B394" t="s">
        <v>30</v>
      </c>
      <c r="C394" s="64" t="str">
        <f>INDEX('5 tm Data'!L:L,MATCH('5 tm MV'!A394,'5 tm Data'!J:J,0))</f>
        <v>Preston Pacheco</v>
      </c>
      <c r="D394" s="65"/>
      <c r="E394" s="66"/>
      <c r="F394" s="80"/>
      <c r="G394" s="80"/>
      <c r="H394" s="80"/>
      <c r="I394" s="80"/>
      <c r="J394" s="80"/>
      <c r="K394" s="80"/>
      <c r="L394" s="80"/>
      <c r="M394" s="80"/>
      <c r="N394" s="80"/>
      <c r="O394" s="80"/>
      <c r="P394" s="80"/>
      <c r="Q394" s="80"/>
    </row>
    <row r="395" spans="1:17" ht="24.75" customHeight="1" x14ac:dyDescent="0.15">
      <c r="A395" t="str">
        <f>CONCATENATE(B378,B395)</f>
        <v>14f</v>
      </c>
      <c r="B395" t="s">
        <v>31</v>
      </c>
      <c r="C395" s="64" t="str">
        <f>INDEX('5 tm Data'!L:L,MATCH('5 tm MV'!A395,'5 tm Data'!J:J,0))</f>
        <v>Ricardo Avila</v>
      </c>
      <c r="D395" s="65"/>
      <c r="E395" s="66"/>
      <c r="F395" s="80"/>
      <c r="G395" s="80"/>
      <c r="H395" s="80"/>
      <c r="I395" s="80"/>
      <c r="J395" s="80"/>
      <c r="K395" s="80"/>
      <c r="L395" s="80"/>
      <c r="M395" s="80"/>
      <c r="N395" s="80"/>
      <c r="O395" s="80"/>
      <c r="P395" s="80"/>
      <c r="Q395" s="80"/>
    </row>
    <row r="396" spans="1:17" ht="24.75" customHeight="1" x14ac:dyDescent="0.15">
      <c r="A396" t="str">
        <f>CONCATENATE(B378,B396)</f>
        <v>14g</v>
      </c>
      <c r="B396" t="s">
        <v>32</v>
      </c>
      <c r="C396" s="64">
        <f>INDEX('5 tm Data'!L:L,MATCH('5 tm MV'!A396,'5 tm Data'!J:J,0))</f>
        <v>0</v>
      </c>
      <c r="D396" s="65"/>
      <c r="E396" s="66"/>
      <c r="F396" s="80"/>
      <c r="G396" s="80"/>
      <c r="H396" s="80"/>
      <c r="I396" s="80"/>
      <c r="J396" s="80"/>
      <c r="K396" s="80"/>
      <c r="L396" s="80"/>
      <c r="M396" s="80"/>
      <c r="N396" s="80"/>
      <c r="O396" s="80"/>
      <c r="P396" s="80"/>
      <c r="Q396" s="80"/>
    </row>
    <row r="397" spans="1:17" ht="24.75" customHeight="1" thickBot="1" x14ac:dyDescent="0.2">
      <c r="A397" t="str">
        <f>CONCATENATE(B378,B397)</f>
        <v>14h</v>
      </c>
      <c r="B397" t="s">
        <v>33</v>
      </c>
      <c r="C397" s="64">
        <f>INDEX('5 tm Data'!L:L,MATCH('5 tm MV'!A397,'5 tm Data'!J:J,0))</f>
        <v>0</v>
      </c>
      <c r="D397" s="65"/>
      <c r="E397" s="66"/>
      <c r="F397" s="79"/>
      <c r="G397" s="79"/>
      <c r="H397" s="79"/>
      <c r="I397" s="79"/>
      <c r="J397" s="79"/>
      <c r="K397" s="79"/>
      <c r="L397" s="79"/>
      <c r="M397" s="79"/>
      <c r="N397" s="79"/>
      <c r="O397" s="79"/>
      <c r="P397" s="79"/>
      <c r="Q397" s="79"/>
    </row>
    <row r="398" spans="1:17" ht="24.75" customHeight="1" thickTop="1" x14ac:dyDescent="0.2">
      <c r="C398" s="86" t="s">
        <v>6</v>
      </c>
      <c r="D398" s="86"/>
      <c r="E398" s="86"/>
      <c r="F398" s="77"/>
      <c r="G398" s="78"/>
      <c r="H398" s="77"/>
      <c r="I398" s="78"/>
      <c r="J398" s="77"/>
      <c r="K398" s="78"/>
      <c r="L398" s="77"/>
      <c r="M398" s="78"/>
      <c r="N398" s="77"/>
      <c r="O398" s="78"/>
      <c r="P398" s="77"/>
      <c r="Q398" s="78"/>
    </row>
    <row r="399" spans="1:17" x14ac:dyDescent="0.15">
      <c r="C399" s="86" t="s">
        <v>799</v>
      </c>
      <c r="D399" s="86"/>
      <c r="E399" s="86"/>
      <c r="F399" s="87"/>
      <c r="G399" s="87"/>
      <c r="H399" s="87"/>
      <c r="I399" s="87"/>
      <c r="J399" s="87"/>
      <c r="K399" s="87"/>
      <c r="L399" s="87"/>
      <c r="M399" s="87"/>
      <c r="N399" s="87"/>
      <c r="O399" s="87"/>
      <c r="P399" s="87"/>
      <c r="Q399" s="87"/>
    </row>
    <row r="400" spans="1:17" ht="11.25" customHeight="1" x14ac:dyDescent="0.15">
      <c r="C400" s="86"/>
      <c r="D400" s="86"/>
      <c r="E400" s="86"/>
      <c r="F400" s="87"/>
      <c r="G400" s="87"/>
      <c r="H400" s="87"/>
      <c r="I400" s="87"/>
      <c r="J400" s="87"/>
      <c r="K400" s="87"/>
      <c r="L400" s="87"/>
      <c r="M400" s="87"/>
      <c r="N400" s="87"/>
      <c r="O400" s="87"/>
      <c r="P400" s="87"/>
      <c r="Q400" s="87"/>
    </row>
    <row r="401" spans="1:17" ht="11.25" customHeight="1" x14ac:dyDescent="0.15">
      <c r="C401" s="86" t="s">
        <v>800</v>
      </c>
      <c r="D401" s="86"/>
      <c r="E401" s="86"/>
      <c r="F401" s="87"/>
      <c r="G401" s="87"/>
      <c r="H401" s="87"/>
      <c r="I401" s="87"/>
      <c r="J401" s="87"/>
      <c r="K401" s="87"/>
      <c r="L401" s="87"/>
      <c r="M401" s="87"/>
      <c r="N401" s="87"/>
      <c r="O401" s="87"/>
      <c r="P401" s="87"/>
      <c r="Q401" s="87"/>
    </row>
    <row r="402" spans="1:17" ht="10.5" customHeight="1" x14ac:dyDescent="0.15">
      <c r="C402" s="86"/>
      <c r="D402" s="86"/>
      <c r="E402" s="86"/>
      <c r="F402" s="87"/>
      <c r="G402" s="87"/>
      <c r="H402" s="87"/>
      <c r="I402" s="87"/>
      <c r="J402" s="87"/>
      <c r="K402" s="87"/>
      <c r="L402" s="87"/>
      <c r="M402" s="87"/>
      <c r="N402" s="87"/>
      <c r="O402" s="87"/>
      <c r="P402" s="87"/>
      <c r="Q402" s="87"/>
    </row>
    <row r="403" spans="1:17" x14ac:dyDescent="0.15">
      <c r="C403" s="73"/>
      <c r="D403" s="73"/>
      <c r="E403" s="73"/>
      <c r="F403" s="73"/>
      <c r="G403" s="73"/>
      <c r="H403" s="73"/>
      <c r="I403" s="73"/>
      <c r="J403" s="73"/>
      <c r="K403" s="73"/>
      <c r="L403" s="73"/>
      <c r="M403" s="73"/>
      <c r="N403" s="73"/>
      <c r="O403" s="73"/>
      <c r="P403" s="73"/>
      <c r="Q403" s="73"/>
    </row>
    <row r="404" spans="1:17" x14ac:dyDescent="0.15">
      <c r="C404" s="73"/>
      <c r="D404" s="73"/>
      <c r="E404" s="73"/>
      <c r="F404" s="73"/>
      <c r="G404" s="73"/>
      <c r="H404" s="73"/>
      <c r="I404" s="73"/>
      <c r="J404" s="73"/>
      <c r="K404" s="73"/>
      <c r="L404" s="73"/>
      <c r="M404" s="73"/>
      <c r="N404" s="73"/>
      <c r="O404" s="73"/>
      <c r="P404" s="73"/>
      <c r="Q404" s="73"/>
    </row>
    <row r="407" spans="1:17" ht="10.5" customHeight="1" x14ac:dyDescent="0.15">
      <c r="A407" t="s">
        <v>35</v>
      </c>
      <c r="B407">
        <v>15</v>
      </c>
      <c r="C407" s="81" t="str">
        <f>'5 tm Data'!$A$2</f>
        <v>NAIA West - I</v>
      </c>
      <c r="D407" s="81"/>
      <c r="E407" s="81"/>
      <c r="F407" s="81"/>
      <c r="G407" s="81"/>
      <c r="H407" s="81"/>
      <c r="I407" s="81"/>
      <c r="J407" s="81"/>
      <c r="K407" s="81"/>
      <c r="L407" s="81"/>
      <c r="M407" s="81"/>
      <c r="N407" s="81"/>
      <c r="O407" s="81"/>
      <c r="P407" s="81"/>
      <c r="Q407" s="81"/>
    </row>
    <row r="408" spans="1:17" ht="10.5" customHeight="1" x14ac:dyDescent="0.15">
      <c r="C408" s="81"/>
      <c r="D408" s="81"/>
      <c r="E408" s="81"/>
      <c r="F408" s="81"/>
      <c r="G408" s="81"/>
      <c r="H408" s="81"/>
      <c r="I408" s="81"/>
      <c r="J408" s="81"/>
      <c r="K408" s="81"/>
      <c r="L408" s="81"/>
      <c r="M408" s="81"/>
      <c r="N408" s="81"/>
      <c r="O408" s="81"/>
      <c r="P408" s="81"/>
      <c r="Q408" s="81"/>
    </row>
    <row r="409" spans="1:17" ht="10.5" customHeight="1" x14ac:dyDescent="0.15">
      <c r="C409" s="81"/>
      <c r="D409" s="81"/>
      <c r="E409" s="81"/>
      <c r="F409" s="81"/>
      <c r="G409" s="81"/>
      <c r="H409" s="81"/>
      <c r="I409" s="81"/>
      <c r="J409" s="81"/>
      <c r="K409" s="81"/>
      <c r="L409" s="81"/>
      <c r="M409" s="81"/>
      <c r="N409" s="81"/>
      <c r="O409" s="81"/>
      <c r="P409" s="81"/>
      <c r="Q409" s="81"/>
    </row>
    <row r="410" spans="1:17" ht="8.25" customHeight="1" x14ac:dyDescent="0.15"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</row>
    <row r="411" spans="1:17" ht="8.25" customHeight="1" x14ac:dyDescent="0.15"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</row>
    <row r="412" spans="1:17" ht="8.25" customHeight="1" x14ac:dyDescent="0.2"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7" ht="11.25" x14ac:dyDescent="0.2">
      <c r="C413" s="1"/>
      <c r="D413" s="1"/>
      <c r="E413" s="1"/>
      <c r="F413" s="1"/>
      <c r="G413" s="82" t="str">
        <f>INDEX('5 tm Data'!C:C,MATCH('5 tm MV'!B407,'5 tm Data'!B:B,0))</f>
        <v>University of Saint Mary - Men/mixed - Varsity</v>
      </c>
      <c r="H413" s="82"/>
      <c r="I413" s="82"/>
      <c r="J413" s="82"/>
      <c r="K413" s="82"/>
      <c r="L413" s="82"/>
      <c r="M413" s="82"/>
      <c r="N413" s="82"/>
      <c r="O413" s="82"/>
      <c r="P413" s="1"/>
    </row>
    <row r="414" spans="1:17" ht="11.25" x14ac:dyDescent="0.2">
      <c r="C414" s="1"/>
      <c r="D414" s="1"/>
      <c r="E414" s="1"/>
      <c r="F414" s="1"/>
      <c r="G414" s="82"/>
      <c r="H414" s="82"/>
      <c r="I414" s="82"/>
      <c r="J414" s="82"/>
      <c r="K414" s="82"/>
      <c r="L414" s="82"/>
      <c r="M414" s="82"/>
      <c r="N414" s="82"/>
      <c r="O414" s="82"/>
      <c r="P414" s="1"/>
    </row>
    <row r="415" spans="1:17" ht="8.25" customHeight="1" x14ac:dyDescent="0.2">
      <c r="C415" s="1"/>
      <c r="D415" s="1"/>
      <c r="E415" s="1"/>
      <c r="F415" s="1"/>
      <c r="G415" s="18"/>
      <c r="H415" s="18"/>
      <c r="I415" s="18"/>
      <c r="J415" s="18"/>
      <c r="K415" s="18"/>
      <c r="L415" s="18"/>
      <c r="M415" s="18"/>
      <c r="N415" s="18"/>
      <c r="O415" s="18"/>
      <c r="P415" s="1"/>
    </row>
    <row r="416" spans="1:17" ht="8.25" customHeight="1" x14ac:dyDescent="0.2">
      <c r="C416" s="1"/>
      <c r="D416" s="1"/>
      <c r="E416" s="1"/>
      <c r="F416" s="1"/>
      <c r="G416" s="18"/>
      <c r="H416" s="18"/>
      <c r="I416" s="18"/>
      <c r="J416" s="18"/>
      <c r="K416" s="18"/>
      <c r="L416" s="18"/>
      <c r="M416" s="18"/>
      <c r="N416" s="18"/>
      <c r="O416" s="18"/>
      <c r="P416" s="1"/>
    </row>
    <row r="417" spans="1:17" ht="8.25" customHeight="1" x14ac:dyDescent="0.2"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7" ht="15.75" customHeight="1" x14ac:dyDescent="0.15">
      <c r="C418" s="83" t="s">
        <v>0</v>
      </c>
      <c r="D418" s="84"/>
      <c r="E418" s="85"/>
      <c r="F418" s="83" t="s">
        <v>1</v>
      </c>
      <c r="G418" s="85"/>
      <c r="H418" s="83" t="s">
        <v>2</v>
      </c>
      <c r="I418" s="85"/>
      <c r="J418" s="83" t="s">
        <v>3</v>
      </c>
      <c r="K418" s="85"/>
      <c r="L418" s="83" t="s">
        <v>4</v>
      </c>
      <c r="M418" s="85"/>
      <c r="N418" s="83" t="s">
        <v>5</v>
      </c>
      <c r="O418" s="85"/>
      <c r="P418" s="80" t="s">
        <v>6</v>
      </c>
      <c r="Q418" s="80"/>
    </row>
    <row r="419" spans="1:17" ht="24.75" customHeight="1" x14ac:dyDescent="0.15">
      <c r="A419" t="str">
        <f>CONCATENATE(B407,B419)</f>
        <v>15a</v>
      </c>
      <c r="B419" t="s">
        <v>26</v>
      </c>
      <c r="C419" s="64" t="str">
        <f>INDEX('5 tm Data'!L:L,MATCH('5 tm MV'!A419,'5 tm Data'!J:J,0))</f>
        <v>Dantoine Ballard</v>
      </c>
      <c r="D419" s="65"/>
      <c r="E419" s="66"/>
      <c r="F419" s="80"/>
      <c r="G419" s="80"/>
      <c r="H419" s="80"/>
      <c r="I419" s="80"/>
      <c r="J419" s="80"/>
      <c r="K419" s="80"/>
      <c r="L419" s="80"/>
      <c r="M419" s="80"/>
      <c r="N419" s="80"/>
      <c r="O419" s="80"/>
      <c r="P419" s="80"/>
      <c r="Q419" s="80"/>
    </row>
    <row r="420" spans="1:17" ht="24.75" customHeight="1" x14ac:dyDescent="0.15">
      <c r="A420" t="str">
        <f>CONCATENATE(B407,B420)</f>
        <v>15b</v>
      </c>
      <c r="B420" t="s">
        <v>27</v>
      </c>
      <c r="C420" s="64" t="str">
        <f>INDEX('5 tm Data'!L:L,MATCH('5 tm MV'!A420,'5 tm Data'!J:J,0))</f>
        <v>Emilio Gutierrez</v>
      </c>
      <c r="D420" s="65"/>
      <c r="E420" s="66"/>
      <c r="F420" s="80"/>
      <c r="G420" s="80"/>
      <c r="H420" s="80"/>
      <c r="I420" s="80"/>
      <c r="J420" s="80"/>
      <c r="K420" s="80"/>
      <c r="L420" s="80"/>
      <c r="M420" s="80"/>
      <c r="N420" s="80"/>
      <c r="O420" s="80"/>
      <c r="P420" s="80"/>
      <c r="Q420" s="80"/>
    </row>
    <row r="421" spans="1:17" ht="24.75" customHeight="1" x14ac:dyDescent="0.15">
      <c r="A421" t="str">
        <f>CONCATENATE(B407,B421)</f>
        <v>15c</v>
      </c>
      <c r="B421" t="s">
        <v>28</v>
      </c>
      <c r="C421" s="64" t="str">
        <f>INDEX('5 tm Data'!L:L,MATCH('5 tm MV'!A421,'5 tm Data'!J:J,0))</f>
        <v>Josh Kacich</v>
      </c>
      <c r="D421" s="65"/>
      <c r="E421" s="66"/>
      <c r="F421" s="80"/>
      <c r="G421" s="80"/>
      <c r="H421" s="80"/>
      <c r="I421" s="80"/>
      <c r="J421" s="80"/>
      <c r="K421" s="80"/>
      <c r="L421" s="80"/>
      <c r="M421" s="80"/>
      <c r="N421" s="80"/>
      <c r="O421" s="80"/>
      <c r="P421" s="80"/>
      <c r="Q421" s="80"/>
    </row>
    <row r="422" spans="1:17" ht="24.75" customHeight="1" x14ac:dyDescent="0.15">
      <c r="A422" t="str">
        <f>CONCATENATE(B407,B422)</f>
        <v>15d</v>
      </c>
      <c r="B422" t="s">
        <v>29</v>
      </c>
      <c r="C422" s="64" t="str">
        <f>INDEX('5 tm Data'!L:L,MATCH('5 tm MV'!A422,'5 tm Data'!J:J,0))</f>
        <v>Justin Fichter</v>
      </c>
      <c r="D422" s="65"/>
      <c r="E422" s="66"/>
      <c r="F422" s="80"/>
      <c r="G422" s="80"/>
      <c r="H422" s="80"/>
      <c r="I422" s="80"/>
      <c r="J422" s="80"/>
      <c r="K422" s="80"/>
      <c r="L422" s="80"/>
      <c r="M422" s="80"/>
      <c r="N422" s="80"/>
      <c r="O422" s="80"/>
      <c r="P422" s="80"/>
      <c r="Q422" s="80"/>
    </row>
    <row r="423" spans="1:17" ht="24.75" customHeight="1" x14ac:dyDescent="0.15">
      <c r="A423" t="str">
        <f>CONCATENATE(B407,B423)</f>
        <v>15e</v>
      </c>
      <c r="B423" t="s">
        <v>30</v>
      </c>
      <c r="C423" s="64" t="str">
        <f>INDEX('5 tm Data'!L:L,MATCH('5 tm MV'!A423,'5 tm Data'!J:J,0))</f>
        <v>Kaylm Henry</v>
      </c>
      <c r="D423" s="65"/>
      <c r="E423" s="66"/>
      <c r="F423" s="80"/>
      <c r="G423" s="80"/>
      <c r="H423" s="80"/>
      <c r="I423" s="80"/>
      <c r="J423" s="80"/>
      <c r="K423" s="80"/>
      <c r="L423" s="80"/>
      <c r="M423" s="80"/>
      <c r="N423" s="80"/>
      <c r="O423" s="80"/>
      <c r="P423" s="80"/>
      <c r="Q423" s="80"/>
    </row>
    <row r="424" spans="1:17" ht="24.75" customHeight="1" x14ac:dyDescent="0.15">
      <c r="A424" t="str">
        <f>CONCATENATE(B407,B424)</f>
        <v>15f</v>
      </c>
      <c r="B424" t="s">
        <v>31</v>
      </c>
      <c r="C424" s="64" t="str">
        <f>INDEX('5 tm Data'!L:L,MATCH('5 tm MV'!A424,'5 tm Data'!J:J,0))</f>
        <v>Zaylen Dear</v>
      </c>
      <c r="D424" s="65"/>
      <c r="E424" s="66"/>
      <c r="F424" s="80"/>
      <c r="G424" s="80"/>
      <c r="H424" s="80"/>
      <c r="I424" s="80"/>
      <c r="J424" s="80"/>
      <c r="K424" s="80"/>
      <c r="L424" s="80"/>
      <c r="M424" s="80"/>
      <c r="N424" s="80"/>
      <c r="O424" s="80"/>
      <c r="P424" s="80"/>
      <c r="Q424" s="80"/>
    </row>
    <row r="425" spans="1:17" ht="24.75" customHeight="1" x14ac:dyDescent="0.15">
      <c r="A425" t="str">
        <f>CONCATENATE(B407,B425)</f>
        <v>15g</v>
      </c>
      <c r="B425" t="s">
        <v>32</v>
      </c>
      <c r="C425" s="64">
        <f>INDEX('5 tm Data'!L:L,MATCH('5 tm MV'!A425,'5 tm Data'!J:J,0))</f>
        <v>0</v>
      </c>
      <c r="D425" s="65"/>
      <c r="E425" s="66"/>
      <c r="F425" s="80"/>
      <c r="G425" s="80"/>
      <c r="H425" s="80"/>
      <c r="I425" s="80"/>
      <c r="J425" s="80"/>
      <c r="K425" s="80"/>
      <c r="L425" s="80"/>
      <c r="M425" s="80"/>
      <c r="N425" s="80"/>
      <c r="O425" s="80"/>
      <c r="P425" s="80"/>
      <c r="Q425" s="80"/>
    </row>
    <row r="426" spans="1:17" ht="24.75" customHeight="1" thickBot="1" x14ac:dyDescent="0.2">
      <c r="A426" t="str">
        <f>CONCATENATE(B407,B426)</f>
        <v>15h</v>
      </c>
      <c r="B426" t="s">
        <v>33</v>
      </c>
      <c r="C426" s="64">
        <f>INDEX('5 tm Data'!L:L,MATCH('5 tm MV'!A426,'5 tm Data'!J:J,0))</f>
        <v>0</v>
      </c>
      <c r="D426" s="65"/>
      <c r="E426" s="66"/>
      <c r="F426" s="79"/>
      <c r="G426" s="79"/>
      <c r="H426" s="79"/>
      <c r="I426" s="79"/>
      <c r="J426" s="79"/>
      <c r="K426" s="79"/>
      <c r="L426" s="79"/>
      <c r="M426" s="79"/>
      <c r="N426" s="79"/>
      <c r="O426" s="79"/>
      <c r="P426" s="79"/>
      <c r="Q426" s="79"/>
    </row>
    <row r="427" spans="1:17" ht="24.75" customHeight="1" thickTop="1" x14ac:dyDescent="0.2">
      <c r="C427" s="86" t="s">
        <v>6</v>
      </c>
      <c r="D427" s="86"/>
      <c r="E427" s="86"/>
      <c r="F427" s="77"/>
      <c r="G427" s="78"/>
      <c r="H427" s="77"/>
      <c r="I427" s="78"/>
      <c r="J427" s="77"/>
      <c r="K427" s="78"/>
      <c r="L427" s="77"/>
      <c r="M427" s="78"/>
      <c r="N427" s="77"/>
      <c r="O427" s="78"/>
      <c r="P427" s="77"/>
      <c r="Q427" s="78"/>
    </row>
    <row r="428" spans="1:17" x14ac:dyDescent="0.15">
      <c r="C428" s="86" t="s">
        <v>799</v>
      </c>
      <c r="D428" s="86"/>
      <c r="E428" s="86"/>
      <c r="F428" s="87"/>
      <c r="G428" s="87"/>
      <c r="H428" s="87"/>
      <c r="I428" s="87"/>
      <c r="J428" s="87"/>
      <c r="K428" s="87"/>
      <c r="L428" s="87"/>
      <c r="M428" s="87"/>
      <c r="N428" s="87"/>
      <c r="O428" s="87"/>
      <c r="P428" s="87"/>
      <c r="Q428" s="87"/>
    </row>
    <row r="429" spans="1:17" ht="11.25" customHeight="1" x14ac:dyDescent="0.15">
      <c r="C429" s="86"/>
      <c r="D429" s="86"/>
      <c r="E429" s="86"/>
      <c r="F429" s="87"/>
      <c r="G429" s="87"/>
      <c r="H429" s="87"/>
      <c r="I429" s="87"/>
      <c r="J429" s="87"/>
      <c r="K429" s="87"/>
      <c r="L429" s="87"/>
      <c r="M429" s="87"/>
      <c r="N429" s="87"/>
      <c r="O429" s="87"/>
      <c r="P429" s="87"/>
      <c r="Q429" s="87"/>
    </row>
    <row r="430" spans="1:17" ht="11.25" customHeight="1" x14ac:dyDescent="0.15">
      <c r="C430" s="86" t="s">
        <v>800</v>
      </c>
      <c r="D430" s="86"/>
      <c r="E430" s="86"/>
      <c r="F430" s="87"/>
      <c r="G430" s="87"/>
      <c r="H430" s="87"/>
      <c r="I430" s="87"/>
      <c r="J430" s="87"/>
      <c r="K430" s="87"/>
      <c r="L430" s="87"/>
      <c r="M430" s="87"/>
      <c r="N430" s="87"/>
      <c r="O430" s="87"/>
      <c r="P430" s="87"/>
      <c r="Q430" s="87"/>
    </row>
    <row r="431" spans="1:17" ht="10.5" customHeight="1" x14ac:dyDescent="0.15">
      <c r="C431" s="86"/>
      <c r="D431" s="86"/>
      <c r="E431" s="86"/>
      <c r="F431" s="87"/>
      <c r="G431" s="87"/>
      <c r="H431" s="87"/>
      <c r="I431" s="87"/>
      <c r="J431" s="87"/>
      <c r="K431" s="87"/>
      <c r="L431" s="87"/>
      <c r="M431" s="87"/>
      <c r="N431" s="87"/>
      <c r="O431" s="87"/>
      <c r="P431" s="87"/>
      <c r="Q431" s="87"/>
    </row>
    <row r="432" spans="1:17" x14ac:dyDescent="0.15">
      <c r="C432" s="73"/>
      <c r="D432" s="73"/>
      <c r="E432" s="73"/>
      <c r="F432" s="73"/>
      <c r="G432" s="73"/>
      <c r="H432" s="73"/>
      <c r="I432" s="73"/>
      <c r="J432" s="73"/>
      <c r="K432" s="73"/>
      <c r="L432" s="73"/>
      <c r="M432" s="73"/>
      <c r="N432" s="73"/>
      <c r="O432" s="73"/>
      <c r="P432" s="73"/>
      <c r="Q432" s="73"/>
    </row>
    <row r="433" spans="1:17" x14ac:dyDescent="0.15">
      <c r="C433" s="73"/>
      <c r="D433" s="73"/>
      <c r="E433" s="73"/>
      <c r="F433" s="73"/>
      <c r="G433" s="73"/>
      <c r="H433" s="73"/>
      <c r="I433" s="73"/>
      <c r="J433" s="73"/>
      <c r="K433" s="73"/>
      <c r="L433" s="73"/>
      <c r="M433" s="73"/>
      <c r="N433" s="73"/>
      <c r="O433" s="73"/>
      <c r="P433" s="73"/>
      <c r="Q433" s="73"/>
    </row>
    <row r="436" spans="1:17" ht="10.5" customHeight="1" x14ac:dyDescent="0.15">
      <c r="A436" t="s">
        <v>35</v>
      </c>
      <c r="B436">
        <v>16</v>
      </c>
      <c r="C436" s="81" t="str">
        <f>'5 tm Data'!$A$2</f>
        <v>NAIA West - I</v>
      </c>
      <c r="D436" s="81"/>
      <c r="E436" s="81"/>
      <c r="F436" s="81"/>
      <c r="G436" s="81"/>
      <c r="H436" s="81"/>
      <c r="I436" s="81"/>
      <c r="J436" s="81"/>
      <c r="K436" s="81"/>
      <c r="L436" s="81"/>
      <c r="M436" s="81"/>
      <c r="N436" s="81"/>
      <c r="O436" s="81"/>
      <c r="P436" s="81"/>
      <c r="Q436" s="81"/>
    </row>
    <row r="437" spans="1:17" ht="10.5" customHeight="1" x14ac:dyDescent="0.15">
      <c r="C437" s="81"/>
      <c r="D437" s="81"/>
      <c r="E437" s="81"/>
      <c r="F437" s="81"/>
      <c r="G437" s="81"/>
      <c r="H437" s="81"/>
      <c r="I437" s="81"/>
      <c r="J437" s="81"/>
      <c r="K437" s="81"/>
      <c r="L437" s="81"/>
      <c r="M437" s="81"/>
      <c r="N437" s="81"/>
      <c r="O437" s="81"/>
      <c r="P437" s="81"/>
      <c r="Q437" s="81"/>
    </row>
    <row r="438" spans="1:17" ht="10.5" customHeight="1" x14ac:dyDescent="0.15">
      <c r="C438" s="81"/>
      <c r="D438" s="81"/>
      <c r="E438" s="81"/>
      <c r="F438" s="81"/>
      <c r="G438" s="81"/>
      <c r="H438" s="81"/>
      <c r="I438" s="81"/>
      <c r="J438" s="81"/>
      <c r="K438" s="81"/>
      <c r="L438" s="81"/>
      <c r="M438" s="81"/>
      <c r="N438" s="81"/>
      <c r="O438" s="81"/>
      <c r="P438" s="81"/>
      <c r="Q438" s="81"/>
    </row>
    <row r="439" spans="1:17" ht="8.25" customHeight="1" x14ac:dyDescent="0.15"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</row>
    <row r="440" spans="1:17" ht="8.25" customHeight="1" x14ac:dyDescent="0.15"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</row>
    <row r="441" spans="1:17" ht="8.25" customHeight="1" x14ac:dyDescent="0.2"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7" ht="11.25" x14ac:dyDescent="0.2">
      <c r="C442" s="1"/>
      <c r="D442" s="1"/>
      <c r="E442" s="1"/>
      <c r="F442" s="1"/>
      <c r="G442" s="82" t="str">
        <f>INDEX('5 tm Data'!C:C,MATCH('5 tm MV'!B436,'5 tm Data'!B:B,0))</f>
        <v>William Penn University - Men/mixed - Varsity</v>
      </c>
      <c r="H442" s="82"/>
      <c r="I442" s="82"/>
      <c r="J442" s="82"/>
      <c r="K442" s="82"/>
      <c r="L442" s="82"/>
      <c r="M442" s="82"/>
      <c r="N442" s="82"/>
      <c r="O442" s="82"/>
      <c r="P442" s="1"/>
    </row>
    <row r="443" spans="1:17" ht="11.25" x14ac:dyDescent="0.2">
      <c r="C443" s="1"/>
      <c r="D443" s="1"/>
      <c r="E443" s="1"/>
      <c r="F443" s="1"/>
      <c r="G443" s="82"/>
      <c r="H443" s="82"/>
      <c r="I443" s="82"/>
      <c r="J443" s="82"/>
      <c r="K443" s="82"/>
      <c r="L443" s="82"/>
      <c r="M443" s="82"/>
      <c r="N443" s="82"/>
      <c r="O443" s="82"/>
      <c r="P443" s="1"/>
    </row>
    <row r="444" spans="1:17" ht="8.25" customHeight="1" x14ac:dyDescent="0.2">
      <c r="C444" s="1"/>
      <c r="D444" s="1"/>
      <c r="E444" s="1"/>
      <c r="F444" s="1"/>
      <c r="G444" s="18"/>
      <c r="H444" s="18"/>
      <c r="I444" s="18"/>
      <c r="J444" s="18"/>
      <c r="K444" s="18"/>
      <c r="L444" s="18"/>
      <c r="M444" s="18"/>
      <c r="N444" s="18"/>
      <c r="O444" s="18"/>
      <c r="P444" s="1"/>
    </row>
    <row r="445" spans="1:17" ht="8.25" customHeight="1" x14ac:dyDescent="0.2">
      <c r="C445" s="1"/>
      <c r="D445" s="1"/>
      <c r="E445" s="1"/>
      <c r="F445" s="1"/>
      <c r="G445" s="18"/>
      <c r="H445" s="18"/>
      <c r="I445" s="18"/>
      <c r="J445" s="18"/>
      <c r="K445" s="18"/>
      <c r="L445" s="18"/>
      <c r="M445" s="18"/>
      <c r="N445" s="18"/>
      <c r="O445" s="18"/>
      <c r="P445" s="1"/>
    </row>
    <row r="446" spans="1:17" ht="8.25" customHeight="1" x14ac:dyDescent="0.2"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7" ht="15.75" customHeight="1" x14ac:dyDescent="0.15">
      <c r="C447" s="83" t="s">
        <v>0</v>
      </c>
      <c r="D447" s="84"/>
      <c r="E447" s="85"/>
      <c r="F447" s="83" t="s">
        <v>1</v>
      </c>
      <c r="G447" s="85"/>
      <c r="H447" s="83" t="s">
        <v>2</v>
      </c>
      <c r="I447" s="85"/>
      <c r="J447" s="83" t="s">
        <v>3</v>
      </c>
      <c r="K447" s="85"/>
      <c r="L447" s="83" t="s">
        <v>4</v>
      </c>
      <c r="M447" s="85"/>
      <c r="N447" s="83" t="s">
        <v>5</v>
      </c>
      <c r="O447" s="85"/>
      <c r="P447" s="80" t="s">
        <v>6</v>
      </c>
      <c r="Q447" s="80"/>
    </row>
    <row r="448" spans="1:17" ht="24.75" customHeight="1" x14ac:dyDescent="0.15">
      <c r="A448" t="str">
        <f>CONCATENATE(B436,B448)</f>
        <v>16a</v>
      </c>
      <c r="B448" t="s">
        <v>26</v>
      </c>
      <c r="C448" s="64" t="str">
        <f>INDEX('5 tm Data'!L:L,MATCH('5 tm MV'!A448,'5 tm Data'!J:J,0))</f>
        <v>Aidan Piet</v>
      </c>
      <c r="D448" s="65"/>
      <c r="E448" s="66"/>
      <c r="F448" s="80"/>
      <c r="G448" s="80"/>
      <c r="H448" s="80"/>
      <c r="I448" s="80"/>
      <c r="J448" s="80"/>
      <c r="K448" s="80"/>
      <c r="L448" s="80"/>
      <c r="M448" s="80"/>
      <c r="N448" s="80"/>
      <c r="O448" s="80"/>
      <c r="P448" s="80"/>
      <c r="Q448" s="80"/>
    </row>
    <row r="449" spans="1:17" ht="24.75" customHeight="1" x14ac:dyDescent="0.15">
      <c r="A449" t="str">
        <f>CONCATENATE(B436,B449)</f>
        <v>16b</v>
      </c>
      <c r="B449" t="s">
        <v>27</v>
      </c>
      <c r="C449" s="64" t="str">
        <f>INDEX('5 tm Data'!L:L,MATCH('5 tm MV'!A449,'5 tm Data'!J:J,0))</f>
        <v>Bryce Keykal</v>
      </c>
      <c r="D449" s="65"/>
      <c r="E449" s="66"/>
      <c r="F449" s="80"/>
      <c r="G449" s="80"/>
      <c r="H449" s="80"/>
      <c r="I449" s="80"/>
      <c r="J449" s="80"/>
      <c r="K449" s="80"/>
      <c r="L449" s="80"/>
      <c r="M449" s="80"/>
      <c r="N449" s="80"/>
      <c r="O449" s="80"/>
      <c r="P449" s="80"/>
      <c r="Q449" s="80"/>
    </row>
    <row r="450" spans="1:17" ht="24.75" customHeight="1" x14ac:dyDescent="0.15">
      <c r="A450" t="str">
        <f>CONCATENATE(B436,B450)</f>
        <v>16c</v>
      </c>
      <c r="B450" t="s">
        <v>28</v>
      </c>
      <c r="C450" s="64" t="str">
        <f>INDEX('5 tm Data'!L:L,MATCH('5 tm MV'!A450,'5 tm Data'!J:J,0))</f>
        <v>Connor Rissi</v>
      </c>
      <c r="D450" s="65"/>
      <c r="E450" s="66"/>
      <c r="F450" s="80"/>
      <c r="G450" s="80"/>
      <c r="H450" s="80"/>
      <c r="I450" s="80"/>
      <c r="J450" s="80"/>
      <c r="K450" s="80"/>
      <c r="L450" s="80"/>
      <c r="M450" s="80"/>
      <c r="N450" s="80"/>
      <c r="O450" s="80"/>
      <c r="P450" s="80"/>
      <c r="Q450" s="80"/>
    </row>
    <row r="451" spans="1:17" ht="24.75" customHeight="1" x14ac:dyDescent="0.15">
      <c r="A451" t="str">
        <f>CONCATENATE(B436,B451)</f>
        <v>16d</v>
      </c>
      <c r="B451" t="s">
        <v>29</v>
      </c>
      <c r="C451" s="64" t="str">
        <f>INDEX('5 tm Data'!L:L,MATCH('5 tm MV'!A451,'5 tm Data'!J:J,0))</f>
        <v>Conor Fetherston</v>
      </c>
      <c r="D451" s="65"/>
      <c r="E451" s="66"/>
      <c r="F451" s="80"/>
      <c r="G451" s="80"/>
      <c r="H451" s="80"/>
      <c r="I451" s="80"/>
      <c r="J451" s="80"/>
      <c r="K451" s="80"/>
      <c r="L451" s="80"/>
      <c r="M451" s="80"/>
      <c r="N451" s="80"/>
      <c r="O451" s="80"/>
      <c r="P451" s="80"/>
      <c r="Q451" s="80"/>
    </row>
    <row r="452" spans="1:17" ht="24.75" customHeight="1" x14ac:dyDescent="0.15">
      <c r="A452" t="str">
        <f>CONCATENATE(B436,B452)</f>
        <v>16e</v>
      </c>
      <c r="B452" t="s">
        <v>30</v>
      </c>
      <c r="C452" s="64" t="str">
        <f>INDEX('5 tm Data'!L:L,MATCH('5 tm MV'!A452,'5 tm Data'!J:J,0))</f>
        <v>Joesph Woods-Weisman</v>
      </c>
      <c r="D452" s="65"/>
      <c r="E452" s="66"/>
      <c r="F452" s="80"/>
      <c r="G452" s="80"/>
      <c r="H452" s="80"/>
      <c r="I452" s="80"/>
      <c r="J452" s="80"/>
      <c r="K452" s="80"/>
      <c r="L452" s="80"/>
      <c r="M452" s="80"/>
      <c r="N452" s="80"/>
      <c r="O452" s="80"/>
      <c r="P452" s="80"/>
      <c r="Q452" s="80"/>
    </row>
    <row r="453" spans="1:17" ht="24.75" customHeight="1" x14ac:dyDescent="0.15">
      <c r="A453" t="str">
        <f>CONCATENATE(B436,B453)</f>
        <v>16f</v>
      </c>
      <c r="B453" t="s">
        <v>31</v>
      </c>
      <c r="C453" s="64" t="str">
        <f>INDEX('5 tm Data'!L:L,MATCH('5 tm MV'!A453,'5 tm Data'!J:J,0))</f>
        <v>Landon Piet</v>
      </c>
      <c r="D453" s="65"/>
      <c r="E453" s="66"/>
      <c r="F453" s="80"/>
      <c r="G453" s="80"/>
      <c r="H453" s="80"/>
      <c r="I453" s="80"/>
      <c r="J453" s="80"/>
      <c r="K453" s="80"/>
      <c r="L453" s="80"/>
      <c r="M453" s="80"/>
      <c r="N453" s="80"/>
      <c r="O453" s="80"/>
      <c r="P453" s="80"/>
      <c r="Q453" s="80"/>
    </row>
    <row r="454" spans="1:17" ht="24.75" customHeight="1" x14ac:dyDescent="0.15">
      <c r="A454" t="str">
        <f>CONCATENATE(B436,B454)</f>
        <v>16g</v>
      </c>
      <c r="B454" t="s">
        <v>32</v>
      </c>
      <c r="C454" s="64" t="str">
        <f>INDEX('5 tm Data'!L:L,MATCH('5 tm MV'!A454,'5 tm Data'!J:J,0))</f>
        <v>Noah Kidwell</v>
      </c>
      <c r="D454" s="65"/>
      <c r="E454" s="66"/>
      <c r="F454" s="80"/>
      <c r="G454" s="80"/>
      <c r="H454" s="80"/>
      <c r="I454" s="80"/>
      <c r="J454" s="80"/>
      <c r="K454" s="80"/>
      <c r="L454" s="80"/>
      <c r="M454" s="80"/>
      <c r="N454" s="80"/>
      <c r="O454" s="80"/>
      <c r="P454" s="80"/>
      <c r="Q454" s="80"/>
    </row>
    <row r="455" spans="1:17" ht="24.75" customHeight="1" thickBot="1" x14ac:dyDescent="0.2">
      <c r="A455" t="str">
        <f>CONCATENATE(B436,B455)</f>
        <v>16h</v>
      </c>
      <c r="B455" t="s">
        <v>33</v>
      </c>
      <c r="C455" s="64">
        <f>INDEX('5 tm Data'!L:L,MATCH('5 tm MV'!A455,'5 tm Data'!J:J,0))</f>
        <v>0</v>
      </c>
      <c r="D455" s="65"/>
      <c r="E455" s="66"/>
      <c r="F455" s="79"/>
      <c r="G455" s="79"/>
      <c r="H455" s="79"/>
      <c r="I455" s="79"/>
      <c r="J455" s="79"/>
      <c r="K455" s="79"/>
      <c r="L455" s="79"/>
      <c r="M455" s="79"/>
      <c r="N455" s="79"/>
      <c r="O455" s="79"/>
      <c r="P455" s="79"/>
      <c r="Q455" s="79"/>
    </row>
    <row r="456" spans="1:17" ht="24.75" customHeight="1" thickTop="1" x14ac:dyDescent="0.2">
      <c r="C456" s="86" t="s">
        <v>6</v>
      </c>
      <c r="D456" s="86"/>
      <c r="E456" s="86"/>
      <c r="F456" s="77"/>
      <c r="G456" s="78"/>
      <c r="H456" s="77"/>
      <c r="I456" s="78"/>
      <c r="J456" s="77"/>
      <c r="K456" s="78"/>
      <c r="L456" s="77"/>
      <c r="M456" s="78"/>
      <c r="N456" s="77"/>
      <c r="O456" s="78"/>
      <c r="P456" s="77"/>
      <c r="Q456" s="78"/>
    </row>
    <row r="457" spans="1:17" x14ac:dyDescent="0.15">
      <c r="C457" s="86" t="s">
        <v>799</v>
      </c>
      <c r="D457" s="86"/>
      <c r="E457" s="86"/>
      <c r="F457" s="87"/>
      <c r="G457" s="87"/>
      <c r="H457" s="87"/>
      <c r="I457" s="87"/>
      <c r="J457" s="87"/>
      <c r="K457" s="87"/>
      <c r="L457" s="87"/>
      <c r="M457" s="87"/>
      <c r="N457" s="87"/>
      <c r="O457" s="87"/>
      <c r="P457" s="87"/>
      <c r="Q457" s="87"/>
    </row>
    <row r="458" spans="1:17" ht="11.25" customHeight="1" x14ac:dyDescent="0.15">
      <c r="C458" s="86"/>
      <c r="D458" s="86"/>
      <c r="E458" s="86"/>
      <c r="F458" s="87"/>
      <c r="G458" s="87"/>
      <c r="H458" s="87"/>
      <c r="I458" s="87"/>
      <c r="J458" s="87"/>
      <c r="K458" s="87"/>
      <c r="L458" s="87"/>
      <c r="M458" s="87"/>
      <c r="N458" s="87"/>
      <c r="O458" s="87"/>
      <c r="P458" s="87"/>
      <c r="Q458" s="87"/>
    </row>
    <row r="459" spans="1:17" ht="11.25" customHeight="1" x14ac:dyDescent="0.15">
      <c r="C459" s="86" t="s">
        <v>800</v>
      </c>
      <c r="D459" s="86"/>
      <c r="E459" s="86"/>
      <c r="F459" s="87"/>
      <c r="G459" s="87"/>
      <c r="H459" s="87"/>
      <c r="I459" s="87"/>
      <c r="J459" s="87"/>
      <c r="K459" s="87"/>
      <c r="L459" s="87"/>
      <c r="M459" s="87"/>
      <c r="N459" s="87"/>
      <c r="O459" s="87"/>
      <c r="P459" s="87"/>
      <c r="Q459" s="87"/>
    </row>
    <row r="460" spans="1:17" ht="10.5" customHeight="1" x14ac:dyDescent="0.15">
      <c r="C460" s="86"/>
      <c r="D460" s="86"/>
      <c r="E460" s="86"/>
      <c r="F460" s="87"/>
      <c r="G460" s="87"/>
      <c r="H460" s="87"/>
      <c r="I460" s="87"/>
      <c r="J460" s="87"/>
      <c r="K460" s="87"/>
      <c r="L460" s="87"/>
      <c r="M460" s="87"/>
      <c r="N460" s="87"/>
      <c r="O460" s="87"/>
      <c r="P460" s="87"/>
      <c r="Q460" s="87"/>
    </row>
    <row r="461" spans="1:17" x14ac:dyDescent="0.15">
      <c r="C461" s="73"/>
      <c r="D461" s="73"/>
      <c r="E461" s="73"/>
      <c r="F461" s="73"/>
      <c r="G461" s="73"/>
      <c r="H461" s="73"/>
      <c r="I461" s="73"/>
      <c r="J461" s="73"/>
      <c r="K461" s="73"/>
      <c r="L461" s="73"/>
      <c r="M461" s="73"/>
      <c r="N461" s="73"/>
      <c r="O461" s="73"/>
      <c r="P461" s="73"/>
      <c r="Q461" s="73"/>
    </row>
    <row r="462" spans="1:17" x14ac:dyDescent="0.15">
      <c r="C462" s="73"/>
      <c r="D462" s="73"/>
      <c r="E462" s="73"/>
      <c r="F462" s="73"/>
      <c r="G462" s="73"/>
      <c r="H462" s="73"/>
      <c r="I462" s="73"/>
      <c r="J462" s="73"/>
      <c r="K462" s="73"/>
      <c r="L462" s="73"/>
      <c r="M462" s="73"/>
      <c r="N462" s="73"/>
      <c r="O462" s="73"/>
      <c r="P462" s="73"/>
      <c r="Q462" s="73"/>
    </row>
    <row r="465" spans="1:17" ht="10.5" customHeight="1" x14ac:dyDescent="0.15">
      <c r="A465" t="s">
        <v>35</v>
      </c>
      <c r="B465">
        <v>17</v>
      </c>
      <c r="C465" s="81" t="str">
        <f>'5 tm Data'!$A$2</f>
        <v>NAIA West - I</v>
      </c>
      <c r="D465" s="81"/>
      <c r="E465" s="81"/>
      <c r="F465" s="81"/>
      <c r="G465" s="81"/>
      <c r="H465" s="81"/>
      <c r="I465" s="81"/>
      <c r="J465" s="81"/>
      <c r="K465" s="81"/>
      <c r="L465" s="81"/>
      <c r="M465" s="81"/>
      <c r="N465" s="81"/>
      <c r="O465" s="81"/>
      <c r="P465" s="81"/>
      <c r="Q465" s="81"/>
    </row>
    <row r="466" spans="1:17" ht="10.5" customHeight="1" x14ac:dyDescent="0.15">
      <c r="C466" s="81"/>
      <c r="D466" s="81"/>
      <c r="E466" s="81"/>
      <c r="F466" s="81"/>
      <c r="G466" s="81"/>
      <c r="H466" s="81"/>
      <c r="I466" s="81"/>
      <c r="J466" s="81"/>
      <c r="K466" s="81"/>
      <c r="L466" s="81"/>
      <c r="M466" s="81"/>
      <c r="N466" s="81"/>
      <c r="O466" s="81"/>
      <c r="P466" s="81"/>
      <c r="Q466" s="81"/>
    </row>
    <row r="467" spans="1:17" ht="10.5" customHeight="1" x14ac:dyDescent="0.15">
      <c r="C467" s="81"/>
      <c r="D467" s="81"/>
      <c r="E467" s="81"/>
      <c r="F467" s="81"/>
      <c r="G467" s="81"/>
      <c r="H467" s="81"/>
      <c r="I467" s="81"/>
      <c r="J467" s="81"/>
      <c r="K467" s="81"/>
      <c r="L467" s="81"/>
      <c r="M467" s="81"/>
      <c r="N467" s="81"/>
      <c r="O467" s="81"/>
      <c r="P467" s="81"/>
      <c r="Q467" s="81"/>
    </row>
    <row r="468" spans="1:17" ht="8.25" customHeight="1" x14ac:dyDescent="0.15"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</row>
    <row r="469" spans="1:17" ht="8.25" customHeight="1" x14ac:dyDescent="0.15"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</row>
    <row r="470" spans="1:17" ht="8.25" customHeight="1" x14ac:dyDescent="0.2"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7" ht="11.25" x14ac:dyDescent="0.2">
      <c r="C471" s="1"/>
      <c r="D471" s="1"/>
      <c r="E471" s="1"/>
      <c r="F471" s="1"/>
      <c r="G471" s="82">
        <f>INDEX('5 tm Data'!C:C,MATCH('5 tm MV'!B465,'5 tm Data'!B:B,0))</f>
        <v>18</v>
      </c>
      <c r="H471" s="82"/>
      <c r="I471" s="82"/>
      <c r="J471" s="82"/>
      <c r="K471" s="82"/>
      <c r="L471" s="82"/>
      <c r="M471" s="82"/>
      <c r="N471" s="82"/>
      <c r="O471" s="82"/>
      <c r="P471" s="1"/>
    </row>
    <row r="472" spans="1:17" ht="11.25" x14ac:dyDescent="0.2">
      <c r="C472" s="1"/>
      <c r="D472" s="1"/>
      <c r="E472" s="1"/>
      <c r="F472" s="1"/>
      <c r="G472" s="82"/>
      <c r="H472" s="82"/>
      <c r="I472" s="82"/>
      <c r="J472" s="82"/>
      <c r="K472" s="82"/>
      <c r="L472" s="82"/>
      <c r="M472" s="82"/>
      <c r="N472" s="82"/>
      <c r="O472" s="82"/>
      <c r="P472" s="1"/>
    </row>
    <row r="473" spans="1:17" ht="8.25" customHeight="1" x14ac:dyDescent="0.2">
      <c r="C473" s="1"/>
      <c r="D473" s="1"/>
      <c r="E473" s="1"/>
      <c r="F473" s="1"/>
      <c r="G473" s="18"/>
      <c r="H473" s="18"/>
      <c r="I473" s="18"/>
      <c r="J473" s="18"/>
      <c r="K473" s="18"/>
      <c r="L473" s="18"/>
      <c r="M473" s="18"/>
      <c r="N473" s="18"/>
      <c r="O473" s="18"/>
      <c r="P473" s="1"/>
    </row>
    <row r="474" spans="1:17" ht="8.25" customHeight="1" x14ac:dyDescent="0.2">
      <c r="C474" s="1"/>
      <c r="D474" s="1"/>
      <c r="E474" s="1"/>
      <c r="F474" s="1"/>
      <c r="G474" s="18"/>
      <c r="H474" s="18"/>
      <c r="I474" s="18"/>
      <c r="J474" s="18"/>
      <c r="K474" s="18"/>
      <c r="L474" s="18"/>
      <c r="M474" s="18"/>
      <c r="N474" s="18"/>
      <c r="O474" s="18"/>
      <c r="P474" s="1"/>
    </row>
    <row r="475" spans="1:17" ht="8.25" customHeight="1" x14ac:dyDescent="0.2"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7" ht="15.75" customHeight="1" x14ac:dyDescent="0.15">
      <c r="C476" s="83" t="s">
        <v>0</v>
      </c>
      <c r="D476" s="84"/>
      <c r="E476" s="85"/>
      <c r="F476" s="83" t="s">
        <v>1</v>
      </c>
      <c r="G476" s="85"/>
      <c r="H476" s="83" t="s">
        <v>2</v>
      </c>
      <c r="I476" s="85"/>
      <c r="J476" s="83" t="s">
        <v>3</v>
      </c>
      <c r="K476" s="85"/>
      <c r="L476" s="83" t="s">
        <v>4</v>
      </c>
      <c r="M476" s="85"/>
      <c r="N476" s="83" t="s">
        <v>5</v>
      </c>
      <c r="O476" s="85"/>
      <c r="P476" s="80" t="s">
        <v>6</v>
      </c>
      <c r="Q476" s="80"/>
    </row>
    <row r="477" spans="1:17" ht="24.75" customHeight="1" x14ac:dyDescent="0.15">
      <c r="A477" t="str">
        <f>CONCATENATE(B465,B477)</f>
        <v>17a</v>
      </c>
      <c r="B477" t="s">
        <v>26</v>
      </c>
      <c r="C477" s="64">
        <f>INDEX('5 tm Data'!L:L,MATCH('5 tm MV'!A477,'5 tm Data'!J:J,0))</f>
        <v>0</v>
      </c>
      <c r="D477" s="65"/>
      <c r="E477" s="66"/>
      <c r="F477" s="80"/>
      <c r="G477" s="80"/>
      <c r="H477" s="80"/>
      <c r="I477" s="80"/>
      <c r="J477" s="80"/>
      <c r="K477" s="80"/>
      <c r="L477" s="80"/>
      <c r="M477" s="80"/>
      <c r="N477" s="80"/>
      <c r="O477" s="80"/>
      <c r="P477" s="80"/>
      <c r="Q477" s="80"/>
    </row>
    <row r="478" spans="1:17" ht="24.75" customHeight="1" x14ac:dyDescent="0.15">
      <c r="A478" t="str">
        <f>CONCATENATE(B465,B478)</f>
        <v>17b</v>
      </c>
      <c r="B478" t="s">
        <v>27</v>
      </c>
      <c r="C478" s="64">
        <f>INDEX('5 tm Data'!L:L,MATCH('5 tm MV'!A478,'5 tm Data'!J:J,0))</f>
        <v>0</v>
      </c>
      <c r="D478" s="65"/>
      <c r="E478" s="66"/>
      <c r="F478" s="80"/>
      <c r="G478" s="80"/>
      <c r="H478" s="80"/>
      <c r="I478" s="80"/>
      <c r="J478" s="80"/>
      <c r="K478" s="80"/>
      <c r="L478" s="80"/>
      <c r="M478" s="80"/>
      <c r="N478" s="80"/>
      <c r="O478" s="80"/>
      <c r="P478" s="80"/>
      <c r="Q478" s="80"/>
    </row>
    <row r="479" spans="1:17" ht="24.75" customHeight="1" x14ac:dyDescent="0.15">
      <c r="A479" t="str">
        <f>CONCATENATE(B465,B479)</f>
        <v>17c</v>
      </c>
      <c r="B479" t="s">
        <v>28</v>
      </c>
      <c r="C479" s="64">
        <f>INDEX('5 tm Data'!L:L,MATCH('5 tm MV'!A479,'5 tm Data'!J:J,0))</f>
        <v>0</v>
      </c>
      <c r="D479" s="65"/>
      <c r="E479" s="66"/>
      <c r="F479" s="80"/>
      <c r="G479" s="80"/>
      <c r="H479" s="80"/>
      <c r="I479" s="80"/>
      <c r="J479" s="80"/>
      <c r="K479" s="80"/>
      <c r="L479" s="80"/>
      <c r="M479" s="80"/>
      <c r="N479" s="80"/>
      <c r="O479" s="80"/>
      <c r="P479" s="80"/>
      <c r="Q479" s="80"/>
    </row>
    <row r="480" spans="1:17" ht="24.75" customHeight="1" x14ac:dyDescent="0.15">
      <c r="A480" t="str">
        <f>CONCATENATE(B465,B480)</f>
        <v>17d</v>
      </c>
      <c r="B480" t="s">
        <v>29</v>
      </c>
      <c r="C480" s="64">
        <f>INDEX('5 tm Data'!L:L,MATCH('5 tm MV'!A480,'5 tm Data'!J:J,0))</f>
        <v>0</v>
      </c>
      <c r="D480" s="65"/>
      <c r="E480" s="66"/>
      <c r="F480" s="80"/>
      <c r="G480" s="80"/>
      <c r="H480" s="80"/>
      <c r="I480" s="80"/>
      <c r="J480" s="80"/>
      <c r="K480" s="80"/>
      <c r="L480" s="80"/>
      <c r="M480" s="80"/>
      <c r="N480" s="80"/>
      <c r="O480" s="80"/>
      <c r="P480" s="80"/>
      <c r="Q480" s="80"/>
    </row>
    <row r="481" spans="1:17" ht="24.75" customHeight="1" x14ac:dyDescent="0.15">
      <c r="A481" t="str">
        <f>CONCATENATE(B465,B481)</f>
        <v>17e</v>
      </c>
      <c r="B481" t="s">
        <v>30</v>
      </c>
      <c r="C481" s="64">
        <f>INDEX('5 tm Data'!L:L,MATCH('5 tm MV'!A481,'5 tm Data'!J:J,0))</f>
        <v>0</v>
      </c>
      <c r="D481" s="65"/>
      <c r="E481" s="66"/>
      <c r="F481" s="80"/>
      <c r="G481" s="80"/>
      <c r="H481" s="80"/>
      <c r="I481" s="80"/>
      <c r="J481" s="80"/>
      <c r="K481" s="80"/>
      <c r="L481" s="80"/>
      <c r="M481" s="80"/>
      <c r="N481" s="80"/>
      <c r="O481" s="80"/>
      <c r="P481" s="80"/>
      <c r="Q481" s="80"/>
    </row>
    <row r="482" spans="1:17" ht="24.75" customHeight="1" x14ac:dyDescent="0.15">
      <c r="A482" t="str">
        <f>CONCATENATE(B465,B482)</f>
        <v>17f</v>
      </c>
      <c r="B482" t="s">
        <v>31</v>
      </c>
      <c r="C482" s="64">
        <f>INDEX('5 tm Data'!L:L,MATCH('5 tm MV'!A482,'5 tm Data'!J:J,0))</f>
        <v>0</v>
      </c>
      <c r="D482" s="65"/>
      <c r="E482" s="66"/>
      <c r="F482" s="80"/>
      <c r="G482" s="80"/>
      <c r="H482" s="80"/>
      <c r="I482" s="80"/>
      <c r="J482" s="80"/>
      <c r="K482" s="80"/>
      <c r="L482" s="80"/>
      <c r="M482" s="80"/>
      <c r="N482" s="80"/>
      <c r="O482" s="80"/>
      <c r="P482" s="80"/>
      <c r="Q482" s="80"/>
    </row>
    <row r="483" spans="1:17" ht="24.75" customHeight="1" x14ac:dyDescent="0.15">
      <c r="A483" t="str">
        <f>CONCATENATE(B465,B483)</f>
        <v>17g</v>
      </c>
      <c r="B483" t="s">
        <v>32</v>
      </c>
      <c r="C483" s="64">
        <f>INDEX('5 tm Data'!L:L,MATCH('5 tm MV'!A483,'5 tm Data'!J:J,0))</f>
        <v>0</v>
      </c>
      <c r="D483" s="65"/>
      <c r="E483" s="66"/>
      <c r="F483" s="80"/>
      <c r="G483" s="80"/>
      <c r="H483" s="80"/>
      <c r="I483" s="80"/>
      <c r="J483" s="80"/>
      <c r="K483" s="80"/>
      <c r="L483" s="80"/>
      <c r="M483" s="80"/>
      <c r="N483" s="80"/>
      <c r="O483" s="80"/>
      <c r="P483" s="80"/>
      <c r="Q483" s="80"/>
    </row>
    <row r="484" spans="1:17" ht="24.75" customHeight="1" thickBot="1" x14ac:dyDescent="0.2">
      <c r="A484" t="str">
        <f>CONCATENATE(B465,B484)</f>
        <v>17h</v>
      </c>
      <c r="B484" t="s">
        <v>33</v>
      </c>
      <c r="C484" s="64">
        <f>INDEX('5 tm Data'!L:L,MATCH('5 tm MV'!A484,'5 tm Data'!J:J,0))</f>
        <v>0</v>
      </c>
      <c r="D484" s="65"/>
      <c r="E484" s="66"/>
      <c r="F484" s="79"/>
      <c r="G484" s="79"/>
      <c r="H484" s="79"/>
      <c r="I484" s="79"/>
      <c r="J484" s="79"/>
      <c r="K484" s="79"/>
      <c r="L484" s="79"/>
      <c r="M484" s="79"/>
      <c r="N484" s="79"/>
      <c r="O484" s="79"/>
      <c r="P484" s="79"/>
      <c r="Q484" s="79"/>
    </row>
    <row r="485" spans="1:17" ht="24.75" customHeight="1" thickTop="1" x14ac:dyDescent="0.2">
      <c r="C485" s="86" t="s">
        <v>6</v>
      </c>
      <c r="D485" s="86"/>
      <c r="E485" s="86"/>
      <c r="F485" s="77"/>
      <c r="G485" s="78"/>
      <c r="H485" s="77"/>
      <c r="I485" s="78"/>
      <c r="J485" s="77"/>
      <c r="K485" s="78"/>
      <c r="L485" s="77"/>
      <c r="M485" s="78"/>
      <c r="N485" s="77"/>
      <c r="O485" s="78"/>
      <c r="P485" s="77"/>
      <c r="Q485" s="78"/>
    </row>
    <row r="486" spans="1:17" x14ac:dyDescent="0.15">
      <c r="C486" s="86" t="s">
        <v>799</v>
      </c>
      <c r="D486" s="86"/>
      <c r="E486" s="86"/>
      <c r="F486" s="87"/>
      <c r="G486" s="87"/>
      <c r="H486" s="87"/>
      <c r="I486" s="87"/>
      <c r="J486" s="87"/>
      <c r="K486" s="87"/>
      <c r="L486" s="87"/>
      <c r="M486" s="87"/>
      <c r="N486" s="87"/>
      <c r="O486" s="87"/>
      <c r="P486" s="87"/>
      <c r="Q486" s="87"/>
    </row>
    <row r="487" spans="1:17" ht="11.25" customHeight="1" x14ac:dyDescent="0.15">
      <c r="C487" s="86"/>
      <c r="D487" s="86"/>
      <c r="E487" s="86"/>
      <c r="F487" s="87"/>
      <c r="G487" s="87"/>
      <c r="H487" s="87"/>
      <c r="I487" s="87"/>
      <c r="J487" s="87"/>
      <c r="K487" s="87"/>
      <c r="L487" s="87"/>
      <c r="M487" s="87"/>
      <c r="N487" s="87"/>
      <c r="O487" s="87"/>
      <c r="P487" s="87"/>
      <c r="Q487" s="87"/>
    </row>
    <row r="488" spans="1:17" ht="11.25" customHeight="1" x14ac:dyDescent="0.15">
      <c r="C488" s="86" t="s">
        <v>800</v>
      </c>
      <c r="D488" s="86"/>
      <c r="E488" s="86"/>
      <c r="F488" s="87"/>
      <c r="G488" s="87"/>
      <c r="H488" s="87"/>
      <c r="I488" s="87"/>
      <c r="J488" s="87"/>
      <c r="K488" s="87"/>
      <c r="L488" s="87"/>
      <c r="M488" s="87"/>
      <c r="N488" s="87"/>
      <c r="O488" s="87"/>
      <c r="P488" s="87"/>
      <c r="Q488" s="87"/>
    </row>
    <row r="489" spans="1:17" ht="10.5" customHeight="1" x14ac:dyDescent="0.15">
      <c r="C489" s="86"/>
      <c r="D489" s="86"/>
      <c r="E489" s="86"/>
      <c r="F489" s="87"/>
      <c r="G489" s="87"/>
      <c r="H489" s="87"/>
      <c r="I489" s="87"/>
      <c r="J489" s="87"/>
      <c r="K489" s="87"/>
      <c r="L489" s="87"/>
      <c r="M489" s="87"/>
      <c r="N489" s="87"/>
      <c r="O489" s="87"/>
      <c r="P489" s="87"/>
      <c r="Q489" s="87"/>
    </row>
    <row r="490" spans="1:17" x14ac:dyDescent="0.15">
      <c r="C490" s="73"/>
      <c r="D490" s="73"/>
      <c r="E490" s="73"/>
      <c r="F490" s="73"/>
      <c r="G490" s="73"/>
      <c r="H490" s="73"/>
      <c r="I490" s="73"/>
      <c r="J490" s="73"/>
      <c r="K490" s="73"/>
      <c r="L490" s="73"/>
      <c r="M490" s="73"/>
      <c r="N490" s="73"/>
      <c r="O490" s="73"/>
      <c r="P490" s="73"/>
      <c r="Q490" s="73"/>
    </row>
    <row r="491" spans="1:17" x14ac:dyDescent="0.15">
      <c r="C491" s="73"/>
      <c r="D491" s="73"/>
      <c r="E491" s="73"/>
      <c r="F491" s="73"/>
      <c r="G491" s="73"/>
      <c r="H491" s="73"/>
      <c r="I491" s="73"/>
      <c r="J491" s="73"/>
      <c r="K491" s="73"/>
      <c r="L491" s="73"/>
      <c r="M491" s="73"/>
      <c r="N491" s="73"/>
      <c r="O491" s="73"/>
      <c r="P491" s="73"/>
      <c r="Q491" s="73"/>
    </row>
    <row r="494" spans="1:17" ht="10.5" customHeight="1" x14ac:dyDescent="0.15">
      <c r="A494" t="s">
        <v>35</v>
      </c>
      <c r="B494">
        <v>18</v>
      </c>
      <c r="C494" s="81" t="str">
        <f>'5 tm Data'!$A$2</f>
        <v>NAIA West - I</v>
      </c>
      <c r="D494" s="81"/>
      <c r="E494" s="81"/>
      <c r="F494" s="81"/>
      <c r="G494" s="81"/>
      <c r="H494" s="81"/>
      <c r="I494" s="81"/>
      <c r="J494" s="81"/>
      <c r="K494" s="81"/>
      <c r="L494" s="81"/>
      <c r="M494" s="81"/>
      <c r="N494" s="81"/>
      <c r="O494" s="81"/>
      <c r="P494" s="81"/>
      <c r="Q494" s="81"/>
    </row>
    <row r="495" spans="1:17" ht="10.5" customHeight="1" x14ac:dyDescent="0.15">
      <c r="C495" s="81"/>
      <c r="D495" s="81"/>
      <c r="E495" s="81"/>
      <c r="F495" s="81"/>
      <c r="G495" s="81"/>
      <c r="H495" s="81"/>
      <c r="I495" s="81"/>
      <c r="J495" s="81"/>
      <c r="K495" s="81"/>
      <c r="L495" s="81"/>
      <c r="M495" s="81"/>
      <c r="N495" s="81"/>
      <c r="O495" s="81"/>
      <c r="P495" s="81"/>
      <c r="Q495" s="81"/>
    </row>
    <row r="496" spans="1:17" ht="10.5" customHeight="1" x14ac:dyDescent="0.15">
      <c r="C496" s="81"/>
      <c r="D496" s="81"/>
      <c r="E496" s="81"/>
      <c r="F496" s="81"/>
      <c r="G496" s="81"/>
      <c r="H496" s="81"/>
      <c r="I496" s="81"/>
      <c r="J496" s="81"/>
      <c r="K496" s="81"/>
      <c r="L496" s="81"/>
      <c r="M496" s="81"/>
      <c r="N496" s="81"/>
      <c r="O496" s="81"/>
      <c r="P496" s="81"/>
      <c r="Q496" s="81"/>
    </row>
    <row r="497" spans="1:17" ht="8.25" customHeight="1" x14ac:dyDescent="0.15"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</row>
    <row r="498" spans="1:17" ht="8.25" customHeight="1" x14ac:dyDescent="0.15"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</row>
    <row r="499" spans="1:17" ht="8.25" customHeight="1" x14ac:dyDescent="0.2"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7" ht="11.25" x14ac:dyDescent="0.2">
      <c r="C500" s="1"/>
      <c r="D500" s="1"/>
      <c r="E500" s="1"/>
      <c r="F500" s="1"/>
      <c r="G500" s="82">
        <f>INDEX('5 tm Data'!C:C,MATCH('5 tm MV'!B494,'5 tm Data'!B:B,0))</f>
        <v>19</v>
      </c>
      <c r="H500" s="82"/>
      <c r="I500" s="82"/>
      <c r="J500" s="82"/>
      <c r="K500" s="82"/>
      <c r="L500" s="82"/>
      <c r="M500" s="82"/>
      <c r="N500" s="82"/>
      <c r="O500" s="82"/>
      <c r="P500" s="1"/>
    </row>
    <row r="501" spans="1:17" ht="11.25" x14ac:dyDescent="0.2">
      <c r="C501" s="1"/>
      <c r="D501" s="1"/>
      <c r="E501" s="1"/>
      <c r="F501" s="1"/>
      <c r="G501" s="82"/>
      <c r="H501" s="82"/>
      <c r="I501" s="82"/>
      <c r="J501" s="82"/>
      <c r="K501" s="82"/>
      <c r="L501" s="82"/>
      <c r="M501" s="82"/>
      <c r="N501" s="82"/>
      <c r="O501" s="82"/>
      <c r="P501" s="1"/>
    </row>
    <row r="502" spans="1:17" ht="8.25" customHeight="1" x14ac:dyDescent="0.2">
      <c r="C502" s="1"/>
      <c r="D502" s="1"/>
      <c r="E502" s="1"/>
      <c r="F502" s="1"/>
      <c r="G502" s="18"/>
      <c r="H502" s="18"/>
      <c r="I502" s="18"/>
      <c r="J502" s="18"/>
      <c r="K502" s="18"/>
      <c r="L502" s="18"/>
      <c r="M502" s="18"/>
      <c r="N502" s="18"/>
      <c r="O502" s="18"/>
      <c r="P502" s="1"/>
    </row>
    <row r="503" spans="1:17" ht="8.25" customHeight="1" x14ac:dyDescent="0.2">
      <c r="C503" s="1"/>
      <c r="D503" s="1"/>
      <c r="E503" s="1"/>
      <c r="F503" s="1"/>
      <c r="G503" s="18"/>
      <c r="H503" s="18"/>
      <c r="I503" s="18"/>
      <c r="J503" s="18"/>
      <c r="K503" s="18"/>
      <c r="L503" s="18"/>
      <c r="M503" s="18"/>
      <c r="N503" s="18"/>
      <c r="O503" s="18"/>
      <c r="P503" s="1"/>
    </row>
    <row r="504" spans="1:17" ht="8.25" customHeight="1" x14ac:dyDescent="0.2"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7" ht="15.75" customHeight="1" x14ac:dyDescent="0.15">
      <c r="C505" s="83" t="s">
        <v>0</v>
      </c>
      <c r="D505" s="84"/>
      <c r="E505" s="85"/>
      <c r="F505" s="83" t="s">
        <v>1</v>
      </c>
      <c r="G505" s="85"/>
      <c r="H505" s="83" t="s">
        <v>2</v>
      </c>
      <c r="I505" s="85"/>
      <c r="J505" s="83" t="s">
        <v>3</v>
      </c>
      <c r="K505" s="85"/>
      <c r="L505" s="83" t="s">
        <v>4</v>
      </c>
      <c r="M505" s="85"/>
      <c r="N505" s="83" t="s">
        <v>5</v>
      </c>
      <c r="O505" s="85"/>
      <c r="P505" s="80" t="s">
        <v>6</v>
      </c>
      <c r="Q505" s="80"/>
    </row>
    <row r="506" spans="1:17" ht="24.75" customHeight="1" x14ac:dyDescent="0.15">
      <c r="A506" t="str">
        <f>CONCATENATE(B494,B506)</f>
        <v>18a</v>
      </c>
      <c r="B506" t="s">
        <v>26</v>
      </c>
      <c r="C506" s="64">
        <f>INDEX('5 tm Data'!L:L,MATCH('5 tm MV'!A506,'5 tm Data'!J:J,0))</f>
        <v>0</v>
      </c>
      <c r="D506" s="65"/>
      <c r="E506" s="66"/>
      <c r="F506" s="80"/>
      <c r="G506" s="80"/>
      <c r="H506" s="80"/>
      <c r="I506" s="80"/>
      <c r="J506" s="80"/>
      <c r="K506" s="80"/>
      <c r="L506" s="80"/>
      <c r="M506" s="80"/>
      <c r="N506" s="80"/>
      <c r="O506" s="80"/>
      <c r="P506" s="80"/>
      <c r="Q506" s="80"/>
    </row>
    <row r="507" spans="1:17" ht="24.75" customHeight="1" x14ac:dyDescent="0.15">
      <c r="A507" t="str">
        <f>CONCATENATE(B494,B507)</f>
        <v>18b</v>
      </c>
      <c r="B507" t="s">
        <v>27</v>
      </c>
      <c r="C507" s="64">
        <f>INDEX('5 tm Data'!L:L,MATCH('5 tm MV'!A507,'5 tm Data'!J:J,0))</f>
        <v>0</v>
      </c>
      <c r="D507" s="65"/>
      <c r="E507" s="66"/>
      <c r="F507" s="80"/>
      <c r="G507" s="80"/>
      <c r="H507" s="80"/>
      <c r="I507" s="80"/>
      <c r="J507" s="80"/>
      <c r="K507" s="80"/>
      <c r="L507" s="80"/>
      <c r="M507" s="80"/>
      <c r="N507" s="80"/>
      <c r="O507" s="80"/>
      <c r="P507" s="80"/>
      <c r="Q507" s="80"/>
    </row>
    <row r="508" spans="1:17" ht="24.75" customHeight="1" x14ac:dyDescent="0.15">
      <c r="A508" t="str">
        <f>CONCATENATE(B494,B508)</f>
        <v>18c</v>
      </c>
      <c r="B508" t="s">
        <v>28</v>
      </c>
      <c r="C508" s="64">
        <f>INDEX('5 tm Data'!L:L,MATCH('5 tm MV'!A508,'5 tm Data'!J:J,0))</f>
        <v>0</v>
      </c>
      <c r="D508" s="65"/>
      <c r="E508" s="66"/>
      <c r="F508" s="80"/>
      <c r="G508" s="80"/>
      <c r="H508" s="80"/>
      <c r="I508" s="80"/>
      <c r="J508" s="80"/>
      <c r="K508" s="80"/>
      <c r="L508" s="80"/>
      <c r="M508" s="80"/>
      <c r="N508" s="80"/>
      <c r="O508" s="80"/>
      <c r="P508" s="80"/>
      <c r="Q508" s="80"/>
    </row>
    <row r="509" spans="1:17" ht="24.75" customHeight="1" x14ac:dyDescent="0.15">
      <c r="A509" t="str">
        <f>CONCATENATE(B494,B509)</f>
        <v>18d</v>
      </c>
      <c r="B509" t="s">
        <v>29</v>
      </c>
      <c r="C509" s="64">
        <f>INDEX('5 tm Data'!L:L,MATCH('5 tm MV'!A509,'5 tm Data'!J:J,0))</f>
        <v>0</v>
      </c>
      <c r="D509" s="65"/>
      <c r="E509" s="66"/>
      <c r="F509" s="80"/>
      <c r="G509" s="80"/>
      <c r="H509" s="80"/>
      <c r="I509" s="80"/>
      <c r="J509" s="80"/>
      <c r="K509" s="80"/>
      <c r="L509" s="80"/>
      <c r="M509" s="80"/>
      <c r="N509" s="80"/>
      <c r="O509" s="80"/>
      <c r="P509" s="80"/>
      <c r="Q509" s="80"/>
    </row>
    <row r="510" spans="1:17" ht="24.75" customHeight="1" x14ac:dyDescent="0.15">
      <c r="A510" t="str">
        <f>CONCATENATE(B494,B510)</f>
        <v>18e</v>
      </c>
      <c r="B510" t="s">
        <v>30</v>
      </c>
      <c r="C510" s="64">
        <f>INDEX('5 tm Data'!L:L,MATCH('5 tm MV'!A510,'5 tm Data'!J:J,0))</f>
        <v>0</v>
      </c>
      <c r="D510" s="65"/>
      <c r="E510" s="66"/>
      <c r="F510" s="80"/>
      <c r="G510" s="80"/>
      <c r="H510" s="80"/>
      <c r="I510" s="80"/>
      <c r="J510" s="80"/>
      <c r="K510" s="80"/>
      <c r="L510" s="80"/>
      <c r="M510" s="80"/>
      <c r="N510" s="80"/>
      <c r="O510" s="80"/>
      <c r="P510" s="80"/>
      <c r="Q510" s="80"/>
    </row>
    <row r="511" spans="1:17" ht="24.75" customHeight="1" x14ac:dyDescent="0.15">
      <c r="A511" t="str">
        <f>CONCATENATE(B494,B511)</f>
        <v>18f</v>
      </c>
      <c r="B511" t="s">
        <v>31</v>
      </c>
      <c r="C511" s="64">
        <f>INDEX('5 tm Data'!L:L,MATCH('5 tm MV'!A511,'5 tm Data'!J:J,0))</f>
        <v>0</v>
      </c>
      <c r="D511" s="65"/>
      <c r="E511" s="66"/>
      <c r="F511" s="80"/>
      <c r="G511" s="80"/>
      <c r="H511" s="80"/>
      <c r="I511" s="80"/>
      <c r="J511" s="80"/>
      <c r="K511" s="80"/>
      <c r="L511" s="80"/>
      <c r="M511" s="80"/>
      <c r="N511" s="80"/>
      <c r="O511" s="80"/>
      <c r="P511" s="80"/>
      <c r="Q511" s="80"/>
    </row>
    <row r="512" spans="1:17" ht="24.75" customHeight="1" x14ac:dyDescent="0.15">
      <c r="A512" t="str">
        <f>CONCATENATE(B494,B512)</f>
        <v>18g</v>
      </c>
      <c r="B512" t="s">
        <v>32</v>
      </c>
      <c r="C512" s="64">
        <f>INDEX('5 tm Data'!L:L,MATCH('5 tm MV'!A512,'5 tm Data'!J:J,0))</f>
        <v>0</v>
      </c>
      <c r="D512" s="65"/>
      <c r="E512" s="66"/>
      <c r="F512" s="80"/>
      <c r="G512" s="80"/>
      <c r="H512" s="80"/>
      <c r="I512" s="80"/>
      <c r="J512" s="80"/>
      <c r="K512" s="80"/>
      <c r="L512" s="80"/>
      <c r="M512" s="80"/>
      <c r="N512" s="80"/>
      <c r="O512" s="80"/>
      <c r="P512" s="80"/>
      <c r="Q512" s="80"/>
    </row>
    <row r="513" spans="1:17" ht="24.75" customHeight="1" thickBot="1" x14ac:dyDescent="0.2">
      <c r="A513" t="str">
        <f>CONCATENATE(B494,B513)</f>
        <v>18h</v>
      </c>
      <c r="B513" t="s">
        <v>33</v>
      </c>
      <c r="C513" s="64">
        <f>INDEX('5 tm Data'!L:L,MATCH('5 tm MV'!A513,'5 tm Data'!J:J,0))</f>
        <v>0</v>
      </c>
      <c r="D513" s="65"/>
      <c r="E513" s="66"/>
      <c r="F513" s="79"/>
      <c r="G513" s="79"/>
      <c r="H513" s="79"/>
      <c r="I513" s="79"/>
      <c r="J513" s="79"/>
      <c r="K513" s="79"/>
      <c r="L513" s="79"/>
      <c r="M513" s="79"/>
      <c r="N513" s="79"/>
      <c r="O513" s="79"/>
      <c r="P513" s="79"/>
      <c r="Q513" s="79"/>
    </row>
    <row r="514" spans="1:17" ht="24.75" customHeight="1" thickTop="1" x14ac:dyDescent="0.2">
      <c r="C514" s="86" t="s">
        <v>6</v>
      </c>
      <c r="D514" s="86"/>
      <c r="E514" s="86"/>
      <c r="F514" s="77"/>
      <c r="G514" s="78"/>
      <c r="H514" s="77"/>
      <c r="I514" s="78"/>
      <c r="J514" s="77"/>
      <c r="K514" s="78"/>
      <c r="L514" s="77"/>
      <c r="M514" s="78"/>
      <c r="N514" s="77"/>
      <c r="O514" s="78"/>
      <c r="P514" s="77"/>
      <c r="Q514" s="78"/>
    </row>
    <row r="515" spans="1:17" x14ac:dyDescent="0.15">
      <c r="C515" s="86" t="s">
        <v>799</v>
      </c>
      <c r="D515" s="86"/>
      <c r="E515" s="86"/>
      <c r="F515" s="87"/>
      <c r="G515" s="87"/>
      <c r="H515" s="87"/>
      <c r="I515" s="87"/>
      <c r="J515" s="87"/>
      <c r="K515" s="87"/>
      <c r="L515" s="87"/>
      <c r="M515" s="87"/>
      <c r="N515" s="87"/>
      <c r="O515" s="87"/>
      <c r="P515" s="87"/>
      <c r="Q515" s="87"/>
    </row>
    <row r="516" spans="1:17" ht="11.25" customHeight="1" x14ac:dyDescent="0.15">
      <c r="C516" s="86"/>
      <c r="D516" s="86"/>
      <c r="E516" s="86"/>
      <c r="F516" s="87"/>
      <c r="G516" s="87"/>
      <c r="H516" s="87"/>
      <c r="I516" s="87"/>
      <c r="J516" s="87"/>
      <c r="K516" s="87"/>
      <c r="L516" s="87"/>
      <c r="M516" s="87"/>
      <c r="N516" s="87"/>
      <c r="O516" s="87"/>
      <c r="P516" s="87"/>
      <c r="Q516" s="87"/>
    </row>
    <row r="517" spans="1:17" ht="11.25" customHeight="1" x14ac:dyDescent="0.15">
      <c r="C517" s="86" t="s">
        <v>800</v>
      </c>
      <c r="D517" s="86"/>
      <c r="E517" s="86"/>
      <c r="F517" s="87"/>
      <c r="G517" s="87"/>
      <c r="H517" s="87"/>
      <c r="I517" s="87"/>
      <c r="J517" s="87"/>
      <c r="K517" s="87"/>
      <c r="L517" s="87"/>
      <c r="M517" s="87"/>
      <c r="N517" s="87"/>
      <c r="O517" s="87"/>
      <c r="P517" s="87"/>
      <c r="Q517" s="87"/>
    </row>
    <row r="518" spans="1:17" ht="10.5" customHeight="1" x14ac:dyDescent="0.15">
      <c r="C518" s="86"/>
      <c r="D518" s="86"/>
      <c r="E518" s="86"/>
      <c r="F518" s="87"/>
      <c r="G518" s="87"/>
      <c r="H518" s="87"/>
      <c r="I518" s="87"/>
      <c r="J518" s="87"/>
      <c r="K518" s="87"/>
      <c r="L518" s="87"/>
      <c r="M518" s="87"/>
      <c r="N518" s="87"/>
      <c r="O518" s="87"/>
      <c r="P518" s="87"/>
      <c r="Q518" s="87"/>
    </row>
    <row r="519" spans="1:17" x14ac:dyDescent="0.15">
      <c r="C519" s="73"/>
      <c r="D519" s="73"/>
      <c r="E519" s="73"/>
      <c r="F519" s="73"/>
      <c r="G519" s="73"/>
      <c r="H519" s="73"/>
      <c r="I519" s="73"/>
      <c r="J519" s="73"/>
      <c r="K519" s="73"/>
      <c r="L519" s="73"/>
      <c r="M519" s="73"/>
      <c r="N519" s="73"/>
      <c r="O519" s="73"/>
      <c r="P519" s="73"/>
      <c r="Q519" s="73"/>
    </row>
    <row r="520" spans="1:17" x14ac:dyDescent="0.15">
      <c r="C520" s="73"/>
      <c r="D520" s="73"/>
      <c r="E520" s="73"/>
      <c r="F520" s="73"/>
      <c r="G520" s="73"/>
      <c r="H520" s="73"/>
      <c r="I520" s="73"/>
      <c r="J520" s="73"/>
      <c r="K520" s="73"/>
      <c r="L520" s="73"/>
      <c r="M520" s="73"/>
      <c r="N520" s="73"/>
      <c r="O520" s="73"/>
      <c r="P520" s="73"/>
      <c r="Q520" s="73"/>
    </row>
    <row r="523" spans="1:17" ht="10.5" customHeight="1" x14ac:dyDescent="0.15">
      <c r="A523" t="s">
        <v>35</v>
      </c>
      <c r="B523">
        <v>19</v>
      </c>
      <c r="C523" s="81" t="str">
        <f>'5 tm Data'!$A$2</f>
        <v>NAIA West - I</v>
      </c>
      <c r="D523" s="81"/>
      <c r="E523" s="81"/>
      <c r="F523" s="81"/>
      <c r="G523" s="81"/>
      <c r="H523" s="81"/>
      <c r="I523" s="81"/>
      <c r="J523" s="81"/>
      <c r="K523" s="81"/>
      <c r="L523" s="81"/>
      <c r="M523" s="81"/>
      <c r="N523" s="81"/>
      <c r="O523" s="81"/>
      <c r="P523" s="81"/>
      <c r="Q523" s="81"/>
    </row>
    <row r="524" spans="1:17" ht="10.5" customHeight="1" x14ac:dyDescent="0.15">
      <c r="C524" s="81"/>
      <c r="D524" s="81"/>
      <c r="E524" s="81"/>
      <c r="F524" s="81"/>
      <c r="G524" s="81"/>
      <c r="H524" s="81"/>
      <c r="I524" s="81"/>
      <c r="J524" s="81"/>
      <c r="K524" s="81"/>
      <c r="L524" s="81"/>
      <c r="M524" s="81"/>
      <c r="N524" s="81"/>
      <c r="O524" s="81"/>
      <c r="P524" s="81"/>
      <c r="Q524" s="81"/>
    </row>
    <row r="525" spans="1:17" ht="10.5" customHeight="1" x14ac:dyDescent="0.15">
      <c r="C525" s="81"/>
      <c r="D525" s="81"/>
      <c r="E525" s="81"/>
      <c r="F525" s="81"/>
      <c r="G525" s="81"/>
      <c r="H525" s="81"/>
      <c r="I525" s="81"/>
      <c r="J525" s="81"/>
      <c r="K525" s="81"/>
      <c r="L525" s="81"/>
      <c r="M525" s="81"/>
      <c r="N525" s="81"/>
      <c r="O525" s="81"/>
      <c r="P525" s="81"/>
      <c r="Q525" s="81"/>
    </row>
    <row r="526" spans="1:17" ht="8.25" customHeight="1" x14ac:dyDescent="0.15"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</row>
    <row r="527" spans="1:17" ht="8.25" customHeight="1" x14ac:dyDescent="0.15"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</row>
    <row r="528" spans="1:17" ht="8.25" customHeight="1" x14ac:dyDescent="0.2"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7" ht="11.25" x14ac:dyDescent="0.2">
      <c r="C529" s="1"/>
      <c r="D529" s="1"/>
      <c r="E529" s="1"/>
      <c r="F529" s="1"/>
      <c r="G529" s="82">
        <f>INDEX('5 tm Data'!C:C,MATCH('5 tm MV'!B523,'5 tm Data'!B:B,0))</f>
        <v>20</v>
      </c>
      <c r="H529" s="82"/>
      <c r="I529" s="82"/>
      <c r="J529" s="82"/>
      <c r="K529" s="82"/>
      <c r="L529" s="82"/>
      <c r="M529" s="82"/>
      <c r="N529" s="82"/>
      <c r="O529" s="82"/>
      <c r="P529" s="1"/>
    </row>
    <row r="530" spans="1:17" ht="11.25" x14ac:dyDescent="0.2">
      <c r="C530" s="1"/>
      <c r="D530" s="1"/>
      <c r="E530" s="1"/>
      <c r="F530" s="1"/>
      <c r="G530" s="82"/>
      <c r="H530" s="82"/>
      <c r="I530" s="82"/>
      <c r="J530" s="82"/>
      <c r="K530" s="82"/>
      <c r="L530" s="82"/>
      <c r="M530" s="82"/>
      <c r="N530" s="82"/>
      <c r="O530" s="82"/>
      <c r="P530" s="1"/>
    </row>
    <row r="531" spans="1:17" ht="8.25" customHeight="1" x14ac:dyDescent="0.2">
      <c r="C531" s="1"/>
      <c r="D531" s="1"/>
      <c r="E531" s="1"/>
      <c r="F531" s="1"/>
      <c r="G531" s="18"/>
      <c r="H531" s="18"/>
      <c r="I531" s="18"/>
      <c r="J531" s="18"/>
      <c r="K531" s="18"/>
      <c r="L531" s="18"/>
      <c r="M531" s="18"/>
      <c r="N531" s="18"/>
      <c r="O531" s="18"/>
      <c r="P531" s="1"/>
    </row>
    <row r="532" spans="1:17" ht="8.25" customHeight="1" x14ac:dyDescent="0.2">
      <c r="C532" s="1"/>
      <c r="D532" s="1"/>
      <c r="E532" s="1"/>
      <c r="F532" s="1"/>
      <c r="G532" s="18"/>
      <c r="H532" s="18"/>
      <c r="I532" s="18"/>
      <c r="J532" s="18"/>
      <c r="K532" s="18"/>
      <c r="L532" s="18"/>
      <c r="M532" s="18"/>
      <c r="N532" s="18"/>
      <c r="O532" s="18"/>
      <c r="P532" s="1"/>
    </row>
    <row r="533" spans="1:17" ht="8.25" customHeight="1" x14ac:dyDescent="0.2"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7" ht="15.75" customHeight="1" x14ac:dyDescent="0.15">
      <c r="C534" s="83" t="s">
        <v>0</v>
      </c>
      <c r="D534" s="84"/>
      <c r="E534" s="85"/>
      <c r="F534" s="83" t="s">
        <v>1</v>
      </c>
      <c r="G534" s="85"/>
      <c r="H534" s="83" t="s">
        <v>2</v>
      </c>
      <c r="I534" s="85"/>
      <c r="J534" s="83" t="s">
        <v>3</v>
      </c>
      <c r="K534" s="85"/>
      <c r="L534" s="83" t="s">
        <v>4</v>
      </c>
      <c r="M534" s="85"/>
      <c r="N534" s="83" t="s">
        <v>5</v>
      </c>
      <c r="O534" s="85"/>
      <c r="P534" s="80" t="s">
        <v>6</v>
      </c>
      <c r="Q534" s="80"/>
    </row>
    <row r="535" spans="1:17" ht="24.75" customHeight="1" x14ac:dyDescent="0.15">
      <c r="A535" t="str">
        <f>CONCATENATE(B523,B535)</f>
        <v>19a</v>
      </c>
      <c r="B535" t="s">
        <v>26</v>
      </c>
      <c r="C535" s="64" t="str">
        <f>INDEX('5 tm Data'!L:L,MATCH('5 tm MV'!A535,'5 tm Data'!J:J,0))</f>
        <v>a</v>
      </c>
      <c r="D535" s="65"/>
      <c r="E535" s="66"/>
      <c r="F535" s="80"/>
      <c r="G535" s="80"/>
      <c r="H535" s="80"/>
      <c r="I535" s="80"/>
      <c r="J535" s="80"/>
      <c r="K535" s="80"/>
      <c r="L535" s="80"/>
      <c r="M535" s="80"/>
      <c r="N535" s="80"/>
      <c r="O535" s="80"/>
      <c r="P535" s="80"/>
      <c r="Q535" s="80"/>
    </row>
    <row r="536" spans="1:17" ht="24.75" customHeight="1" x14ac:dyDescent="0.15">
      <c r="A536" t="str">
        <f>CONCATENATE(B523,B536)</f>
        <v>19b</v>
      </c>
      <c r="B536" t="s">
        <v>27</v>
      </c>
      <c r="C536" s="64" t="str">
        <f>INDEX('5 tm Data'!L:L,MATCH('5 tm MV'!A536,'5 tm Data'!J:J,0))</f>
        <v>b</v>
      </c>
      <c r="D536" s="65"/>
      <c r="E536" s="66"/>
      <c r="F536" s="80"/>
      <c r="G536" s="80"/>
      <c r="H536" s="80"/>
      <c r="I536" s="80"/>
      <c r="J536" s="80"/>
      <c r="K536" s="80"/>
      <c r="L536" s="80"/>
      <c r="M536" s="80"/>
      <c r="N536" s="80"/>
      <c r="O536" s="80"/>
      <c r="P536" s="80"/>
      <c r="Q536" s="80"/>
    </row>
    <row r="537" spans="1:17" ht="24.75" customHeight="1" x14ac:dyDescent="0.15">
      <c r="A537" t="str">
        <f>CONCATENATE(B523,B537)</f>
        <v>19c</v>
      </c>
      <c r="B537" t="s">
        <v>28</v>
      </c>
      <c r="C537" s="64" t="str">
        <f>INDEX('5 tm Data'!L:L,MATCH('5 tm MV'!A537,'5 tm Data'!J:J,0))</f>
        <v>c</v>
      </c>
      <c r="D537" s="65"/>
      <c r="E537" s="66"/>
      <c r="F537" s="80"/>
      <c r="G537" s="80"/>
      <c r="H537" s="80"/>
      <c r="I537" s="80"/>
      <c r="J537" s="80"/>
      <c r="K537" s="80"/>
      <c r="L537" s="80"/>
      <c r="M537" s="80"/>
      <c r="N537" s="80"/>
      <c r="O537" s="80"/>
      <c r="P537" s="80"/>
      <c r="Q537" s="80"/>
    </row>
    <row r="538" spans="1:17" ht="24.75" customHeight="1" x14ac:dyDescent="0.15">
      <c r="A538" t="str">
        <f>CONCATENATE(B523,B538)</f>
        <v>19d</v>
      </c>
      <c r="B538" t="s">
        <v>29</v>
      </c>
      <c r="C538" s="64" t="str">
        <f>INDEX('5 tm Data'!L:L,MATCH('5 tm MV'!A538,'5 tm Data'!J:J,0))</f>
        <v>d</v>
      </c>
      <c r="D538" s="65"/>
      <c r="E538" s="66"/>
      <c r="F538" s="80"/>
      <c r="G538" s="80"/>
      <c r="H538" s="80"/>
      <c r="I538" s="80"/>
      <c r="J538" s="80"/>
      <c r="K538" s="80"/>
      <c r="L538" s="80"/>
      <c r="M538" s="80"/>
      <c r="N538" s="80"/>
      <c r="O538" s="80"/>
      <c r="P538" s="80"/>
      <c r="Q538" s="80"/>
    </row>
    <row r="539" spans="1:17" ht="24.75" customHeight="1" x14ac:dyDescent="0.15">
      <c r="A539" t="str">
        <f>CONCATENATE(B523,B539)</f>
        <v>19e</v>
      </c>
      <c r="B539" t="s">
        <v>30</v>
      </c>
      <c r="C539" s="64" t="str">
        <f>INDEX('5 tm Data'!L:L,MATCH('5 tm MV'!A539,'5 tm Data'!J:J,0))</f>
        <v>e</v>
      </c>
      <c r="D539" s="65"/>
      <c r="E539" s="66"/>
      <c r="F539" s="80"/>
      <c r="G539" s="80"/>
      <c r="H539" s="80"/>
      <c r="I539" s="80"/>
      <c r="J539" s="80"/>
      <c r="K539" s="80"/>
      <c r="L539" s="80"/>
      <c r="M539" s="80"/>
      <c r="N539" s="80"/>
      <c r="O539" s="80"/>
      <c r="P539" s="80"/>
      <c r="Q539" s="80"/>
    </row>
    <row r="540" spans="1:17" ht="24.75" customHeight="1" x14ac:dyDescent="0.15">
      <c r="A540" t="str">
        <f>CONCATENATE(B523,B540)</f>
        <v>19f</v>
      </c>
      <c r="B540" t="s">
        <v>31</v>
      </c>
      <c r="C540" s="64" t="str">
        <f>INDEX('5 tm Data'!L:L,MATCH('5 tm MV'!A540,'5 tm Data'!J:J,0))</f>
        <v>f</v>
      </c>
      <c r="D540" s="65"/>
      <c r="E540" s="66"/>
      <c r="F540" s="80"/>
      <c r="G540" s="80"/>
      <c r="H540" s="80"/>
      <c r="I540" s="80"/>
      <c r="J540" s="80"/>
      <c r="K540" s="80"/>
      <c r="L540" s="80"/>
      <c r="M540" s="80"/>
      <c r="N540" s="80"/>
      <c r="O540" s="80"/>
      <c r="P540" s="80"/>
      <c r="Q540" s="80"/>
    </row>
    <row r="541" spans="1:17" ht="24.75" customHeight="1" x14ac:dyDescent="0.15">
      <c r="A541" t="str">
        <f>CONCATENATE(B523,B541)</f>
        <v>19g</v>
      </c>
      <c r="B541" t="s">
        <v>32</v>
      </c>
      <c r="C541" s="64" t="str">
        <f>INDEX('5 tm Data'!L:L,MATCH('5 tm MV'!A541,'5 tm Data'!J:J,0))</f>
        <v>g</v>
      </c>
      <c r="D541" s="65"/>
      <c r="E541" s="66"/>
      <c r="F541" s="80"/>
      <c r="G541" s="80"/>
      <c r="H541" s="80"/>
      <c r="I541" s="80"/>
      <c r="J541" s="80"/>
      <c r="K541" s="80"/>
      <c r="L541" s="80"/>
      <c r="M541" s="80"/>
      <c r="N541" s="80"/>
      <c r="O541" s="80"/>
      <c r="P541" s="80"/>
      <c r="Q541" s="80"/>
    </row>
    <row r="542" spans="1:17" ht="24.75" customHeight="1" thickBot="1" x14ac:dyDescent="0.2">
      <c r="A542" t="str">
        <f>CONCATENATE(B523,B542)</f>
        <v>19h</v>
      </c>
      <c r="B542" t="s">
        <v>33</v>
      </c>
      <c r="C542" s="64" t="str">
        <f>INDEX('5 tm Data'!L:L,MATCH('5 tm MV'!A542,'5 tm Data'!J:J,0))</f>
        <v>h</v>
      </c>
      <c r="D542" s="65"/>
      <c r="E542" s="66"/>
      <c r="F542" s="79"/>
      <c r="G542" s="79"/>
      <c r="H542" s="79"/>
      <c r="I542" s="79"/>
      <c r="J542" s="79"/>
      <c r="K542" s="79"/>
      <c r="L542" s="79"/>
      <c r="M542" s="79"/>
      <c r="N542" s="79"/>
      <c r="O542" s="79"/>
      <c r="P542" s="79"/>
      <c r="Q542" s="79"/>
    </row>
    <row r="543" spans="1:17" ht="24.75" customHeight="1" thickTop="1" x14ac:dyDescent="0.2">
      <c r="C543" s="86" t="s">
        <v>6</v>
      </c>
      <c r="D543" s="86"/>
      <c r="E543" s="86"/>
      <c r="F543" s="77"/>
      <c r="G543" s="78"/>
      <c r="H543" s="77"/>
      <c r="I543" s="78"/>
      <c r="J543" s="77"/>
      <c r="K543" s="78"/>
      <c r="L543" s="77"/>
      <c r="M543" s="78"/>
      <c r="N543" s="77"/>
      <c r="O543" s="78"/>
      <c r="P543" s="77"/>
      <c r="Q543" s="78"/>
    </row>
    <row r="544" spans="1:17" x14ac:dyDescent="0.15">
      <c r="C544" s="86" t="s">
        <v>799</v>
      </c>
      <c r="D544" s="86"/>
      <c r="E544" s="86"/>
      <c r="F544" s="87"/>
      <c r="G544" s="87"/>
      <c r="H544" s="87"/>
      <c r="I544" s="87"/>
      <c r="J544" s="87"/>
      <c r="K544" s="87"/>
      <c r="L544" s="87"/>
      <c r="M544" s="87"/>
      <c r="N544" s="87"/>
      <c r="O544" s="87"/>
      <c r="P544" s="87"/>
      <c r="Q544" s="87"/>
    </row>
    <row r="545" spans="1:17" ht="11.25" customHeight="1" x14ac:dyDescent="0.15">
      <c r="C545" s="86"/>
      <c r="D545" s="86"/>
      <c r="E545" s="86"/>
      <c r="F545" s="87"/>
      <c r="G545" s="87"/>
      <c r="H545" s="87"/>
      <c r="I545" s="87"/>
      <c r="J545" s="87"/>
      <c r="K545" s="87"/>
      <c r="L545" s="87"/>
      <c r="M545" s="87"/>
      <c r="N545" s="87"/>
      <c r="O545" s="87"/>
      <c r="P545" s="87"/>
      <c r="Q545" s="87"/>
    </row>
    <row r="546" spans="1:17" ht="11.25" customHeight="1" x14ac:dyDescent="0.15">
      <c r="C546" s="86" t="s">
        <v>800</v>
      </c>
      <c r="D546" s="86"/>
      <c r="E546" s="86"/>
      <c r="F546" s="87"/>
      <c r="G546" s="87"/>
      <c r="H546" s="87"/>
      <c r="I546" s="87"/>
      <c r="J546" s="87"/>
      <c r="K546" s="87"/>
      <c r="L546" s="87"/>
      <c r="M546" s="87"/>
      <c r="N546" s="87"/>
      <c r="O546" s="87"/>
      <c r="P546" s="87"/>
      <c r="Q546" s="87"/>
    </row>
    <row r="547" spans="1:17" ht="10.5" customHeight="1" x14ac:dyDescent="0.15">
      <c r="C547" s="86"/>
      <c r="D547" s="86"/>
      <c r="E547" s="86"/>
      <c r="F547" s="87"/>
      <c r="G547" s="87"/>
      <c r="H547" s="87"/>
      <c r="I547" s="87"/>
      <c r="J547" s="87"/>
      <c r="K547" s="87"/>
      <c r="L547" s="87"/>
      <c r="M547" s="87"/>
      <c r="N547" s="87"/>
      <c r="O547" s="87"/>
      <c r="P547" s="87"/>
      <c r="Q547" s="87"/>
    </row>
    <row r="548" spans="1:17" x14ac:dyDescent="0.15">
      <c r="C548" s="73"/>
      <c r="D548" s="73"/>
      <c r="E548" s="73"/>
      <c r="F548" s="73"/>
      <c r="G548" s="73"/>
      <c r="H548" s="73"/>
      <c r="I548" s="73"/>
      <c r="J548" s="73"/>
      <c r="K548" s="73"/>
      <c r="L548" s="73"/>
      <c r="M548" s="73"/>
      <c r="N548" s="73"/>
      <c r="O548" s="73"/>
      <c r="P548" s="73"/>
      <c r="Q548" s="73"/>
    </row>
    <row r="549" spans="1:17" x14ac:dyDescent="0.15">
      <c r="C549" s="73"/>
      <c r="D549" s="73"/>
      <c r="E549" s="73"/>
      <c r="F549" s="73"/>
      <c r="G549" s="73"/>
      <c r="H549" s="73"/>
      <c r="I549" s="73"/>
      <c r="J549" s="73"/>
      <c r="K549" s="73"/>
      <c r="L549" s="73"/>
      <c r="M549" s="73"/>
      <c r="N549" s="73"/>
      <c r="O549" s="73"/>
      <c r="P549" s="73"/>
      <c r="Q549" s="73"/>
    </row>
    <row r="552" spans="1:17" ht="10.5" customHeight="1" x14ac:dyDescent="0.15">
      <c r="A552" t="s">
        <v>35</v>
      </c>
      <c r="B552">
        <v>20</v>
      </c>
      <c r="C552" s="81" t="str">
        <f>'5 tm Data'!$A$2</f>
        <v>NAIA West - I</v>
      </c>
      <c r="D552" s="81"/>
      <c r="E552" s="81"/>
      <c r="F552" s="81"/>
      <c r="G552" s="81"/>
      <c r="H552" s="81"/>
      <c r="I552" s="81"/>
      <c r="J552" s="81"/>
      <c r="K552" s="81"/>
      <c r="L552" s="81"/>
      <c r="M552" s="81"/>
      <c r="N552" s="81"/>
      <c r="O552" s="81"/>
      <c r="P552" s="81"/>
      <c r="Q552" s="81"/>
    </row>
    <row r="553" spans="1:17" ht="10.5" customHeight="1" x14ac:dyDescent="0.15">
      <c r="C553" s="81"/>
      <c r="D553" s="81"/>
      <c r="E553" s="81"/>
      <c r="F553" s="81"/>
      <c r="G553" s="81"/>
      <c r="H553" s="81"/>
      <c r="I553" s="81"/>
      <c r="J553" s="81"/>
      <c r="K553" s="81"/>
      <c r="L553" s="81"/>
      <c r="M553" s="81"/>
      <c r="N553" s="81"/>
      <c r="O553" s="81"/>
      <c r="P553" s="81"/>
      <c r="Q553" s="81"/>
    </row>
    <row r="554" spans="1:17" ht="10.5" customHeight="1" x14ac:dyDescent="0.15">
      <c r="C554" s="81"/>
      <c r="D554" s="81"/>
      <c r="E554" s="81"/>
      <c r="F554" s="81"/>
      <c r="G554" s="81"/>
      <c r="H554" s="81"/>
      <c r="I554" s="81"/>
      <c r="J554" s="81"/>
      <c r="K554" s="81"/>
      <c r="L554" s="81"/>
      <c r="M554" s="81"/>
      <c r="N554" s="81"/>
      <c r="O554" s="81"/>
      <c r="P554" s="81"/>
      <c r="Q554" s="81"/>
    </row>
    <row r="555" spans="1:17" ht="8.25" customHeight="1" x14ac:dyDescent="0.15"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</row>
    <row r="556" spans="1:17" ht="8.25" customHeight="1" x14ac:dyDescent="0.15"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</row>
    <row r="557" spans="1:17" ht="8.25" customHeight="1" x14ac:dyDescent="0.2"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7" ht="11.25" x14ac:dyDescent="0.2">
      <c r="C558" s="1"/>
      <c r="D558" s="1"/>
      <c r="E558" s="1"/>
      <c r="F558" s="1"/>
      <c r="G558" s="82">
        <f>INDEX('5 tm Data'!C:C,MATCH('5 tm MV'!B552,'5 tm Data'!B:B,0))</f>
        <v>21</v>
      </c>
      <c r="H558" s="82"/>
      <c r="I558" s="82"/>
      <c r="J558" s="82"/>
      <c r="K558" s="82"/>
      <c r="L558" s="82"/>
      <c r="M558" s="82"/>
      <c r="N558" s="82"/>
      <c r="O558" s="82"/>
      <c r="P558" s="1"/>
    </row>
    <row r="559" spans="1:17" ht="11.25" x14ac:dyDescent="0.2">
      <c r="C559" s="1"/>
      <c r="D559" s="1"/>
      <c r="E559" s="1"/>
      <c r="F559" s="1"/>
      <c r="G559" s="82"/>
      <c r="H559" s="82"/>
      <c r="I559" s="82"/>
      <c r="J559" s="82"/>
      <c r="K559" s="82"/>
      <c r="L559" s="82"/>
      <c r="M559" s="82"/>
      <c r="N559" s="82"/>
      <c r="O559" s="82"/>
      <c r="P559" s="1"/>
    </row>
    <row r="560" spans="1:17" ht="8.25" customHeight="1" x14ac:dyDescent="0.2">
      <c r="C560" s="1"/>
      <c r="D560" s="1"/>
      <c r="E560" s="1"/>
      <c r="F560" s="1"/>
      <c r="G560" s="18"/>
      <c r="H560" s="18"/>
      <c r="I560" s="18"/>
      <c r="J560" s="18"/>
      <c r="K560" s="18"/>
      <c r="L560" s="18"/>
      <c r="M560" s="18"/>
      <c r="N560" s="18"/>
      <c r="O560" s="18"/>
      <c r="P560" s="1"/>
    </row>
    <row r="561" spans="1:17" ht="8.25" customHeight="1" x14ac:dyDescent="0.2">
      <c r="C561" s="1"/>
      <c r="D561" s="1"/>
      <c r="E561" s="1"/>
      <c r="F561" s="1"/>
      <c r="G561" s="18"/>
      <c r="H561" s="18"/>
      <c r="I561" s="18"/>
      <c r="J561" s="18"/>
      <c r="K561" s="18"/>
      <c r="L561" s="18"/>
      <c r="M561" s="18"/>
      <c r="N561" s="18"/>
      <c r="O561" s="18"/>
      <c r="P561" s="1"/>
    </row>
    <row r="562" spans="1:17" ht="8.25" customHeight="1" x14ac:dyDescent="0.2"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7" ht="15.75" customHeight="1" x14ac:dyDescent="0.15">
      <c r="C563" s="83" t="s">
        <v>0</v>
      </c>
      <c r="D563" s="84"/>
      <c r="E563" s="85"/>
      <c r="F563" s="83" t="s">
        <v>1</v>
      </c>
      <c r="G563" s="85"/>
      <c r="H563" s="83" t="s">
        <v>2</v>
      </c>
      <c r="I563" s="85"/>
      <c r="J563" s="83" t="s">
        <v>3</v>
      </c>
      <c r="K563" s="85"/>
      <c r="L563" s="83" t="s">
        <v>4</v>
      </c>
      <c r="M563" s="85"/>
      <c r="N563" s="83" t="s">
        <v>5</v>
      </c>
      <c r="O563" s="85"/>
      <c r="P563" s="80" t="s">
        <v>6</v>
      </c>
      <c r="Q563" s="80"/>
    </row>
    <row r="564" spans="1:17" ht="24.75" customHeight="1" x14ac:dyDescent="0.15">
      <c r="A564" t="str">
        <f>CONCATENATE(B552,B564)</f>
        <v>20a</v>
      </c>
      <c r="B564" t="s">
        <v>26</v>
      </c>
      <c r="C564" s="64" t="str">
        <f>INDEX('5 tm Data'!L:L,MATCH('5 tm MV'!A564,'5 tm Data'!J:J,0))</f>
        <v>a</v>
      </c>
      <c r="D564" s="65"/>
      <c r="E564" s="66"/>
      <c r="F564" s="80"/>
      <c r="G564" s="80"/>
      <c r="H564" s="80"/>
      <c r="I564" s="80"/>
      <c r="J564" s="80"/>
      <c r="K564" s="80"/>
      <c r="L564" s="80"/>
      <c r="M564" s="80"/>
      <c r="N564" s="80"/>
      <c r="O564" s="80"/>
      <c r="P564" s="80"/>
      <c r="Q564" s="80"/>
    </row>
    <row r="565" spans="1:17" ht="24.75" customHeight="1" x14ac:dyDescent="0.15">
      <c r="A565" t="str">
        <f>CONCATENATE(B552,B565)</f>
        <v>20b</v>
      </c>
      <c r="B565" t="s">
        <v>27</v>
      </c>
      <c r="C565" s="64" t="str">
        <f>INDEX('5 tm Data'!L:L,MATCH('5 tm MV'!A565,'5 tm Data'!J:J,0))</f>
        <v>b</v>
      </c>
      <c r="D565" s="65"/>
      <c r="E565" s="66"/>
      <c r="F565" s="80"/>
      <c r="G565" s="80"/>
      <c r="H565" s="80"/>
      <c r="I565" s="80"/>
      <c r="J565" s="80"/>
      <c r="K565" s="80"/>
      <c r="L565" s="80"/>
      <c r="M565" s="80"/>
      <c r="N565" s="80"/>
      <c r="O565" s="80"/>
      <c r="P565" s="80"/>
      <c r="Q565" s="80"/>
    </row>
    <row r="566" spans="1:17" ht="24.75" customHeight="1" x14ac:dyDescent="0.15">
      <c r="A566" t="str">
        <f>CONCATENATE(B552,B566)</f>
        <v>20c</v>
      </c>
      <c r="B566" t="s">
        <v>28</v>
      </c>
      <c r="C566" s="64" t="str">
        <f>INDEX('5 tm Data'!L:L,MATCH('5 tm MV'!A566,'5 tm Data'!J:J,0))</f>
        <v>c</v>
      </c>
      <c r="D566" s="65"/>
      <c r="E566" s="66"/>
      <c r="F566" s="80"/>
      <c r="G566" s="80"/>
      <c r="H566" s="80"/>
      <c r="I566" s="80"/>
      <c r="J566" s="80"/>
      <c r="K566" s="80"/>
      <c r="L566" s="80"/>
      <c r="M566" s="80"/>
      <c r="N566" s="80"/>
      <c r="O566" s="80"/>
      <c r="P566" s="80"/>
      <c r="Q566" s="80"/>
    </row>
    <row r="567" spans="1:17" ht="24.75" customHeight="1" x14ac:dyDescent="0.15">
      <c r="A567" t="str">
        <f>CONCATENATE(B552,B567)</f>
        <v>20d</v>
      </c>
      <c r="B567" t="s">
        <v>29</v>
      </c>
      <c r="C567" s="64" t="str">
        <f>INDEX('5 tm Data'!L:L,MATCH('5 tm MV'!A567,'5 tm Data'!J:J,0))</f>
        <v>d</v>
      </c>
      <c r="D567" s="65"/>
      <c r="E567" s="66"/>
      <c r="F567" s="80"/>
      <c r="G567" s="80"/>
      <c r="H567" s="80"/>
      <c r="I567" s="80"/>
      <c r="J567" s="80"/>
      <c r="K567" s="80"/>
      <c r="L567" s="80"/>
      <c r="M567" s="80"/>
      <c r="N567" s="80"/>
      <c r="O567" s="80"/>
      <c r="P567" s="80"/>
      <c r="Q567" s="80"/>
    </row>
    <row r="568" spans="1:17" ht="24.75" customHeight="1" x14ac:dyDescent="0.15">
      <c r="A568" t="str">
        <f>CONCATENATE(B552,B568)</f>
        <v>20e</v>
      </c>
      <c r="B568" t="s">
        <v>30</v>
      </c>
      <c r="C568" s="64" t="str">
        <f>INDEX('5 tm Data'!L:L,MATCH('5 tm MV'!A568,'5 tm Data'!J:J,0))</f>
        <v>e</v>
      </c>
      <c r="D568" s="65"/>
      <c r="E568" s="66"/>
      <c r="F568" s="80"/>
      <c r="G568" s="80"/>
      <c r="H568" s="80"/>
      <c r="I568" s="80"/>
      <c r="J568" s="80"/>
      <c r="K568" s="80"/>
      <c r="L568" s="80"/>
      <c r="M568" s="80"/>
      <c r="N568" s="80"/>
      <c r="O568" s="80"/>
      <c r="P568" s="80"/>
      <c r="Q568" s="80"/>
    </row>
    <row r="569" spans="1:17" ht="24.75" customHeight="1" x14ac:dyDescent="0.15">
      <c r="A569" t="str">
        <f>CONCATENATE(B552,B569)</f>
        <v>20f</v>
      </c>
      <c r="B569" t="s">
        <v>31</v>
      </c>
      <c r="C569" s="64" t="str">
        <f>INDEX('5 tm Data'!L:L,MATCH('5 tm MV'!A569,'5 tm Data'!J:J,0))</f>
        <v>f</v>
      </c>
      <c r="D569" s="65"/>
      <c r="E569" s="66"/>
      <c r="F569" s="80"/>
      <c r="G569" s="80"/>
      <c r="H569" s="80"/>
      <c r="I569" s="80"/>
      <c r="J569" s="80"/>
      <c r="K569" s="80"/>
      <c r="L569" s="80"/>
      <c r="M569" s="80"/>
      <c r="N569" s="80"/>
      <c r="O569" s="80"/>
      <c r="P569" s="80"/>
      <c r="Q569" s="80"/>
    </row>
    <row r="570" spans="1:17" ht="24.75" customHeight="1" x14ac:dyDescent="0.15">
      <c r="A570" t="str">
        <f>CONCATENATE(B552,B570)</f>
        <v>20g</v>
      </c>
      <c r="B570" t="s">
        <v>32</v>
      </c>
      <c r="C570" s="64" t="str">
        <f>INDEX('5 tm Data'!L:L,MATCH('5 tm MV'!A570,'5 tm Data'!J:J,0))</f>
        <v>g</v>
      </c>
      <c r="D570" s="65"/>
      <c r="E570" s="66"/>
      <c r="F570" s="80"/>
      <c r="G570" s="80"/>
      <c r="H570" s="80"/>
      <c r="I570" s="80"/>
      <c r="J570" s="80"/>
      <c r="K570" s="80"/>
      <c r="L570" s="80"/>
      <c r="M570" s="80"/>
      <c r="N570" s="80"/>
      <c r="O570" s="80"/>
      <c r="P570" s="80"/>
      <c r="Q570" s="80"/>
    </row>
    <row r="571" spans="1:17" ht="24.75" customHeight="1" thickBot="1" x14ac:dyDescent="0.2">
      <c r="A571" t="str">
        <f>CONCATENATE(B552,B571)</f>
        <v>20h</v>
      </c>
      <c r="B571" t="s">
        <v>33</v>
      </c>
      <c r="C571" s="64" t="str">
        <f>INDEX('5 tm Data'!L:L,MATCH('5 tm MV'!A571,'5 tm Data'!J:J,0))</f>
        <v>h</v>
      </c>
      <c r="D571" s="65"/>
      <c r="E571" s="66"/>
      <c r="F571" s="79"/>
      <c r="G571" s="79"/>
      <c r="H571" s="79"/>
      <c r="I571" s="79"/>
      <c r="J571" s="79"/>
      <c r="K571" s="79"/>
      <c r="L571" s="79"/>
      <c r="M571" s="79"/>
      <c r="N571" s="79"/>
      <c r="O571" s="79"/>
      <c r="P571" s="79"/>
      <c r="Q571" s="79"/>
    </row>
    <row r="572" spans="1:17" ht="24.75" customHeight="1" thickTop="1" x14ac:dyDescent="0.2">
      <c r="C572" s="86" t="s">
        <v>6</v>
      </c>
      <c r="D572" s="86"/>
      <c r="E572" s="86"/>
      <c r="F572" s="77"/>
      <c r="G572" s="78"/>
      <c r="H572" s="77"/>
      <c r="I572" s="78"/>
      <c r="J572" s="77"/>
      <c r="K572" s="78"/>
      <c r="L572" s="77"/>
      <c r="M572" s="78"/>
      <c r="N572" s="77"/>
      <c r="O572" s="78"/>
      <c r="P572" s="77"/>
      <c r="Q572" s="78"/>
    </row>
    <row r="573" spans="1:17" x14ac:dyDescent="0.15">
      <c r="C573" s="86" t="s">
        <v>799</v>
      </c>
      <c r="D573" s="86"/>
      <c r="E573" s="86"/>
      <c r="F573" s="87"/>
      <c r="G573" s="87"/>
      <c r="H573" s="87"/>
      <c r="I573" s="87"/>
      <c r="J573" s="87"/>
      <c r="K573" s="87"/>
      <c r="L573" s="87"/>
      <c r="M573" s="87"/>
      <c r="N573" s="87"/>
      <c r="O573" s="87"/>
      <c r="P573" s="87"/>
      <c r="Q573" s="87"/>
    </row>
    <row r="574" spans="1:17" ht="11.25" customHeight="1" x14ac:dyDescent="0.15">
      <c r="C574" s="86"/>
      <c r="D574" s="86"/>
      <c r="E574" s="86"/>
      <c r="F574" s="87"/>
      <c r="G574" s="87"/>
      <c r="H574" s="87"/>
      <c r="I574" s="87"/>
      <c r="J574" s="87"/>
      <c r="K574" s="87"/>
      <c r="L574" s="87"/>
      <c r="M574" s="87"/>
      <c r="N574" s="87"/>
      <c r="O574" s="87"/>
      <c r="P574" s="87"/>
      <c r="Q574" s="87"/>
    </row>
    <row r="575" spans="1:17" ht="11.25" customHeight="1" x14ac:dyDescent="0.15">
      <c r="C575" s="86" t="s">
        <v>800</v>
      </c>
      <c r="D575" s="86"/>
      <c r="E575" s="86"/>
      <c r="F575" s="87"/>
      <c r="G575" s="87"/>
      <c r="H575" s="87"/>
      <c r="I575" s="87"/>
      <c r="J575" s="87"/>
      <c r="K575" s="87"/>
      <c r="L575" s="87"/>
      <c r="M575" s="87"/>
      <c r="N575" s="87"/>
      <c r="O575" s="87"/>
      <c r="P575" s="87"/>
      <c r="Q575" s="87"/>
    </row>
    <row r="576" spans="1:17" ht="10.5" customHeight="1" x14ac:dyDescent="0.15">
      <c r="C576" s="86"/>
      <c r="D576" s="86"/>
      <c r="E576" s="86"/>
      <c r="F576" s="87"/>
      <c r="G576" s="87"/>
      <c r="H576" s="87"/>
      <c r="I576" s="87"/>
      <c r="J576" s="87"/>
      <c r="K576" s="87"/>
      <c r="L576" s="87"/>
      <c r="M576" s="87"/>
      <c r="N576" s="87"/>
      <c r="O576" s="87"/>
      <c r="P576" s="87"/>
      <c r="Q576" s="87"/>
    </row>
    <row r="577" spans="1:17" x14ac:dyDescent="0.15">
      <c r="C577" s="73"/>
      <c r="D577" s="73"/>
      <c r="E577" s="73"/>
      <c r="F577" s="73"/>
      <c r="G577" s="73"/>
      <c r="H577" s="73"/>
      <c r="I577" s="73"/>
      <c r="J577" s="73"/>
      <c r="K577" s="73"/>
      <c r="L577" s="73"/>
      <c r="M577" s="73"/>
      <c r="N577" s="73"/>
      <c r="O577" s="73"/>
      <c r="P577" s="73"/>
      <c r="Q577" s="73"/>
    </row>
    <row r="578" spans="1:17" x14ac:dyDescent="0.15">
      <c r="C578" s="73"/>
      <c r="D578" s="73"/>
      <c r="E578" s="73"/>
      <c r="F578" s="73"/>
      <c r="G578" s="73"/>
      <c r="H578" s="73"/>
      <c r="I578" s="73"/>
      <c r="J578" s="73"/>
      <c r="K578" s="73"/>
      <c r="L578" s="73"/>
      <c r="M578" s="73"/>
      <c r="N578" s="73"/>
      <c r="O578" s="73"/>
      <c r="P578" s="73"/>
      <c r="Q578" s="73"/>
    </row>
    <row r="581" spans="1:17" ht="10.5" customHeight="1" x14ac:dyDescent="0.15">
      <c r="A581" t="s">
        <v>35</v>
      </c>
      <c r="B581">
        <v>21</v>
      </c>
      <c r="C581" s="81" t="str">
        <f>'5 tm Data'!$A$2</f>
        <v>NAIA West - I</v>
      </c>
      <c r="D581" s="81"/>
      <c r="E581" s="81"/>
      <c r="F581" s="81"/>
      <c r="G581" s="81"/>
      <c r="H581" s="81"/>
      <c r="I581" s="81"/>
      <c r="J581" s="81"/>
      <c r="K581" s="81"/>
      <c r="L581" s="81"/>
      <c r="M581" s="81"/>
      <c r="N581" s="81"/>
      <c r="O581" s="81"/>
      <c r="P581" s="81"/>
      <c r="Q581" s="81"/>
    </row>
    <row r="582" spans="1:17" ht="10.5" customHeight="1" x14ac:dyDescent="0.15">
      <c r="C582" s="81"/>
      <c r="D582" s="81"/>
      <c r="E582" s="81"/>
      <c r="F582" s="81"/>
      <c r="G582" s="81"/>
      <c r="H582" s="81"/>
      <c r="I582" s="81"/>
      <c r="J582" s="81"/>
      <c r="K582" s="81"/>
      <c r="L582" s="81"/>
      <c r="M582" s="81"/>
      <c r="N582" s="81"/>
      <c r="O582" s="81"/>
      <c r="P582" s="81"/>
      <c r="Q582" s="81"/>
    </row>
    <row r="583" spans="1:17" ht="10.5" customHeight="1" x14ac:dyDescent="0.15">
      <c r="C583" s="81"/>
      <c r="D583" s="81"/>
      <c r="E583" s="81"/>
      <c r="F583" s="81"/>
      <c r="G583" s="81"/>
      <c r="H583" s="81"/>
      <c r="I583" s="81"/>
      <c r="J583" s="81"/>
      <c r="K583" s="81"/>
      <c r="L583" s="81"/>
      <c r="M583" s="81"/>
      <c r="N583" s="81"/>
      <c r="O583" s="81"/>
      <c r="P583" s="81"/>
      <c r="Q583" s="81"/>
    </row>
    <row r="584" spans="1:17" ht="8.25" customHeight="1" x14ac:dyDescent="0.15"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</row>
    <row r="585" spans="1:17" ht="8.25" customHeight="1" x14ac:dyDescent="0.15"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</row>
    <row r="586" spans="1:17" ht="8.25" customHeight="1" x14ac:dyDescent="0.2"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7" ht="11.25" x14ac:dyDescent="0.2">
      <c r="C587" s="1"/>
      <c r="D587" s="1"/>
      <c r="E587" s="1"/>
      <c r="F587" s="1"/>
      <c r="G587" s="82">
        <f>INDEX('5 tm Data'!C:C,MATCH('5 tm MV'!B581,'5 tm Data'!B:B,0))</f>
        <v>22</v>
      </c>
      <c r="H587" s="82"/>
      <c r="I587" s="82"/>
      <c r="J587" s="82"/>
      <c r="K587" s="82"/>
      <c r="L587" s="82"/>
      <c r="M587" s="82"/>
      <c r="N587" s="82"/>
      <c r="O587" s="82"/>
      <c r="P587" s="1"/>
    </row>
    <row r="588" spans="1:17" ht="11.25" x14ac:dyDescent="0.2">
      <c r="C588" s="1"/>
      <c r="D588" s="1"/>
      <c r="E588" s="1"/>
      <c r="F588" s="1"/>
      <c r="G588" s="82"/>
      <c r="H588" s="82"/>
      <c r="I588" s="82"/>
      <c r="J588" s="82"/>
      <c r="K588" s="82"/>
      <c r="L588" s="82"/>
      <c r="M588" s="82"/>
      <c r="N588" s="82"/>
      <c r="O588" s="82"/>
      <c r="P588" s="1"/>
    </row>
    <row r="589" spans="1:17" ht="8.25" customHeight="1" x14ac:dyDescent="0.2">
      <c r="C589" s="1"/>
      <c r="D589" s="1"/>
      <c r="E589" s="1"/>
      <c r="F589" s="1"/>
      <c r="G589" s="18"/>
      <c r="H589" s="18"/>
      <c r="I589" s="18"/>
      <c r="J589" s="18"/>
      <c r="K589" s="18"/>
      <c r="L589" s="18"/>
      <c r="M589" s="18"/>
      <c r="N589" s="18"/>
      <c r="O589" s="18"/>
      <c r="P589" s="1"/>
    </row>
    <row r="590" spans="1:17" ht="8.25" customHeight="1" x14ac:dyDescent="0.2">
      <c r="C590" s="1"/>
      <c r="D590" s="1"/>
      <c r="E590" s="1"/>
      <c r="F590" s="1"/>
      <c r="G590" s="18"/>
      <c r="H590" s="18"/>
      <c r="I590" s="18"/>
      <c r="J590" s="18"/>
      <c r="K590" s="18"/>
      <c r="L590" s="18"/>
      <c r="M590" s="18"/>
      <c r="N590" s="18"/>
      <c r="O590" s="18"/>
      <c r="P590" s="1"/>
    </row>
    <row r="591" spans="1:17" ht="8.25" customHeight="1" x14ac:dyDescent="0.2"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7" ht="15.75" customHeight="1" x14ac:dyDescent="0.15">
      <c r="C592" s="83" t="s">
        <v>0</v>
      </c>
      <c r="D592" s="84"/>
      <c r="E592" s="85"/>
      <c r="F592" s="83" t="s">
        <v>1</v>
      </c>
      <c r="G592" s="85"/>
      <c r="H592" s="83" t="s">
        <v>2</v>
      </c>
      <c r="I592" s="85"/>
      <c r="J592" s="83" t="s">
        <v>3</v>
      </c>
      <c r="K592" s="85"/>
      <c r="L592" s="83" t="s">
        <v>4</v>
      </c>
      <c r="M592" s="85"/>
      <c r="N592" s="83" t="s">
        <v>5</v>
      </c>
      <c r="O592" s="85"/>
      <c r="P592" s="80" t="s">
        <v>6</v>
      </c>
      <c r="Q592" s="80"/>
    </row>
    <row r="593" spans="1:17" ht="24.75" customHeight="1" x14ac:dyDescent="0.15">
      <c r="A593" t="str">
        <f>CONCATENATE(B581,B593)</f>
        <v>21a</v>
      </c>
      <c r="B593" t="s">
        <v>26</v>
      </c>
      <c r="C593" s="64" t="str">
        <f>INDEX('5 tm Data'!L:L,MATCH('5 tm MV'!A593,'5 tm Data'!J:J,0))</f>
        <v>a</v>
      </c>
      <c r="D593" s="65"/>
      <c r="E593" s="66"/>
      <c r="F593" s="80"/>
      <c r="G593" s="80"/>
      <c r="H593" s="80"/>
      <c r="I593" s="80"/>
      <c r="J593" s="80"/>
      <c r="K593" s="80"/>
      <c r="L593" s="80"/>
      <c r="M593" s="80"/>
      <c r="N593" s="80"/>
      <c r="O593" s="80"/>
      <c r="P593" s="80"/>
      <c r="Q593" s="80"/>
    </row>
    <row r="594" spans="1:17" ht="24.75" customHeight="1" x14ac:dyDescent="0.15">
      <c r="A594" t="str">
        <f>CONCATENATE(B581,B594)</f>
        <v>21b</v>
      </c>
      <c r="B594" t="s">
        <v>27</v>
      </c>
      <c r="C594" s="64" t="str">
        <f>INDEX('5 tm Data'!L:L,MATCH('5 tm MV'!A594,'5 tm Data'!J:J,0))</f>
        <v>b</v>
      </c>
      <c r="D594" s="65"/>
      <c r="E594" s="66"/>
      <c r="F594" s="80"/>
      <c r="G594" s="80"/>
      <c r="H594" s="80"/>
      <c r="I594" s="80"/>
      <c r="J594" s="80"/>
      <c r="K594" s="80"/>
      <c r="L594" s="80"/>
      <c r="M594" s="80"/>
      <c r="N594" s="80"/>
      <c r="O594" s="80"/>
      <c r="P594" s="80"/>
      <c r="Q594" s="80"/>
    </row>
    <row r="595" spans="1:17" ht="24.75" customHeight="1" x14ac:dyDescent="0.15">
      <c r="A595" t="str">
        <f>CONCATENATE(B581,B595)</f>
        <v>21c</v>
      </c>
      <c r="B595" t="s">
        <v>28</v>
      </c>
      <c r="C595" s="64" t="str">
        <f>INDEX('5 tm Data'!L:L,MATCH('5 tm MV'!A595,'5 tm Data'!J:J,0))</f>
        <v>c</v>
      </c>
      <c r="D595" s="65"/>
      <c r="E595" s="66"/>
      <c r="F595" s="80"/>
      <c r="G595" s="80"/>
      <c r="H595" s="80"/>
      <c r="I595" s="80"/>
      <c r="J595" s="80"/>
      <c r="K595" s="80"/>
      <c r="L595" s="80"/>
      <c r="M595" s="80"/>
      <c r="N595" s="80"/>
      <c r="O595" s="80"/>
      <c r="P595" s="80"/>
      <c r="Q595" s="80"/>
    </row>
    <row r="596" spans="1:17" ht="24.75" customHeight="1" x14ac:dyDescent="0.15">
      <c r="A596" t="str">
        <f>CONCATENATE(B581,B596)</f>
        <v>21d</v>
      </c>
      <c r="B596" t="s">
        <v>29</v>
      </c>
      <c r="C596" s="64" t="str">
        <f>INDEX('5 tm Data'!L:L,MATCH('5 tm MV'!A596,'5 tm Data'!J:J,0))</f>
        <v>d</v>
      </c>
      <c r="D596" s="65"/>
      <c r="E596" s="66"/>
      <c r="F596" s="80"/>
      <c r="G596" s="80"/>
      <c r="H596" s="80"/>
      <c r="I596" s="80"/>
      <c r="J596" s="80"/>
      <c r="K596" s="80"/>
      <c r="L596" s="80"/>
      <c r="M596" s="80"/>
      <c r="N596" s="80"/>
      <c r="O596" s="80"/>
      <c r="P596" s="80"/>
      <c r="Q596" s="80"/>
    </row>
    <row r="597" spans="1:17" ht="24.75" customHeight="1" x14ac:dyDescent="0.15">
      <c r="A597" t="str">
        <f>CONCATENATE(B581,B597)</f>
        <v>21e</v>
      </c>
      <c r="B597" t="s">
        <v>30</v>
      </c>
      <c r="C597" s="64" t="str">
        <f>INDEX('5 tm Data'!L:L,MATCH('5 tm MV'!A597,'5 tm Data'!J:J,0))</f>
        <v>e</v>
      </c>
      <c r="D597" s="65"/>
      <c r="E597" s="66"/>
      <c r="F597" s="80"/>
      <c r="G597" s="80"/>
      <c r="H597" s="80"/>
      <c r="I597" s="80"/>
      <c r="J597" s="80"/>
      <c r="K597" s="80"/>
      <c r="L597" s="80"/>
      <c r="M597" s="80"/>
      <c r="N597" s="80"/>
      <c r="O597" s="80"/>
      <c r="P597" s="80"/>
      <c r="Q597" s="80"/>
    </row>
    <row r="598" spans="1:17" ht="24.75" customHeight="1" x14ac:dyDescent="0.15">
      <c r="A598" t="str">
        <f>CONCATENATE(B581,B598)</f>
        <v>21f</v>
      </c>
      <c r="B598" t="s">
        <v>31</v>
      </c>
      <c r="C598" s="64" t="str">
        <f>INDEX('5 tm Data'!L:L,MATCH('5 tm MV'!A598,'5 tm Data'!J:J,0))</f>
        <v>f</v>
      </c>
      <c r="D598" s="65"/>
      <c r="E598" s="66"/>
      <c r="F598" s="80"/>
      <c r="G598" s="80"/>
      <c r="H598" s="80"/>
      <c r="I598" s="80"/>
      <c r="J598" s="80"/>
      <c r="K598" s="80"/>
      <c r="L598" s="80"/>
      <c r="M598" s="80"/>
      <c r="N598" s="80"/>
      <c r="O598" s="80"/>
      <c r="P598" s="80"/>
      <c r="Q598" s="80"/>
    </row>
    <row r="599" spans="1:17" ht="24.75" customHeight="1" x14ac:dyDescent="0.15">
      <c r="A599" t="str">
        <f>CONCATENATE(B581,B599)</f>
        <v>21g</v>
      </c>
      <c r="B599" t="s">
        <v>32</v>
      </c>
      <c r="C599" s="64" t="str">
        <f>INDEX('5 tm Data'!L:L,MATCH('5 tm MV'!A599,'5 tm Data'!J:J,0))</f>
        <v>g</v>
      </c>
      <c r="D599" s="65"/>
      <c r="E599" s="66"/>
      <c r="F599" s="80"/>
      <c r="G599" s="80"/>
      <c r="H599" s="80"/>
      <c r="I599" s="80"/>
      <c r="J599" s="80"/>
      <c r="K599" s="80"/>
      <c r="L599" s="80"/>
      <c r="M599" s="80"/>
      <c r="N599" s="80"/>
      <c r="O599" s="80"/>
      <c r="P599" s="80"/>
      <c r="Q599" s="80"/>
    </row>
    <row r="600" spans="1:17" ht="24.75" customHeight="1" thickBot="1" x14ac:dyDescent="0.2">
      <c r="A600" t="str">
        <f>CONCATENATE(B581,B600)</f>
        <v>21h</v>
      </c>
      <c r="B600" t="s">
        <v>33</v>
      </c>
      <c r="C600" s="64" t="str">
        <f>INDEX('5 tm Data'!L:L,MATCH('5 tm MV'!A600,'5 tm Data'!J:J,0))</f>
        <v>h</v>
      </c>
      <c r="D600" s="65"/>
      <c r="E600" s="66"/>
      <c r="F600" s="79"/>
      <c r="G600" s="79"/>
      <c r="H600" s="79"/>
      <c r="I600" s="79"/>
      <c r="J600" s="79"/>
      <c r="K600" s="79"/>
      <c r="L600" s="79"/>
      <c r="M600" s="79"/>
      <c r="N600" s="79"/>
      <c r="O600" s="79"/>
      <c r="P600" s="79"/>
      <c r="Q600" s="79"/>
    </row>
    <row r="601" spans="1:17" ht="24.75" customHeight="1" thickTop="1" x14ac:dyDescent="0.2">
      <c r="C601" s="86" t="s">
        <v>6</v>
      </c>
      <c r="D601" s="86"/>
      <c r="E601" s="86"/>
      <c r="F601" s="77"/>
      <c r="G601" s="78"/>
      <c r="H601" s="77"/>
      <c r="I601" s="78"/>
      <c r="J601" s="77"/>
      <c r="K601" s="78"/>
      <c r="L601" s="77"/>
      <c r="M601" s="78"/>
      <c r="N601" s="77"/>
      <c r="O601" s="78"/>
      <c r="P601" s="77"/>
      <c r="Q601" s="78"/>
    </row>
    <row r="602" spans="1:17" x14ac:dyDescent="0.15">
      <c r="C602" s="86" t="s">
        <v>799</v>
      </c>
      <c r="D602" s="86"/>
      <c r="E602" s="86"/>
      <c r="F602" s="87"/>
      <c r="G602" s="87"/>
      <c r="H602" s="87"/>
      <c r="I602" s="87"/>
      <c r="J602" s="87"/>
      <c r="K602" s="87"/>
      <c r="L602" s="87"/>
      <c r="M602" s="87"/>
      <c r="N602" s="87"/>
      <c r="O602" s="87"/>
      <c r="P602" s="87"/>
      <c r="Q602" s="87"/>
    </row>
    <row r="603" spans="1:17" ht="11.25" customHeight="1" x14ac:dyDescent="0.15">
      <c r="C603" s="86"/>
      <c r="D603" s="86"/>
      <c r="E603" s="86"/>
      <c r="F603" s="87"/>
      <c r="G603" s="87"/>
      <c r="H603" s="87"/>
      <c r="I603" s="87"/>
      <c r="J603" s="87"/>
      <c r="K603" s="87"/>
      <c r="L603" s="87"/>
      <c r="M603" s="87"/>
      <c r="N603" s="87"/>
      <c r="O603" s="87"/>
      <c r="P603" s="87"/>
      <c r="Q603" s="87"/>
    </row>
    <row r="604" spans="1:17" ht="11.25" customHeight="1" x14ac:dyDescent="0.15">
      <c r="C604" s="86" t="s">
        <v>800</v>
      </c>
      <c r="D604" s="86"/>
      <c r="E604" s="86"/>
      <c r="F604" s="87"/>
      <c r="G604" s="87"/>
      <c r="H604" s="87"/>
      <c r="I604" s="87"/>
      <c r="J604" s="87"/>
      <c r="K604" s="87"/>
      <c r="L604" s="87"/>
      <c r="M604" s="87"/>
      <c r="N604" s="87"/>
      <c r="O604" s="87"/>
      <c r="P604" s="87"/>
      <c r="Q604" s="87"/>
    </row>
    <row r="605" spans="1:17" ht="10.5" customHeight="1" x14ac:dyDescent="0.15">
      <c r="C605" s="86"/>
      <c r="D605" s="86"/>
      <c r="E605" s="86"/>
      <c r="F605" s="87"/>
      <c r="G605" s="87"/>
      <c r="H605" s="87"/>
      <c r="I605" s="87"/>
      <c r="J605" s="87"/>
      <c r="K605" s="87"/>
      <c r="L605" s="87"/>
      <c r="M605" s="87"/>
      <c r="N605" s="87"/>
      <c r="O605" s="87"/>
      <c r="P605" s="87"/>
      <c r="Q605" s="87"/>
    </row>
    <row r="606" spans="1:17" x14ac:dyDescent="0.15">
      <c r="C606" s="73"/>
      <c r="D606" s="73"/>
      <c r="E606" s="73"/>
      <c r="F606" s="73"/>
      <c r="G606" s="73"/>
      <c r="H606" s="73"/>
      <c r="I606" s="73"/>
      <c r="J606" s="73"/>
      <c r="K606" s="73"/>
      <c r="L606" s="73"/>
      <c r="M606" s="73"/>
      <c r="N606" s="73"/>
      <c r="O606" s="73"/>
      <c r="P606" s="73"/>
      <c r="Q606" s="73"/>
    </row>
    <row r="607" spans="1:17" x14ac:dyDescent="0.15">
      <c r="C607" s="73"/>
      <c r="D607" s="73"/>
      <c r="E607" s="73"/>
      <c r="F607" s="73"/>
      <c r="G607" s="73"/>
      <c r="H607" s="73"/>
      <c r="I607" s="73"/>
      <c r="J607" s="73"/>
      <c r="K607" s="73"/>
      <c r="L607" s="73"/>
      <c r="M607" s="73"/>
      <c r="N607" s="73"/>
      <c r="O607" s="73"/>
      <c r="P607" s="73"/>
      <c r="Q607" s="73"/>
    </row>
    <row r="610" spans="1:17" ht="10.5" customHeight="1" x14ac:dyDescent="0.15">
      <c r="A610" t="s">
        <v>35</v>
      </c>
      <c r="B610">
        <v>22</v>
      </c>
      <c r="C610" s="81" t="str">
        <f>'5 tm Data'!$A$2</f>
        <v>NAIA West - I</v>
      </c>
      <c r="D610" s="81"/>
      <c r="E610" s="81"/>
      <c r="F610" s="81"/>
      <c r="G610" s="81"/>
      <c r="H610" s="81"/>
      <c r="I610" s="81"/>
      <c r="J610" s="81"/>
      <c r="K610" s="81"/>
      <c r="L610" s="81"/>
      <c r="M610" s="81"/>
      <c r="N610" s="81"/>
      <c r="O610" s="81"/>
      <c r="P610" s="81"/>
      <c r="Q610" s="81"/>
    </row>
    <row r="611" spans="1:17" ht="10.5" customHeight="1" x14ac:dyDescent="0.15">
      <c r="C611" s="81"/>
      <c r="D611" s="81"/>
      <c r="E611" s="81"/>
      <c r="F611" s="81"/>
      <c r="G611" s="81"/>
      <c r="H611" s="81"/>
      <c r="I611" s="81"/>
      <c r="J611" s="81"/>
      <c r="K611" s="81"/>
      <c r="L611" s="81"/>
      <c r="M611" s="81"/>
      <c r="N611" s="81"/>
      <c r="O611" s="81"/>
      <c r="P611" s="81"/>
      <c r="Q611" s="81"/>
    </row>
    <row r="612" spans="1:17" ht="10.5" customHeight="1" x14ac:dyDescent="0.15">
      <c r="C612" s="81"/>
      <c r="D612" s="81"/>
      <c r="E612" s="81"/>
      <c r="F612" s="81"/>
      <c r="G612" s="81"/>
      <c r="H612" s="81"/>
      <c r="I612" s="81"/>
      <c r="J612" s="81"/>
      <c r="K612" s="81"/>
      <c r="L612" s="81"/>
      <c r="M612" s="81"/>
      <c r="N612" s="81"/>
      <c r="O612" s="81"/>
      <c r="P612" s="81"/>
      <c r="Q612" s="81"/>
    </row>
    <row r="613" spans="1:17" ht="8.25" customHeight="1" x14ac:dyDescent="0.15"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</row>
    <row r="614" spans="1:17" ht="8.25" customHeight="1" x14ac:dyDescent="0.15"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</row>
    <row r="615" spans="1:17" ht="8.25" customHeight="1" x14ac:dyDescent="0.2"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7" ht="11.25" x14ac:dyDescent="0.2">
      <c r="C616" s="1"/>
      <c r="D616" s="1"/>
      <c r="E616" s="1"/>
      <c r="F616" s="1"/>
      <c r="G616" s="82">
        <f>INDEX('5 tm Data'!C:C,MATCH('5 tm MV'!B610,'5 tm Data'!B:B,0))</f>
        <v>23</v>
      </c>
      <c r="H616" s="82"/>
      <c r="I616" s="82"/>
      <c r="J616" s="82"/>
      <c r="K616" s="82"/>
      <c r="L616" s="82"/>
      <c r="M616" s="82"/>
      <c r="N616" s="82"/>
      <c r="O616" s="82"/>
      <c r="P616" s="1"/>
    </row>
    <row r="617" spans="1:17" ht="11.25" x14ac:dyDescent="0.2">
      <c r="C617" s="1"/>
      <c r="D617" s="1"/>
      <c r="E617" s="1"/>
      <c r="F617" s="1"/>
      <c r="G617" s="82"/>
      <c r="H617" s="82"/>
      <c r="I617" s="82"/>
      <c r="J617" s="82"/>
      <c r="K617" s="82"/>
      <c r="L617" s="82"/>
      <c r="M617" s="82"/>
      <c r="N617" s="82"/>
      <c r="O617" s="82"/>
      <c r="P617" s="1"/>
    </row>
    <row r="618" spans="1:17" ht="8.25" customHeight="1" x14ac:dyDescent="0.2">
      <c r="C618" s="1"/>
      <c r="D618" s="1"/>
      <c r="E618" s="1"/>
      <c r="F618" s="1"/>
      <c r="G618" s="18"/>
      <c r="H618" s="18"/>
      <c r="I618" s="18"/>
      <c r="J618" s="18"/>
      <c r="K618" s="18"/>
      <c r="L618" s="18"/>
      <c r="M618" s="18"/>
      <c r="N618" s="18"/>
      <c r="O618" s="18"/>
      <c r="P618" s="1"/>
    </row>
    <row r="619" spans="1:17" ht="8.25" customHeight="1" x14ac:dyDescent="0.2">
      <c r="C619" s="1"/>
      <c r="D619" s="1"/>
      <c r="E619" s="1"/>
      <c r="F619" s="1"/>
      <c r="G619" s="18"/>
      <c r="H619" s="18"/>
      <c r="I619" s="18"/>
      <c r="J619" s="18"/>
      <c r="K619" s="18"/>
      <c r="L619" s="18"/>
      <c r="M619" s="18"/>
      <c r="N619" s="18"/>
      <c r="O619" s="18"/>
      <c r="P619" s="1"/>
    </row>
    <row r="620" spans="1:17" ht="8.25" customHeight="1" x14ac:dyDescent="0.2"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7" ht="15.75" customHeight="1" x14ac:dyDescent="0.15">
      <c r="C621" s="83" t="s">
        <v>0</v>
      </c>
      <c r="D621" s="84"/>
      <c r="E621" s="85"/>
      <c r="F621" s="83" t="s">
        <v>1</v>
      </c>
      <c r="G621" s="85"/>
      <c r="H621" s="83" t="s">
        <v>2</v>
      </c>
      <c r="I621" s="85"/>
      <c r="J621" s="83" t="s">
        <v>3</v>
      </c>
      <c r="K621" s="85"/>
      <c r="L621" s="83" t="s">
        <v>4</v>
      </c>
      <c r="M621" s="85"/>
      <c r="N621" s="83" t="s">
        <v>5</v>
      </c>
      <c r="O621" s="85"/>
      <c r="P621" s="80" t="s">
        <v>6</v>
      </c>
      <c r="Q621" s="80"/>
    </row>
    <row r="622" spans="1:17" ht="24.75" customHeight="1" x14ac:dyDescent="0.15">
      <c r="A622" t="str">
        <f>CONCATENATE(B610,B622)</f>
        <v>22a</v>
      </c>
      <c r="B622" t="s">
        <v>26</v>
      </c>
      <c r="C622" s="64" t="str">
        <f>INDEX('5 tm Data'!L:L,MATCH('5 tm MV'!A622,'5 tm Data'!J:J,0))</f>
        <v>a</v>
      </c>
      <c r="D622" s="65"/>
      <c r="E622" s="66"/>
      <c r="F622" s="80"/>
      <c r="G622" s="80"/>
      <c r="H622" s="80"/>
      <c r="I622" s="80"/>
      <c r="J622" s="80"/>
      <c r="K622" s="80"/>
      <c r="L622" s="80"/>
      <c r="M622" s="80"/>
      <c r="N622" s="80"/>
      <c r="O622" s="80"/>
      <c r="P622" s="80"/>
      <c r="Q622" s="80"/>
    </row>
    <row r="623" spans="1:17" ht="24.75" customHeight="1" x14ac:dyDescent="0.15">
      <c r="A623" t="str">
        <f>CONCATENATE(B610,B623)</f>
        <v>22b</v>
      </c>
      <c r="B623" t="s">
        <v>27</v>
      </c>
      <c r="C623" s="64" t="str">
        <f>INDEX('5 tm Data'!L:L,MATCH('5 tm MV'!A623,'5 tm Data'!J:J,0))</f>
        <v>b</v>
      </c>
      <c r="D623" s="65"/>
      <c r="E623" s="66"/>
      <c r="F623" s="80"/>
      <c r="G623" s="80"/>
      <c r="H623" s="80"/>
      <c r="I623" s="80"/>
      <c r="J623" s="80"/>
      <c r="K623" s="80"/>
      <c r="L623" s="80"/>
      <c r="M623" s="80"/>
      <c r="N623" s="80"/>
      <c r="O623" s="80"/>
      <c r="P623" s="80"/>
      <c r="Q623" s="80"/>
    </row>
    <row r="624" spans="1:17" ht="24.75" customHeight="1" x14ac:dyDescent="0.15">
      <c r="A624" t="str">
        <f>CONCATENATE(B610,B624)</f>
        <v>22c</v>
      </c>
      <c r="B624" t="s">
        <v>28</v>
      </c>
      <c r="C624" s="64" t="str">
        <f>INDEX('5 tm Data'!L:L,MATCH('5 tm MV'!A624,'5 tm Data'!J:J,0))</f>
        <v>c</v>
      </c>
      <c r="D624" s="65"/>
      <c r="E624" s="66"/>
      <c r="F624" s="80"/>
      <c r="G624" s="80"/>
      <c r="H624" s="80"/>
      <c r="I624" s="80"/>
      <c r="J624" s="80"/>
      <c r="K624" s="80"/>
      <c r="L624" s="80"/>
      <c r="M624" s="80"/>
      <c r="N624" s="80"/>
      <c r="O624" s="80"/>
      <c r="P624" s="80"/>
      <c r="Q624" s="80"/>
    </row>
    <row r="625" spans="1:17" ht="24.75" customHeight="1" x14ac:dyDescent="0.15">
      <c r="A625" t="str">
        <f>CONCATENATE(B610,B625)</f>
        <v>22d</v>
      </c>
      <c r="B625" t="s">
        <v>29</v>
      </c>
      <c r="C625" s="64" t="str">
        <f>INDEX('5 tm Data'!L:L,MATCH('5 tm MV'!A625,'5 tm Data'!J:J,0))</f>
        <v>d</v>
      </c>
      <c r="D625" s="65"/>
      <c r="E625" s="66"/>
      <c r="F625" s="80"/>
      <c r="G625" s="80"/>
      <c r="H625" s="80"/>
      <c r="I625" s="80"/>
      <c r="J625" s="80"/>
      <c r="K625" s="80"/>
      <c r="L625" s="80"/>
      <c r="M625" s="80"/>
      <c r="N625" s="80"/>
      <c r="O625" s="80"/>
      <c r="P625" s="80"/>
      <c r="Q625" s="80"/>
    </row>
    <row r="626" spans="1:17" ht="24.75" customHeight="1" x14ac:dyDescent="0.15">
      <c r="A626" t="str">
        <f>CONCATENATE(B610,B626)</f>
        <v>22e</v>
      </c>
      <c r="B626" t="s">
        <v>30</v>
      </c>
      <c r="C626" s="64" t="str">
        <f>INDEX('5 tm Data'!L:L,MATCH('5 tm MV'!A626,'5 tm Data'!J:J,0))</f>
        <v>e</v>
      </c>
      <c r="D626" s="65"/>
      <c r="E626" s="66"/>
      <c r="F626" s="80"/>
      <c r="G626" s="80"/>
      <c r="H626" s="80"/>
      <c r="I626" s="80"/>
      <c r="J626" s="80"/>
      <c r="K626" s="80"/>
      <c r="L626" s="80"/>
      <c r="M626" s="80"/>
      <c r="N626" s="80"/>
      <c r="O626" s="80"/>
      <c r="P626" s="80"/>
      <c r="Q626" s="80"/>
    </row>
    <row r="627" spans="1:17" ht="24.75" customHeight="1" x14ac:dyDescent="0.15">
      <c r="A627" t="str">
        <f>CONCATENATE(B610,B627)</f>
        <v>22f</v>
      </c>
      <c r="B627" t="s">
        <v>31</v>
      </c>
      <c r="C627" s="64" t="str">
        <f>INDEX('5 tm Data'!L:L,MATCH('5 tm MV'!A627,'5 tm Data'!J:J,0))</f>
        <v>f</v>
      </c>
      <c r="D627" s="65"/>
      <c r="E627" s="66"/>
      <c r="F627" s="80"/>
      <c r="G627" s="80"/>
      <c r="H627" s="80"/>
      <c r="I627" s="80"/>
      <c r="J627" s="80"/>
      <c r="K627" s="80"/>
      <c r="L627" s="80"/>
      <c r="M627" s="80"/>
      <c r="N627" s="80"/>
      <c r="O627" s="80"/>
      <c r="P627" s="80"/>
      <c r="Q627" s="80"/>
    </row>
    <row r="628" spans="1:17" ht="24.75" customHeight="1" x14ac:dyDescent="0.15">
      <c r="A628" t="str">
        <f>CONCATENATE(B610,B628)</f>
        <v>22g</v>
      </c>
      <c r="B628" t="s">
        <v>32</v>
      </c>
      <c r="C628" s="64" t="str">
        <f>INDEX('5 tm Data'!L:L,MATCH('5 tm MV'!A628,'5 tm Data'!J:J,0))</f>
        <v>g</v>
      </c>
      <c r="D628" s="65"/>
      <c r="E628" s="66"/>
      <c r="F628" s="80"/>
      <c r="G628" s="80"/>
      <c r="H628" s="80"/>
      <c r="I628" s="80"/>
      <c r="J628" s="80"/>
      <c r="K628" s="80"/>
      <c r="L628" s="80"/>
      <c r="M628" s="80"/>
      <c r="N628" s="80"/>
      <c r="O628" s="80"/>
      <c r="P628" s="80"/>
      <c r="Q628" s="80"/>
    </row>
    <row r="629" spans="1:17" ht="24.75" customHeight="1" thickBot="1" x14ac:dyDescent="0.2">
      <c r="A629" t="str">
        <f>CONCATENATE(B610,B629)</f>
        <v>22h</v>
      </c>
      <c r="B629" t="s">
        <v>33</v>
      </c>
      <c r="C629" s="64" t="str">
        <f>INDEX('5 tm Data'!L:L,MATCH('5 tm MV'!A629,'5 tm Data'!J:J,0))</f>
        <v>h</v>
      </c>
      <c r="D629" s="65"/>
      <c r="E629" s="66"/>
      <c r="F629" s="79"/>
      <c r="G629" s="79"/>
      <c r="H629" s="79"/>
      <c r="I629" s="79"/>
      <c r="J629" s="79"/>
      <c r="K629" s="79"/>
      <c r="L629" s="79"/>
      <c r="M629" s="79"/>
      <c r="N629" s="79"/>
      <c r="O629" s="79"/>
      <c r="P629" s="79"/>
      <c r="Q629" s="79"/>
    </row>
    <row r="630" spans="1:17" ht="24.75" customHeight="1" thickTop="1" x14ac:dyDescent="0.2">
      <c r="C630" s="86" t="s">
        <v>6</v>
      </c>
      <c r="D630" s="86"/>
      <c r="E630" s="86"/>
      <c r="F630" s="77"/>
      <c r="G630" s="78"/>
      <c r="H630" s="77"/>
      <c r="I630" s="78"/>
      <c r="J630" s="77"/>
      <c r="K630" s="78"/>
      <c r="L630" s="77"/>
      <c r="M630" s="78"/>
      <c r="N630" s="77"/>
      <c r="O630" s="78"/>
      <c r="P630" s="77"/>
      <c r="Q630" s="78"/>
    </row>
    <row r="631" spans="1:17" x14ac:dyDescent="0.15">
      <c r="C631" s="86" t="s">
        <v>799</v>
      </c>
      <c r="D631" s="86"/>
      <c r="E631" s="86"/>
      <c r="F631" s="87"/>
      <c r="G631" s="87"/>
      <c r="H631" s="87"/>
      <c r="I631" s="87"/>
      <c r="J631" s="87"/>
      <c r="K631" s="87"/>
      <c r="L631" s="87"/>
      <c r="M631" s="87"/>
      <c r="N631" s="87"/>
      <c r="O631" s="87"/>
      <c r="P631" s="87"/>
      <c r="Q631" s="87"/>
    </row>
    <row r="632" spans="1:17" ht="11.25" customHeight="1" x14ac:dyDescent="0.15">
      <c r="C632" s="86"/>
      <c r="D632" s="86"/>
      <c r="E632" s="86"/>
      <c r="F632" s="87"/>
      <c r="G632" s="87"/>
      <c r="H632" s="87"/>
      <c r="I632" s="87"/>
      <c r="J632" s="87"/>
      <c r="K632" s="87"/>
      <c r="L632" s="87"/>
      <c r="M632" s="87"/>
      <c r="N632" s="87"/>
      <c r="O632" s="87"/>
      <c r="P632" s="87"/>
      <c r="Q632" s="87"/>
    </row>
    <row r="633" spans="1:17" ht="11.25" customHeight="1" x14ac:dyDescent="0.15">
      <c r="C633" s="86" t="s">
        <v>800</v>
      </c>
      <c r="D633" s="86"/>
      <c r="E633" s="86"/>
      <c r="F633" s="87"/>
      <c r="G633" s="87"/>
      <c r="H633" s="87"/>
      <c r="I633" s="87"/>
      <c r="J633" s="87"/>
      <c r="K633" s="87"/>
      <c r="L633" s="87"/>
      <c r="M633" s="87"/>
      <c r="N633" s="87"/>
      <c r="O633" s="87"/>
      <c r="P633" s="87"/>
      <c r="Q633" s="87"/>
    </row>
    <row r="634" spans="1:17" ht="10.5" customHeight="1" x14ac:dyDescent="0.15">
      <c r="C634" s="86"/>
      <c r="D634" s="86"/>
      <c r="E634" s="86"/>
      <c r="F634" s="87"/>
      <c r="G634" s="87"/>
      <c r="H634" s="87"/>
      <c r="I634" s="87"/>
      <c r="J634" s="87"/>
      <c r="K634" s="87"/>
      <c r="L634" s="87"/>
      <c r="M634" s="87"/>
      <c r="N634" s="87"/>
      <c r="O634" s="87"/>
      <c r="P634" s="87"/>
      <c r="Q634" s="87"/>
    </row>
    <row r="635" spans="1:17" x14ac:dyDescent="0.15">
      <c r="C635" s="73"/>
      <c r="D635" s="73"/>
      <c r="E635" s="73"/>
      <c r="F635" s="73"/>
      <c r="G635" s="73"/>
      <c r="H635" s="73"/>
      <c r="I635" s="73"/>
      <c r="J635" s="73"/>
      <c r="K635" s="73"/>
      <c r="L635" s="73"/>
      <c r="M635" s="73"/>
      <c r="N635" s="73"/>
      <c r="O635" s="73"/>
      <c r="P635" s="73"/>
      <c r="Q635" s="73"/>
    </row>
    <row r="636" spans="1:17" x14ac:dyDescent="0.15">
      <c r="C636" s="73"/>
      <c r="D636" s="73"/>
      <c r="E636" s="73"/>
      <c r="F636" s="73"/>
      <c r="G636" s="73"/>
      <c r="H636" s="73"/>
      <c r="I636" s="73"/>
      <c r="J636" s="73"/>
      <c r="K636" s="73"/>
      <c r="L636" s="73"/>
      <c r="M636" s="73"/>
      <c r="N636" s="73"/>
      <c r="O636" s="73"/>
      <c r="P636" s="73"/>
      <c r="Q636" s="73"/>
    </row>
    <row r="639" spans="1:17" ht="10.5" customHeight="1" x14ac:dyDescent="0.15">
      <c r="A639" t="s">
        <v>35</v>
      </c>
      <c r="B639">
        <v>23</v>
      </c>
      <c r="C639" s="81" t="str">
        <f>'5 tm Data'!$A$2</f>
        <v>NAIA West - I</v>
      </c>
      <c r="D639" s="81"/>
      <c r="E639" s="81"/>
      <c r="F639" s="81"/>
      <c r="G639" s="81"/>
      <c r="H639" s="81"/>
      <c r="I639" s="81"/>
      <c r="J639" s="81"/>
      <c r="K639" s="81"/>
      <c r="L639" s="81"/>
      <c r="M639" s="81"/>
      <c r="N639" s="81"/>
      <c r="O639" s="81"/>
      <c r="P639" s="81"/>
      <c r="Q639" s="81"/>
    </row>
    <row r="640" spans="1:17" ht="10.5" customHeight="1" x14ac:dyDescent="0.15">
      <c r="C640" s="81"/>
      <c r="D640" s="81"/>
      <c r="E640" s="81"/>
      <c r="F640" s="81"/>
      <c r="G640" s="81"/>
      <c r="H640" s="81"/>
      <c r="I640" s="81"/>
      <c r="J640" s="81"/>
      <c r="K640" s="81"/>
      <c r="L640" s="81"/>
      <c r="M640" s="81"/>
      <c r="N640" s="81"/>
      <c r="O640" s="81"/>
      <c r="P640" s="81"/>
      <c r="Q640" s="81"/>
    </row>
    <row r="641" spans="1:17" ht="10.5" customHeight="1" x14ac:dyDescent="0.15">
      <c r="C641" s="81"/>
      <c r="D641" s="81"/>
      <c r="E641" s="81"/>
      <c r="F641" s="81"/>
      <c r="G641" s="81"/>
      <c r="H641" s="81"/>
      <c r="I641" s="81"/>
      <c r="J641" s="81"/>
      <c r="K641" s="81"/>
      <c r="L641" s="81"/>
      <c r="M641" s="81"/>
      <c r="N641" s="81"/>
      <c r="O641" s="81"/>
      <c r="P641" s="81"/>
      <c r="Q641" s="81"/>
    </row>
    <row r="642" spans="1:17" ht="8.25" customHeight="1" x14ac:dyDescent="0.15"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</row>
    <row r="643" spans="1:17" ht="8.25" customHeight="1" x14ac:dyDescent="0.15"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</row>
    <row r="644" spans="1:17" ht="8.25" customHeight="1" x14ac:dyDescent="0.2"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7" ht="11.25" x14ac:dyDescent="0.2">
      <c r="C645" s="1"/>
      <c r="D645" s="1"/>
      <c r="E645" s="1"/>
      <c r="F645" s="1"/>
      <c r="G645" s="82">
        <f>INDEX('5 tm Data'!C:C,MATCH('5 tm MV'!B639,'5 tm Data'!B:B,0))</f>
        <v>24</v>
      </c>
      <c r="H645" s="82"/>
      <c r="I645" s="82"/>
      <c r="J645" s="82"/>
      <c r="K645" s="82"/>
      <c r="L645" s="82"/>
      <c r="M645" s="82"/>
      <c r="N645" s="82"/>
      <c r="O645" s="82"/>
      <c r="P645" s="1"/>
    </row>
    <row r="646" spans="1:17" ht="11.25" x14ac:dyDescent="0.2">
      <c r="C646" s="1"/>
      <c r="D646" s="1"/>
      <c r="E646" s="1"/>
      <c r="F646" s="1"/>
      <c r="G646" s="82"/>
      <c r="H646" s="82"/>
      <c r="I646" s="82"/>
      <c r="J646" s="82"/>
      <c r="K646" s="82"/>
      <c r="L646" s="82"/>
      <c r="M646" s="82"/>
      <c r="N646" s="82"/>
      <c r="O646" s="82"/>
      <c r="P646" s="1"/>
    </row>
    <row r="647" spans="1:17" ht="8.25" customHeight="1" x14ac:dyDescent="0.2">
      <c r="C647" s="1"/>
      <c r="D647" s="1"/>
      <c r="E647" s="1"/>
      <c r="F647" s="1"/>
      <c r="G647" s="18"/>
      <c r="H647" s="18"/>
      <c r="I647" s="18"/>
      <c r="J647" s="18"/>
      <c r="K647" s="18"/>
      <c r="L647" s="18"/>
      <c r="M647" s="18"/>
      <c r="N647" s="18"/>
      <c r="O647" s="18"/>
      <c r="P647" s="1"/>
    </row>
    <row r="648" spans="1:17" ht="8.25" customHeight="1" x14ac:dyDescent="0.2">
      <c r="C648" s="1"/>
      <c r="D648" s="1"/>
      <c r="E648" s="1"/>
      <c r="F648" s="1"/>
      <c r="G648" s="18"/>
      <c r="H648" s="18"/>
      <c r="I648" s="18"/>
      <c r="J648" s="18"/>
      <c r="K648" s="18"/>
      <c r="L648" s="18"/>
      <c r="M648" s="18"/>
      <c r="N648" s="18"/>
      <c r="O648" s="18"/>
      <c r="P648" s="1"/>
    </row>
    <row r="649" spans="1:17" ht="8.25" customHeight="1" x14ac:dyDescent="0.2"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7" ht="15.75" customHeight="1" x14ac:dyDescent="0.15">
      <c r="C650" s="83" t="s">
        <v>0</v>
      </c>
      <c r="D650" s="84"/>
      <c r="E650" s="85"/>
      <c r="F650" s="83" t="s">
        <v>1</v>
      </c>
      <c r="G650" s="85"/>
      <c r="H650" s="83" t="s">
        <v>2</v>
      </c>
      <c r="I650" s="85"/>
      <c r="J650" s="83" t="s">
        <v>3</v>
      </c>
      <c r="K650" s="85"/>
      <c r="L650" s="83" t="s">
        <v>4</v>
      </c>
      <c r="M650" s="85"/>
      <c r="N650" s="83" t="s">
        <v>5</v>
      </c>
      <c r="O650" s="85"/>
      <c r="P650" s="80" t="s">
        <v>6</v>
      </c>
      <c r="Q650" s="80"/>
    </row>
    <row r="651" spans="1:17" ht="24.75" customHeight="1" x14ac:dyDescent="0.15">
      <c r="A651" t="str">
        <f>CONCATENATE(B639,B651)</f>
        <v>23a</v>
      </c>
      <c r="B651" t="s">
        <v>26</v>
      </c>
      <c r="C651" s="64" t="str">
        <f>INDEX('5 tm Data'!L:L,MATCH('5 tm MV'!A651,'5 tm Data'!J:J,0))</f>
        <v>a</v>
      </c>
      <c r="D651" s="65"/>
      <c r="E651" s="66"/>
      <c r="F651" s="80"/>
      <c r="G651" s="80"/>
      <c r="H651" s="80"/>
      <c r="I651" s="80"/>
      <c r="J651" s="80"/>
      <c r="K651" s="80"/>
      <c r="L651" s="80"/>
      <c r="M651" s="80"/>
      <c r="N651" s="80"/>
      <c r="O651" s="80"/>
      <c r="P651" s="80"/>
      <c r="Q651" s="80"/>
    </row>
    <row r="652" spans="1:17" ht="24.75" customHeight="1" x14ac:dyDescent="0.15">
      <c r="A652" t="str">
        <f>CONCATENATE(B639,B652)</f>
        <v>23b</v>
      </c>
      <c r="B652" t="s">
        <v>27</v>
      </c>
      <c r="C652" s="64" t="str">
        <f>INDEX('5 tm Data'!L:L,MATCH('5 tm MV'!A652,'5 tm Data'!J:J,0))</f>
        <v>b</v>
      </c>
      <c r="D652" s="65"/>
      <c r="E652" s="66"/>
      <c r="F652" s="80"/>
      <c r="G652" s="80"/>
      <c r="H652" s="80"/>
      <c r="I652" s="80"/>
      <c r="J652" s="80"/>
      <c r="K652" s="80"/>
      <c r="L652" s="80"/>
      <c r="M652" s="80"/>
      <c r="N652" s="80"/>
      <c r="O652" s="80"/>
      <c r="P652" s="80"/>
      <c r="Q652" s="80"/>
    </row>
    <row r="653" spans="1:17" ht="24.75" customHeight="1" x14ac:dyDescent="0.15">
      <c r="A653" t="str">
        <f>CONCATENATE(B639,B653)</f>
        <v>23c</v>
      </c>
      <c r="B653" t="s">
        <v>28</v>
      </c>
      <c r="C653" s="64" t="str">
        <f>INDEX('5 tm Data'!L:L,MATCH('5 tm MV'!A653,'5 tm Data'!J:J,0))</f>
        <v>c</v>
      </c>
      <c r="D653" s="65"/>
      <c r="E653" s="66"/>
      <c r="F653" s="80"/>
      <c r="G653" s="80"/>
      <c r="H653" s="80"/>
      <c r="I653" s="80"/>
      <c r="J653" s="80"/>
      <c r="K653" s="80"/>
      <c r="L653" s="80"/>
      <c r="M653" s="80"/>
      <c r="N653" s="80"/>
      <c r="O653" s="80"/>
      <c r="P653" s="80"/>
      <c r="Q653" s="80"/>
    </row>
    <row r="654" spans="1:17" ht="24.75" customHeight="1" x14ac:dyDescent="0.15">
      <c r="A654" t="str">
        <f>CONCATENATE(B639,B654)</f>
        <v>23d</v>
      </c>
      <c r="B654" t="s">
        <v>29</v>
      </c>
      <c r="C654" s="64" t="str">
        <f>INDEX('5 tm Data'!L:L,MATCH('5 tm MV'!A654,'5 tm Data'!J:J,0))</f>
        <v>d</v>
      </c>
      <c r="D654" s="65"/>
      <c r="E654" s="66"/>
      <c r="F654" s="80"/>
      <c r="G654" s="80"/>
      <c r="H654" s="80"/>
      <c r="I654" s="80"/>
      <c r="J654" s="80"/>
      <c r="K654" s="80"/>
      <c r="L654" s="80"/>
      <c r="M654" s="80"/>
      <c r="N654" s="80"/>
      <c r="O654" s="80"/>
      <c r="P654" s="80"/>
      <c r="Q654" s="80"/>
    </row>
    <row r="655" spans="1:17" ht="24.75" customHeight="1" x14ac:dyDescent="0.15">
      <c r="A655" t="str">
        <f>CONCATENATE(B639,B655)</f>
        <v>23e</v>
      </c>
      <c r="B655" t="s">
        <v>30</v>
      </c>
      <c r="C655" s="64" t="str">
        <f>INDEX('5 tm Data'!L:L,MATCH('5 tm MV'!A655,'5 tm Data'!J:J,0))</f>
        <v>e</v>
      </c>
      <c r="D655" s="65"/>
      <c r="E655" s="66"/>
      <c r="F655" s="80"/>
      <c r="G655" s="80"/>
      <c r="H655" s="80"/>
      <c r="I655" s="80"/>
      <c r="J655" s="80"/>
      <c r="K655" s="80"/>
      <c r="L655" s="80"/>
      <c r="M655" s="80"/>
      <c r="N655" s="80"/>
      <c r="O655" s="80"/>
      <c r="P655" s="80"/>
      <c r="Q655" s="80"/>
    </row>
    <row r="656" spans="1:17" ht="24.75" customHeight="1" x14ac:dyDescent="0.15">
      <c r="A656" t="str">
        <f>CONCATENATE(B639,B656)</f>
        <v>23f</v>
      </c>
      <c r="B656" t="s">
        <v>31</v>
      </c>
      <c r="C656" s="64" t="str">
        <f>INDEX('5 tm Data'!L:L,MATCH('5 tm MV'!A656,'5 tm Data'!J:J,0))</f>
        <v>f</v>
      </c>
      <c r="D656" s="65"/>
      <c r="E656" s="66"/>
      <c r="F656" s="80"/>
      <c r="G656" s="80"/>
      <c r="H656" s="80"/>
      <c r="I656" s="80"/>
      <c r="J656" s="80"/>
      <c r="K656" s="80"/>
      <c r="L656" s="80"/>
      <c r="M656" s="80"/>
      <c r="N656" s="80"/>
      <c r="O656" s="80"/>
      <c r="P656" s="80"/>
      <c r="Q656" s="80"/>
    </row>
    <row r="657" spans="1:17" ht="24.75" customHeight="1" x14ac:dyDescent="0.15">
      <c r="A657" t="str">
        <f>CONCATENATE(B639,B657)</f>
        <v>23g</v>
      </c>
      <c r="B657" t="s">
        <v>32</v>
      </c>
      <c r="C657" s="64" t="str">
        <f>INDEX('5 tm Data'!L:L,MATCH('5 tm MV'!A657,'5 tm Data'!J:J,0))</f>
        <v>g</v>
      </c>
      <c r="D657" s="65"/>
      <c r="E657" s="66"/>
      <c r="F657" s="80"/>
      <c r="G657" s="80"/>
      <c r="H657" s="80"/>
      <c r="I657" s="80"/>
      <c r="J657" s="80"/>
      <c r="K657" s="80"/>
      <c r="L657" s="80"/>
      <c r="M657" s="80"/>
      <c r="N657" s="80"/>
      <c r="O657" s="80"/>
      <c r="P657" s="80"/>
      <c r="Q657" s="80"/>
    </row>
    <row r="658" spans="1:17" ht="24.75" customHeight="1" thickBot="1" x14ac:dyDescent="0.2">
      <c r="A658" t="str">
        <f>CONCATENATE(B639,B658)</f>
        <v>23h</v>
      </c>
      <c r="B658" t="s">
        <v>33</v>
      </c>
      <c r="C658" s="64" t="str">
        <f>INDEX('5 tm Data'!L:L,MATCH('5 tm MV'!A658,'5 tm Data'!J:J,0))</f>
        <v>h</v>
      </c>
      <c r="D658" s="65"/>
      <c r="E658" s="66"/>
      <c r="F658" s="79"/>
      <c r="G658" s="79"/>
      <c r="H658" s="79"/>
      <c r="I658" s="79"/>
      <c r="J658" s="79"/>
      <c r="K658" s="79"/>
      <c r="L658" s="79"/>
      <c r="M658" s="79"/>
      <c r="N658" s="79"/>
      <c r="O658" s="79"/>
      <c r="P658" s="79"/>
      <c r="Q658" s="79"/>
    </row>
    <row r="659" spans="1:17" ht="24.75" customHeight="1" thickTop="1" x14ac:dyDescent="0.2">
      <c r="C659" s="86" t="s">
        <v>6</v>
      </c>
      <c r="D659" s="86"/>
      <c r="E659" s="86"/>
      <c r="F659" s="77"/>
      <c r="G659" s="78"/>
      <c r="H659" s="77"/>
      <c r="I659" s="78"/>
      <c r="J659" s="77"/>
      <c r="K659" s="78"/>
      <c r="L659" s="77"/>
      <c r="M659" s="78"/>
      <c r="N659" s="77"/>
      <c r="O659" s="78"/>
      <c r="P659" s="77"/>
      <c r="Q659" s="78"/>
    </row>
    <row r="660" spans="1:17" x14ac:dyDescent="0.15">
      <c r="C660" s="86" t="s">
        <v>799</v>
      </c>
      <c r="D660" s="86"/>
      <c r="E660" s="86"/>
      <c r="F660" s="87"/>
      <c r="G660" s="87"/>
      <c r="H660" s="87"/>
      <c r="I660" s="87"/>
      <c r="J660" s="87"/>
      <c r="K660" s="87"/>
      <c r="L660" s="87"/>
      <c r="M660" s="87"/>
      <c r="N660" s="87"/>
      <c r="O660" s="87"/>
      <c r="P660" s="87"/>
      <c r="Q660" s="87"/>
    </row>
    <row r="661" spans="1:17" ht="11.25" customHeight="1" x14ac:dyDescent="0.15">
      <c r="C661" s="86"/>
      <c r="D661" s="86"/>
      <c r="E661" s="86"/>
      <c r="F661" s="87"/>
      <c r="G661" s="87"/>
      <c r="H661" s="87"/>
      <c r="I661" s="87"/>
      <c r="J661" s="87"/>
      <c r="K661" s="87"/>
      <c r="L661" s="87"/>
      <c r="M661" s="87"/>
      <c r="N661" s="87"/>
      <c r="O661" s="87"/>
      <c r="P661" s="87"/>
      <c r="Q661" s="87"/>
    </row>
    <row r="662" spans="1:17" ht="11.25" customHeight="1" x14ac:dyDescent="0.15">
      <c r="C662" s="86" t="s">
        <v>800</v>
      </c>
      <c r="D662" s="86"/>
      <c r="E662" s="86"/>
      <c r="F662" s="87"/>
      <c r="G662" s="87"/>
      <c r="H662" s="87"/>
      <c r="I662" s="87"/>
      <c r="J662" s="87"/>
      <c r="K662" s="87"/>
      <c r="L662" s="87"/>
      <c r="M662" s="87"/>
      <c r="N662" s="87"/>
      <c r="O662" s="87"/>
      <c r="P662" s="87"/>
      <c r="Q662" s="87"/>
    </row>
    <row r="663" spans="1:17" ht="10.5" customHeight="1" x14ac:dyDescent="0.15">
      <c r="C663" s="86"/>
      <c r="D663" s="86"/>
      <c r="E663" s="86"/>
      <c r="F663" s="87"/>
      <c r="G663" s="87"/>
      <c r="H663" s="87"/>
      <c r="I663" s="87"/>
      <c r="J663" s="87"/>
      <c r="K663" s="87"/>
      <c r="L663" s="87"/>
      <c r="M663" s="87"/>
      <c r="N663" s="87"/>
      <c r="O663" s="87"/>
      <c r="P663" s="87"/>
      <c r="Q663" s="87"/>
    </row>
    <row r="664" spans="1:17" x14ac:dyDescent="0.15">
      <c r="C664" s="73"/>
      <c r="D664" s="73"/>
      <c r="E664" s="73"/>
      <c r="F664" s="73"/>
      <c r="G664" s="73"/>
      <c r="H664" s="73"/>
      <c r="I664" s="73"/>
      <c r="J664" s="73"/>
      <c r="K664" s="73"/>
      <c r="L664" s="73"/>
      <c r="M664" s="73"/>
      <c r="N664" s="73"/>
      <c r="O664" s="73"/>
      <c r="P664" s="73"/>
      <c r="Q664" s="73"/>
    </row>
    <row r="665" spans="1:17" x14ac:dyDescent="0.15">
      <c r="C665" s="73"/>
      <c r="D665" s="73"/>
      <c r="E665" s="73"/>
      <c r="F665" s="73"/>
      <c r="G665" s="73"/>
      <c r="H665" s="73"/>
      <c r="I665" s="73"/>
      <c r="J665" s="73"/>
      <c r="K665" s="73"/>
      <c r="L665" s="73"/>
      <c r="M665" s="73"/>
      <c r="N665" s="73"/>
      <c r="O665" s="73"/>
      <c r="P665" s="73"/>
      <c r="Q665" s="73"/>
    </row>
    <row r="668" spans="1:17" ht="10.5" customHeight="1" x14ac:dyDescent="0.15">
      <c r="A668" t="s">
        <v>35</v>
      </c>
      <c r="B668">
        <v>24</v>
      </c>
      <c r="C668" s="81" t="str">
        <f>'5 tm Data'!$A$2</f>
        <v>NAIA West - I</v>
      </c>
      <c r="D668" s="81"/>
      <c r="E668" s="81"/>
      <c r="F668" s="81"/>
      <c r="G668" s="81"/>
      <c r="H668" s="81"/>
      <c r="I668" s="81"/>
      <c r="J668" s="81"/>
      <c r="K668" s="81"/>
      <c r="L668" s="81"/>
      <c r="M668" s="81"/>
      <c r="N668" s="81"/>
      <c r="O668" s="81"/>
      <c r="P668" s="81"/>
      <c r="Q668" s="81"/>
    </row>
    <row r="669" spans="1:17" ht="10.5" customHeight="1" x14ac:dyDescent="0.15">
      <c r="C669" s="81"/>
      <c r="D669" s="81"/>
      <c r="E669" s="81"/>
      <c r="F669" s="81"/>
      <c r="G669" s="81"/>
      <c r="H669" s="81"/>
      <c r="I669" s="81"/>
      <c r="J669" s="81"/>
      <c r="K669" s="81"/>
      <c r="L669" s="81"/>
      <c r="M669" s="81"/>
      <c r="N669" s="81"/>
      <c r="O669" s="81"/>
      <c r="P669" s="81"/>
      <c r="Q669" s="81"/>
    </row>
    <row r="670" spans="1:17" ht="10.5" customHeight="1" x14ac:dyDescent="0.15">
      <c r="C670" s="81"/>
      <c r="D670" s="81"/>
      <c r="E670" s="81"/>
      <c r="F670" s="81"/>
      <c r="G670" s="81"/>
      <c r="H670" s="81"/>
      <c r="I670" s="81"/>
      <c r="J670" s="81"/>
      <c r="K670" s="81"/>
      <c r="L670" s="81"/>
      <c r="M670" s="81"/>
      <c r="N670" s="81"/>
      <c r="O670" s="81"/>
      <c r="P670" s="81"/>
      <c r="Q670" s="81"/>
    </row>
    <row r="671" spans="1:17" ht="8.25" customHeight="1" x14ac:dyDescent="0.15"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</row>
    <row r="672" spans="1:17" ht="8.25" customHeight="1" x14ac:dyDescent="0.15"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</row>
    <row r="673" spans="1:17" ht="8.25" customHeight="1" x14ac:dyDescent="0.2"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7" ht="11.25" x14ac:dyDescent="0.2">
      <c r="C674" s="1"/>
      <c r="D674" s="1"/>
      <c r="E674" s="1"/>
      <c r="F674" s="1"/>
      <c r="G674" s="82">
        <f>INDEX('5 tm Data'!C:C,MATCH('5 tm MV'!B668,'5 tm Data'!B:B,0))</f>
        <v>25</v>
      </c>
      <c r="H674" s="82"/>
      <c r="I674" s="82"/>
      <c r="J674" s="82"/>
      <c r="K674" s="82"/>
      <c r="L674" s="82"/>
      <c r="M674" s="82"/>
      <c r="N674" s="82"/>
      <c r="O674" s="82"/>
      <c r="P674" s="1"/>
    </row>
    <row r="675" spans="1:17" ht="11.25" x14ac:dyDescent="0.2">
      <c r="C675" s="1"/>
      <c r="D675" s="1"/>
      <c r="E675" s="1"/>
      <c r="F675" s="1"/>
      <c r="G675" s="82"/>
      <c r="H675" s="82"/>
      <c r="I675" s="82"/>
      <c r="J675" s="82"/>
      <c r="K675" s="82"/>
      <c r="L675" s="82"/>
      <c r="M675" s="82"/>
      <c r="N675" s="82"/>
      <c r="O675" s="82"/>
      <c r="P675" s="1"/>
    </row>
    <row r="676" spans="1:17" ht="8.25" customHeight="1" x14ac:dyDescent="0.2">
      <c r="C676" s="1"/>
      <c r="D676" s="1"/>
      <c r="E676" s="1"/>
      <c r="F676" s="1"/>
      <c r="G676" s="18"/>
      <c r="H676" s="18"/>
      <c r="I676" s="18"/>
      <c r="J676" s="18"/>
      <c r="K676" s="18"/>
      <c r="L676" s="18"/>
      <c r="M676" s="18"/>
      <c r="N676" s="18"/>
      <c r="O676" s="18"/>
      <c r="P676" s="1"/>
    </row>
    <row r="677" spans="1:17" ht="8.25" customHeight="1" x14ac:dyDescent="0.2">
      <c r="C677" s="1"/>
      <c r="D677" s="1"/>
      <c r="E677" s="1"/>
      <c r="F677" s="1"/>
      <c r="G677" s="18"/>
      <c r="H677" s="18"/>
      <c r="I677" s="18"/>
      <c r="J677" s="18"/>
      <c r="K677" s="18"/>
      <c r="L677" s="18"/>
      <c r="M677" s="18"/>
      <c r="N677" s="18"/>
      <c r="O677" s="18"/>
      <c r="P677" s="1"/>
    </row>
    <row r="678" spans="1:17" ht="8.25" customHeight="1" x14ac:dyDescent="0.2"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7" ht="15.75" customHeight="1" x14ac:dyDescent="0.15">
      <c r="C679" s="83" t="s">
        <v>0</v>
      </c>
      <c r="D679" s="84"/>
      <c r="E679" s="85"/>
      <c r="F679" s="83" t="s">
        <v>1</v>
      </c>
      <c r="G679" s="85"/>
      <c r="H679" s="83" t="s">
        <v>2</v>
      </c>
      <c r="I679" s="85"/>
      <c r="J679" s="83" t="s">
        <v>3</v>
      </c>
      <c r="K679" s="85"/>
      <c r="L679" s="83" t="s">
        <v>4</v>
      </c>
      <c r="M679" s="85"/>
      <c r="N679" s="83" t="s">
        <v>5</v>
      </c>
      <c r="O679" s="85"/>
      <c r="P679" s="80" t="s">
        <v>6</v>
      </c>
      <c r="Q679" s="80"/>
    </row>
    <row r="680" spans="1:17" ht="24.75" customHeight="1" x14ac:dyDescent="0.15">
      <c r="A680" t="str">
        <f>CONCATENATE(B668,B680)</f>
        <v>24a</v>
      </c>
      <c r="B680" t="s">
        <v>26</v>
      </c>
      <c r="C680" s="64" t="str">
        <f>INDEX('5 tm Data'!L:L,MATCH('5 tm MV'!A680,'5 tm Data'!J:J,0))</f>
        <v>a</v>
      </c>
      <c r="D680" s="65"/>
      <c r="E680" s="66"/>
      <c r="F680" s="80"/>
      <c r="G680" s="80"/>
      <c r="H680" s="80"/>
      <c r="I680" s="80"/>
      <c r="J680" s="80"/>
      <c r="K680" s="80"/>
      <c r="L680" s="80"/>
      <c r="M680" s="80"/>
      <c r="N680" s="80"/>
      <c r="O680" s="80"/>
      <c r="P680" s="80"/>
      <c r="Q680" s="80"/>
    </row>
    <row r="681" spans="1:17" ht="24.75" customHeight="1" x14ac:dyDescent="0.15">
      <c r="A681" t="str">
        <f>CONCATENATE(B668,B681)</f>
        <v>24b</v>
      </c>
      <c r="B681" t="s">
        <v>27</v>
      </c>
      <c r="C681" s="64" t="str">
        <f>INDEX('5 tm Data'!L:L,MATCH('5 tm MV'!A681,'5 tm Data'!J:J,0))</f>
        <v>b</v>
      </c>
      <c r="D681" s="65"/>
      <c r="E681" s="66"/>
      <c r="F681" s="80"/>
      <c r="G681" s="80"/>
      <c r="H681" s="80"/>
      <c r="I681" s="80"/>
      <c r="J681" s="80"/>
      <c r="K681" s="80"/>
      <c r="L681" s="80"/>
      <c r="M681" s="80"/>
      <c r="N681" s="80"/>
      <c r="O681" s="80"/>
      <c r="P681" s="80"/>
      <c r="Q681" s="80"/>
    </row>
    <row r="682" spans="1:17" ht="24.75" customHeight="1" x14ac:dyDescent="0.15">
      <c r="A682" t="str">
        <f>CONCATENATE(B668,B682)</f>
        <v>24c</v>
      </c>
      <c r="B682" t="s">
        <v>28</v>
      </c>
      <c r="C682" s="64" t="str">
        <f>INDEX('5 tm Data'!L:L,MATCH('5 tm MV'!A682,'5 tm Data'!J:J,0))</f>
        <v>c</v>
      </c>
      <c r="D682" s="65"/>
      <c r="E682" s="66"/>
      <c r="F682" s="80"/>
      <c r="G682" s="80"/>
      <c r="H682" s="80"/>
      <c r="I682" s="80"/>
      <c r="J682" s="80"/>
      <c r="K682" s="80"/>
      <c r="L682" s="80"/>
      <c r="M682" s="80"/>
      <c r="N682" s="80"/>
      <c r="O682" s="80"/>
      <c r="P682" s="80"/>
      <c r="Q682" s="80"/>
    </row>
    <row r="683" spans="1:17" ht="24.75" customHeight="1" x14ac:dyDescent="0.15">
      <c r="A683" t="str">
        <f>CONCATENATE(B668,B683)</f>
        <v>24d</v>
      </c>
      <c r="B683" t="s">
        <v>29</v>
      </c>
      <c r="C683" s="64" t="str">
        <f>INDEX('5 tm Data'!L:L,MATCH('5 tm MV'!A683,'5 tm Data'!J:J,0))</f>
        <v>d</v>
      </c>
      <c r="D683" s="65"/>
      <c r="E683" s="66"/>
      <c r="F683" s="80"/>
      <c r="G683" s="80"/>
      <c r="H683" s="80"/>
      <c r="I683" s="80"/>
      <c r="J683" s="80"/>
      <c r="K683" s="80"/>
      <c r="L683" s="80"/>
      <c r="M683" s="80"/>
      <c r="N683" s="80"/>
      <c r="O683" s="80"/>
      <c r="P683" s="80"/>
      <c r="Q683" s="80"/>
    </row>
    <row r="684" spans="1:17" ht="24.75" customHeight="1" x14ac:dyDescent="0.15">
      <c r="A684" t="str">
        <f>CONCATENATE(B668,B684)</f>
        <v>24e</v>
      </c>
      <c r="B684" t="s">
        <v>30</v>
      </c>
      <c r="C684" s="64" t="str">
        <f>INDEX('5 tm Data'!L:L,MATCH('5 tm MV'!A684,'5 tm Data'!J:J,0))</f>
        <v>e</v>
      </c>
      <c r="D684" s="65"/>
      <c r="E684" s="66"/>
      <c r="F684" s="80"/>
      <c r="G684" s="80"/>
      <c r="H684" s="80"/>
      <c r="I684" s="80"/>
      <c r="J684" s="80"/>
      <c r="K684" s="80"/>
      <c r="L684" s="80"/>
      <c r="M684" s="80"/>
      <c r="N684" s="80"/>
      <c r="O684" s="80"/>
      <c r="P684" s="80"/>
      <c r="Q684" s="80"/>
    </row>
    <row r="685" spans="1:17" ht="24.75" customHeight="1" x14ac:dyDescent="0.15">
      <c r="A685" t="str">
        <f>CONCATENATE(B668,B685)</f>
        <v>24f</v>
      </c>
      <c r="B685" t="s">
        <v>31</v>
      </c>
      <c r="C685" s="64" t="str">
        <f>INDEX('5 tm Data'!L:L,MATCH('5 tm MV'!A685,'5 tm Data'!J:J,0))</f>
        <v>f</v>
      </c>
      <c r="D685" s="65"/>
      <c r="E685" s="66"/>
      <c r="F685" s="80"/>
      <c r="G685" s="80"/>
      <c r="H685" s="80"/>
      <c r="I685" s="80"/>
      <c r="J685" s="80"/>
      <c r="K685" s="80"/>
      <c r="L685" s="80"/>
      <c r="M685" s="80"/>
      <c r="N685" s="80"/>
      <c r="O685" s="80"/>
      <c r="P685" s="80"/>
      <c r="Q685" s="80"/>
    </row>
    <row r="686" spans="1:17" ht="24.75" customHeight="1" x14ac:dyDescent="0.15">
      <c r="A686" t="str">
        <f>CONCATENATE(B668,B686)</f>
        <v>24g</v>
      </c>
      <c r="B686" t="s">
        <v>32</v>
      </c>
      <c r="C686" s="64" t="str">
        <f>INDEX('5 tm Data'!L:L,MATCH('5 tm MV'!A686,'5 tm Data'!J:J,0))</f>
        <v>g</v>
      </c>
      <c r="D686" s="65"/>
      <c r="E686" s="66"/>
      <c r="F686" s="80"/>
      <c r="G686" s="80"/>
      <c r="H686" s="80"/>
      <c r="I686" s="80"/>
      <c r="J686" s="80"/>
      <c r="K686" s="80"/>
      <c r="L686" s="80"/>
      <c r="M686" s="80"/>
      <c r="N686" s="80"/>
      <c r="O686" s="80"/>
      <c r="P686" s="80"/>
      <c r="Q686" s="80"/>
    </row>
    <row r="687" spans="1:17" ht="24.75" customHeight="1" thickBot="1" x14ac:dyDescent="0.2">
      <c r="A687" t="str">
        <f>CONCATENATE(B668,B687)</f>
        <v>24h</v>
      </c>
      <c r="B687" t="s">
        <v>33</v>
      </c>
      <c r="C687" s="64" t="str">
        <f>INDEX('5 tm Data'!L:L,MATCH('5 tm MV'!A687,'5 tm Data'!J:J,0))</f>
        <v>h</v>
      </c>
      <c r="D687" s="65"/>
      <c r="E687" s="66"/>
      <c r="F687" s="79"/>
      <c r="G687" s="79"/>
      <c r="H687" s="79"/>
      <c r="I687" s="79"/>
      <c r="J687" s="79"/>
      <c r="K687" s="79"/>
      <c r="L687" s="79"/>
      <c r="M687" s="79"/>
      <c r="N687" s="79"/>
      <c r="O687" s="79"/>
      <c r="P687" s="79"/>
      <c r="Q687" s="79"/>
    </row>
    <row r="688" spans="1:17" ht="24.75" customHeight="1" thickTop="1" x14ac:dyDescent="0.2">
      <c r="C688" s="86" t="s">
        <v>6</v>
      </c>
      <c r="D688" s="86"/>
      <c r="E688" s="86"/>
      <c r="F688" s="77"/>
      <c r="G688" s="78"/>
      <c r="H688" s="77"/>
      <c r="I688" s="78"/>
      <c r="J688" s="77"/>
      <c r="K688" s="78"/>
      <c r="L688" s="77"/>
      <c r="M688" s="78"/>
      <c r="N688" s="77"/>
      <c r="O688" s="78"/>
      <c r="P688" s="77"/>
      <c r="Q688" s="78"/>
    </row>
    <row r="689" spans="1:17" x14ac:dyDescent="0.15">
      <c r="C689" s="86" t="s">
        <v>799</v>
      </c>
      <c r="D689" s="86"/>
      <c r="E689" s="86"/>
      <c r="F689" s="87"/>
      <c r="G689" s="87"/>
      <c r="H689" s="87"/>
      <c r="I689" s="87"/>
      <c r="J689" s="87"/>
      <c r="K689" s="87"/>
      <c r="L689" s="87"/>
      <c r="M689" s="87"/>
      <c r="N689" s="87"/>
      <c r="O689" s="87"/>
      <c r="P689" s="87"/>
      <c r="Q689" s="87"/>
    </row>
    <row r="690" spans="1:17" ht="11.25" customHeight="1" x14ac:dyDescent="0.15">
      <c r="C690" s="86"/>
      <c r="D690" s="86"/>
      <c r="E690" s="86"/>
      <c r="F690" s="87"/>
      <c r="G690" s="87"/>
      <c r="H690" s="87"/>
      <c r="I690" s="87"/>
      <c r="J690" s="87"/>
      <c r="K690" s="87"/>
      <c r="L690" s="87"/>
      <c r="M690" s="87"/>
      <c r="N690" s="87"/>
      <c r="O690" s="87"/>
      <c r="P690" s="87"/>
      <c r="Q690" s="87"/>
    </row>
    <row r="691" spans="1:17" ht="11.25" customHeight="1" x14ac:dyDescent="0.15">
      <c r="C691" s="86" t="s">
        <v>800</v>
      </c>
      <c r="D691" s="86"/>
      <c r="E691" s="86"/>
      <c r="F691" s="87"/>
      <c r="G691" s="87"/>
      <c r="H691" s="87"/>
      <c r="I691" s="87"/>
      <c r="J691" s="87"/>
      <c r="K691" s="87"/>
      <c r="L691" s="87"/>
      <c r="M691" s="87"/>
      <c r="N691" s="87"/>
      <c r="O691" s="87"/>
      <c r="P691" s="87"/>
      <c r="Q691" s="87"/>
    </row>
    <row r="692" spans="1:17" ht="10.5" customHeight="1" x14ac:dyDescent="0.15">
      <c r="C692" s="86"/>
      <c r="D692" s="86"/>
      <c r="E692" s="86"/>
      <c r="F692" s="87"/>
      <c r="G692" s="87"/>
      <c r="H692" s="87"/>
      <c r="I692" s="87"/>
      <c r="J692" s="87"/>
      <c r="K692" s="87"/>
      <c r="L692" s="87"/>
      <c r="M692" s="87"/>
      <c r="N692" s="87"/>
      <c r="O692" s="87"/>
      <c r="P692" s="87"/>
      <c r="Q692" s="87"/>
    </row>
    <row r="693" spans="1:17" x14ac:dyDescent="0.15">
      <c r="C693" s="73"/>
      <c r="D693" s="73"/>
      <c r="E693" s="73"/>
      <c r="F693" s="73"/>
      <c r="G693" s="73"/>
      <c r="H693" s="73"/>
      <c r="I693" s="73"/>
      <c r="J693" s="73"/>
      <c r="K693" s="73"/>
      <c r="L693" s="73"/>
      <c r="M693" s="73"/>
      <c r="N693" s="73"/>
      <c r="O693" s="73"/>
      <c r="P693" s="73"/>
      <c r="Q693" s="73"/>
    </row>
    <row r="694" spans="1:17" x14ac:dyDescent="0.15">
      <c r="C694" s="73"/>
      <c r="D694" s="73"/>
      <c r="E694" s="73"/>
      <c r="F694" s="73"/>
      <c r="G694" s="73"/>
      <c r="H694" s="73"/>
      <c r="I694" s="73"/>
      <c r="J694" s="73"/>
      <c r="K694" s="73"/>
      <c r="L694" s="73"/>
      <c r="M694" s="73"/>
      <c r="N694" s="73"/>
      <c r="O694" s="73"/>
      <c r="P694" s="73"/>
      <c r="Q694" s="73"/>
    </row>
    <row r="697" spans="1:17" ht="10.5" customHeight="1" x14ac:dyDescent="0.15">
      <c r="A697" t="s">
        <v>35</v>
      </c>
      <c r="B697">
        <v>25</v>
      </c>
      <c r="C697" s="81" t="str">
        <f>'5 tm Data'!$A$2</f>
        <v>NAIA West - I</v>
      </c>
      <c r="D697" s="81"/>
      <c r="E697" s="81"/>
      <c r="F697" s="81"/>
      <c r="G697" s="81"/>
      <c r="H697" s="81"/>
      <c r="I697" s="81"/>
      <c r="J697" s="81"/>
      <c r="K697" s="81"/>
      <c r="L697" s="81"/>
      <c r="M697" s="81"/>
      <c r="N697" s="81"/>
      <c r="O697" s="81"/>
      <c r="P697" s="81"/>
      <c r="Q697" s="81"/>
    </row>
    <row r="698" spans="1:17" ht="10.5" customHeight="1" x14ac:dyDescent="0.15">
      <c r="C698" s="81"/>
      <c r="D698" s="81"/>
      <c r="E698" s="81"/>
      <c r="F698" s="81"/>
      <c r="G698" s="81"/>
      <c r="H698" s="81"/>
      <c r="I698" s="81"/>
      <c r="J698" s="81"/>
      <c r="K698" s="81"/>
      <c r="L698" s="81"/>
      <c r="M698" s="81"/>
      <c r="N698" s="81"/>
      <c r="O698" s="81"/>
      <c r="P698" s="81"/>
      <c r="Q698" s="81"/>
    </row>
    <row r="699" spans="1:17" ht="10.5" customHeight="1" x14ac:dyDescent="0.15">
      <c r="C699" s="81"/>
      <c r="D699" s="81"/>
      <c r="E699" s="81"/>
      <c r="F699" s="81"/>
      <c r="G699" s="81"/>
      <c r="H699" s="81"/>
      <c r="I699" s="81"/>
      <c r="J699" s="81"/>
      <c r="K699" s="81"/>
      <c r="L699" s="81"/>
      <c r="M699" s="81"/>
      <c r="N699" s="81"/>
      <c r="O699" s="81"/>
      <c r="P699" s="81"/>
      <c r="Q699" s="81"/>
    </row>
    <row r="700" spans="1:17" ht="8.25" customHeight="1" x14ac:dyDescent="0.15"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</row>
    <row r="701" spans="1:17" ht="8.25" customHeight="1" x14ac:dyDescent="0.15"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</row>
    <row r="702" spans="1:17" ht="8.25" customHeight="1" x14ac:dyDescent="0.2"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7" ht="11.25" x14ac:dyDescent="0.2">
      <c r="C703" s="1"/>
      <c r="D703" s="1"/>
      <c r="E703" s="1"/>
      <c r="F703" s="1"/>
      <c r="G703" s="82">
        <f>INDEX('5 tm Data'!C:C,MATCH('5 tm MV'!B697,'5 tm Data'!B:B,0))</f>
        <v>26</v>
      </c>
      <c r="H703" s="82"/>
      <c r="I703" s="82"/>
      <c r="J703" s="82"/>
      <c r="K703" s="82"/>
      <c r="L703" s="82"/>
      <c r="M703" s="82"/>
      <c r="N703" s="82"/>
      <c r="O703" s="82"/>
      <c r="P703" s="1"/>
    </row>
    <row r="704" spans="1:17" ht="11.25" x14ac:dyDescent="0.2">
      <c r="C704" s="1"/>
      <c r="D704" s="1"/>
      <c r="E704" s="1"/>
      <c r="F704" s="1"/>
      <c r="G704" s="82"/>
      <c r="H704" s="82"/>
      <c r="I704" s="82"/>
      <c r="J704" s="82"/>
      <c r="K704" s="82"/>
      <c r="L704" s="82"/>
      <c r="M704" s="82"/>
      <c r="N704" s="82"/>
      <c r="O704" s="82"/>
      <c r="P704" s="1"/>
    </row>
    <row r="705" spans="1:17" ht="8.25" customHeight="1" x14ac:dyDescent="0.2">
      <c r="C705" s="1"/>
      <c r="D705" s="1"/>
      <c r="E705" s="1"/>
      <c r="F705" s="1"/>
      <c r="G705" s="18"/>
      <c r="H705" s="18"/>
      <c r="I705" s="18"/>
      <c r="J705" s="18"/>
      <c r="K705" s="18"/>
      <c r="L705" s="18"/>
      <c r="M705" s="18"/>
      <c r="N705" s="18"/>
      <c r="O705" s="18"/>
      <c r="P705" s="1"/>
    </row>
    <row r="706" spans="1:17" ht="8.25" customHeight="1" x14ac:dyDescent="0.2">
      <c r="C706" s="1"/>
      <c r="D706" s="1"/>
      <c r="E706" s="1"/>
      <c r="F706" s="1"/>
      <c r="G706" s="18"/>
      <c r="H706" s="18"/>
      <c r="I706" s="18"/>
      <c r="J706" s="18"/>
      <c r="K706" s="18"/>
      <c r="L706" s="18"/>
      <c r="M706" s="18"/>
      <c r="N706" s="18"/>
      <c r="O706" s="18"/>
      <c r="P706" s="1"/>
    </row>
    <row r="707" spans="1:17" ht="8.25" customHeight="1" x14ac:dyDescent="0.2"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7" ht="15.75" customHeight="1" x14ac:dyDescent="0.15">
      <c r="C708" s="83" t="s">
        <v>0</v>
      </c>
      <c r="D708" s="84"/>
      <c r="E708" s="85"/>
      <c r="F708" s="83" t="s">
        <v>1</v>
      </c>
      <c r="G708" s="85"/>
      <c r="H708" s="83" t="s">
        <v>2</v>
      </c>
      <c r="I708" s="85"/>
      <c r="J708" s="83" t="s">
        <v>3</v>
      </c>
      <c r="K708" s="85"/>
      <c r="L708" s="83" t="s">
        <v>4</v>
      </c>
      <c r="M708" s="85"/>
      <c r="N708" s="83" t="s">
        <v>5</v>
      </c>
      <c r="O708" s="85"/>
      <c r="P708" s="80" t="s">
        <v>6</v>
      </c>
      <c r="Q708" s="80"/>
    </row>
    <row r="709" spans="1:17" ht="24.75" customHeight="1" x14ac:dyDescent="0.15">
      <c r="A709" t="str">
        <f>CONCATENATE(B697,B709)</f>
        <v>25a</v>
      </c>
      <c r="B709" t="s">
        <v>26</v>
      </c>
      <c r="C709" s="64" t="str">
        <f>INDEX('5 tm Data'!L:L,MATCH('5 tm MV'!A709,'5 tm Data'!J:J,0))</f>
        <v>a</v>
      </c>
      <c r="D709" s="65"/>
      <c r="E709" s="66"/>
      <c r="F709" s="80"/>
      <c r="G709" s="80"/>
      <c r="H709" s="80"/>
      <c r="I709" s="80"/>
      <c r="J709" s="80"/>
      <c r="K709" s="80"/>
      <c r="L709" s="80"/>
      <c r="M709" s="80"/>
      <c r="N709" s="80"/>
      <c r="O709" s="80"/>
      <c r="P709" s="80"/>
      <c r="Q709" s="80"/>
    </row>
    <row r="710" spans="1:17" ht="24.75" customHeight="1" x14ac:dyDescent="0.15">
      <c r="A710" t="str">
        <f>CONCATENATE(B697,B710)</f>
        <v>25b</v>
      </c>
      <c r="B710" t="s">
        <v>27</v>
      </c>
      <c r="C710" s="64" t="str">
        <f>INDEX('5 tm Data'!L:L,MATCH('5 tm MV'!A710,'5 tm Data'!J:J,0))</f>
        <v>b</v>
      </c>
      <c r="D710" s="65"/>
      <c r="E710" s="66"/>
      <c r="F710" s="80"/>
      <c r="G710" s="80"/>
      <c r="H710" s="80"/>
      <c r="I710" s="80"/>
      <c r="J710" s="80"/>
      <c r="K710" s="80"/>
      <c r="L710" s="80"/>
      <c r="M710" s="80"/>
      <c r="N710" s="80"/>
      <c r="O710" s="80"/>
      <c r="P710" s="80"/>
      <c r="Q710" s="80"/>
    </row>
    <row r="711" spans="1:17" ht="24.75" customHeight="1" x14ac:dyDescent="0.15">
      <c r="A711" t="str">
        <f>CONCATENATE(B697,B711)</f>
        <v>25c</v>
      </c>
      <c r="B711" t="s">
        <v>28</v>
      </c>
      <c r="C711" s="64" t="str">
        <f>INDEX('5 tm Data'!L:L,MATCH('5 tm MV'!A711,'5 tm Data'!J:J,0))</f>
        <v>c</v>
      </c>
      <c r="D711" s="65"/>
      <c r="E711" s="66"/>
      <c r="F711" s="80"/>
      <c r="G711" s="80"/>
      <c r="H711" s="80"/>
      <c r="I711" s="80"/>
      <c r="J711" s="80"/>
      <c r="K711" s="80"/>
      <c r="L711" s="80"/>
      <c r="M711" s="80"/>
      <c r="N711" s="80"/>
      <c r="O711" s="80"/>
      <c r="P711" s="80"/>
      <c r="Q711" s="80"/>
    </row>
    <row r="712" spans="1:17" ht="24.75" customHeight="1" x14ac:dyDescent="0.15">
      <c r="A712" t="str">
        <f>CONCATENATE(B697,B712)</f>
        <v>25d</v>
      </c>
      <c r="B712" t="s">
        <v>29</v>
      </c>
      <c r="C712" s="64" t="str">
        <f>INDEX('5 tm Data'!L:L,MATCH('5 tm MV'!A712,'5 tm Data'!J:J,0))</f>
        <v>d</v>
      </c>
      <c r="D712" s="65"/>
      <c r="E712" s="66"/>
      <c r="F712" s="80"/>
      <c r="G712" s="80"/>
      <c r="H712" s="80"/>
      <c r="I712" s="80"/>
      <c r="J712" s="80"/>
      <c r="K712" s="80"/>
      <c r="L712" s="80"/>
      <c r="M712" s="80"/>
      <c r="N712" s="80"/>
      <c r="O712" s="80"/>
      <c r="P712" s="80"/>
      <c r="Q712" s="80"/>
    </row>
    <row r="713" spans="1:17" ht="24.75" customHeight="1" x14ac:dyDescent="0.15">
      <c r="A713" t="str">
        <f>CONCATENATE(B697,B713)</f>
        <v>25e</v>
      </c>
      <c r="B713" t="s">
        <v>30</v>
      </c>
      <c r="C713" s="64" t="str">
        <f>INDEX('5 tm Data'!L:L,MATCH('5 tm MV'!A713,'5 tm Data'!J:J,0))</f>
        <v>e</v>
      </c>
      <c r="D713" s="65"/>
      <c r="E713" s="66"/>
      <c r="F713" s="80"/>
      <c r="G713" s="80"/>
      <c r="H713" s="80"/>
      <c r="I713" s="80"/>
      <c r="J713" s="80"/>
      <c r="K713" s="80"/>
      <c r="L713" s="80"/>
      <c r="M713" s="80"/>
      <c r="N713" s="80"/>
      <c r="O713" s="80"/>
      <c r="P713" s="80"/>
      <c r="Q713" s="80"/>
    </row>
    <row r="714" spans="1:17" ht="24.75" customHeight="1" x14ac:dyDescent="0.15">
      <c r="A714" t="str">
        <f>CONCATENATE(B697,B714)</f>
        <v>25f</v>
      </c>
      <c r="B714" t="s">
        <v>31</v>
      </c>
      <c r="C714" s="64" t="str">
        <f>INDEX('5 tm Data'!L:L,MATCH('5 tm MV'!A714,'5 tm Data'!J:J,0))</f>
        <v>f</v>
      </c>
      <c r="D714" s="65"/>
      <c r="E714" s="66"/>
      <c r="F714" s="80"/>
      <c r="G714" s="80"/>
      <c r="H714" s="80"/>
      <c r="I714" s="80"/>
      <c r="J714" s="80"/>
      <c r="K714" s="80"/>
      <c r="L714" s="80"/>
      <c r="M714" s="80"/>
      <c r="N714" s="80"/>
      <c r="O714" s="80"/>
      <c r="P714" s="80"/>
      <c r="Q714" s="80"/>
    </row>
    <row r="715" spans="1:17" ht="24.75" customHeight="1" x14ac:dyDescent="0.15">
      <c r="A715" t="str">
        <f>CONCATENATE(B697,B715)</f>
        <v>25g</v>
      </c>
      <c r="B715" t="s">
        <v>32</v>
      </c>
      <c r="C715" s="64" t="str">
        <f>INDEX('5 tm Data'!L:L,MATCH('5 tm MV'!A715,'5 tm Data'!J:J,0))</f>
        <v>g</v>
      </c>
      <c r="D715" s="65"/>
      <c r="E715" s="66"/>
      <c r="F715" s="80"/>
      <c r="G715" s="80"/>
      <c r="H715" s="80"/>
      <c r="I715" s="80"/>
      <c r="J715" s="80"/>
      <c r="K715" s="80"/>
      <c r="L715" s="80"/>
      <c r="M715" s="80"/>
      <c r="N715" s="80"/>
      <c r="O715" s="80"/>
      <c r="P715" s="80"/>
      <c r="Q715" s="80"/>
    </row>
    <row r="716" spans="1:17" ht="24.75" customHeight="1" thickBot="1" x14ac:dyDescent="0.2">
      <c r="A716" t="str">
        <f>CONCATENATE(B697,B716)</f>
        <v>25h</v>
      </c>
      <c r="B716" t="s">
        <v>33</v>
      </c>
      <c r="C716" s="64" t="str">
        <f>INDEX('5 tm Data'!L:L,MATCH('5 tm MV'!A716,'5 tm Data'!J:J,0))</f>
        <v>h</v>
      </c>
      <c r="D716" s="65"/>
      <c r="E716" s="66"/>
      <c r="F716" s="79"/>
      <c r="G716" s="79"/>
      <c r="H716" s="79"/>
      <c r="I716" s="79"/>
      <c r="J716" s="79"/>
      <c r="K716" s="79"/>
      <c r="L716" s="79"/>
      <c r="M716" s="79"/>
      <c r="N716" s="79"/>
      <c r="O716" s="79"/>
      <c r="P716" s="79"/>
      <c r="Q716" s="79"/>
    </row>
    <row r="717" spans="1:17" ht="24.75" customHeight="1" thickTop="1" x14ac:dyDescent="0.2">
      <c r="C717" s="86" t="s">
        <v>6</v>
      </c>
      <c r="D717" s="86"/>
      <c r="E717" s="86"/>
      <c r="F717" s="77"/>
      <c r="G717" s="78"/>
      <c r="H717" s="77"/>
      <c r="I717" s="78"/>
      <c r="J717" s="77"/>
      <c r="K717" s="78"/>
      <c r="L717" s="77"/>
      <c r="M717" s="78"/>
      <c r="N717" s="77"/>
      <c r="O717" s="78"/>
      <c r="P717" s="77"/>
      <c r="Q717" s="78"/>
    </row>
    <row r="718" spans="1:17" x14ac:dyDescent="0.15">
      <c r="C718" s="86" t="s">
        <v>799</v>
      </c>
      <c r="D718" s="86"/>
      <c r="E718" s="86"/>
      <c r="F718" s="87"/>
      <c r="G718" s="87"/>
      <c r="H718" s="87"/>
      <c r="I718" s="87"/>
      <c r="J718" s="87"/>
      <c r="K718" s="87"/>
      <c r="L718" s="87"/>
      <c r="M718" s="87"/>
      <c r="N718" s="87"/>
      <c r="O718" s="87"/>
      <c r="P718" s="87"/>
      <c r="Q718" s="87"/>
    </row>
    <row r="719" spans="1:17" ht="11.25" customHeight="1" x14ac:dyDescent="0.15">
      <c r="C719" s="86"/>
      <c r="D719" s="86"/>
      <c r="E719" s="86"/>
      <c r="F719" s="87"/>
      <c r="G719" s="87"/>
      <c r="H719" s="87"/>
      <c r="I719" s="87"/>
      <c r="J719" s="87"/>
      <c r="K719" s="87"/>
      <c r="L719" s="87"/>
      <c r="M719" s="87"/>
      <c r="N719" s="87"/>
      <c r="O719" s="87"/>
      <c r="P719" s="87"/>
      <c r="Q719" s="87"/>
    </row>
    <row r="720" spans="1:17" ht="11.25" customHeight="1" x14ac:dyDescent="0.15">
      <c r="C720" s="86" t="s">
        <v>800</v>
      </c>
      <c r="D720" s="86"/>
      <c r="E720" s="86"/>
      <c r="F720" s="87"/>
      <c r="G720" s="87"/>
      <c r="H720" s="87"/>
      <c r="I720" s="87"/>
      <c r="J720" s="87"/>
      <c r="K720" s="87"/>
      <c r="L720" s="87"/>
      <c r="M720" s="87"/>
      <c r="N720" s="87"/>
      <c r="O720" s="87"/>
      <c r="P720" s="87"/>
      <c r="Q720" s="87"/>
    </row>
    <row r="721" spans="1:17" ht="10.5" customHeight="1" x14ac:dyDescent="0.15">
      <c r="C721" s="86"/>
      <c r="D721" s="86"/>
      <c r="E721" s="86"/>
      <c r="F721" s="87"/>
      <c r="G721" s="87"/>
      <c r="H721" s="87"/>
      <c r="I721" s="87"/>
      <c r="J721" s="87"/>
      <c r="K721" s="87"/>
      <c r="L721" s="87"/>
      <c r="M721" s="87"/>
      <c r="N721" s="87"/>
      <c r="O721" s="87"/>
      <c r="P721" s="87"/>
      <c r="Q721" s="87"/>
    </row>
    <row r="722" spans="1:17" x14ac:dyDescent="0.15">
      <c r="C722" s="73"/>
      <c r="D722" s="73"/>
      <c r="E722" s="73"/>
      <c r="F722" s="73"/>
      <c r="G722" s="73"/>
      <c r="H722" s="73"/>
      <c r="I722" s="73"/>
      <c r="J722" s="73"/>
      <c r="K722" s="73"/>
      <c r="L722" s="73"/>
      <c r="M722" s="73"/>
      <c r="N722" s="73"/>
      <c r="O722" s="73"/>
      <c r="P722" s="73"/>
      <c r="Q722" s="73"/>
    </row>
    <row r="723" spans="1:17" x14ac:dyDescent="0.15">
      <c r="C723" s="73"/>
      <c r="D723" s="73"/>
      <c r="E723" s="73"/>
      <c r="F723" s="73"/>
      <c r="G723" s="73"/>
      <c r="H723" s="73"/>
      <c r="I723" s="73"/>
      <c r="J723" s="73"/>
      <c r="K723" s="73"/>
      <c r="L723" s="73"/>
      <c r="M723" s="73"/>
      <c r="N723" s="73"/>
      <c r="O723" s="73"/>
      <c r="P723" s="73"/>
      <c r="Q723" s="73"/>
    </row>
    <row r="726" spans="1:17" ht="10.5" customHeight="1" x14ac:dyDescent="0.15">
      <c r="A726" t="s">
        <v>35</v>
      </c>
      <c r="B726">
        <v>26</v>
      </c>
      <c r="C726" s="81" t="str">
        <f>'5 tm Data'!$A$2</f>
        <v>NAIA West - I</v>
      </c>
      <c r="D726" s="81"/>
      <c r="E726" s="81"/>
      <c r="F726" s="81"/>
      <c r="G726" s="81"/>
      <c r="H726" s="81"/>
      <c r="I726" s="81"/>
      <c r="J726" s="81"/>
      <c r="K726" s="81"/>
      <c r="L726" s="81"/>
      <c r="M726" s="81"/>
      <c r="N726" s="81"/>
      <c r="O726" s="81"/>
      <c r="P726" s="81"/>
      <c r="Q726" s="81"/>
    </row>
    <row r="727" spans="1:17" ht="10.5" customHeight="1" x14ac:dyDescent="0.15">
      <c r="C727" s="81"/>
      <c r="D727" s="81"/>
      <c r="E727" s="81"/>
      <c r="F727" s="81"/>
      <c r="G727" s="81"/>
      <c r="H727" s="81"/>
      <c r="I727" s="81"/>
      <c r="J727" s="81"/>
      <c r="K727" s="81"/>
      <c r="L727" s="81"/>
      <c r="M727" s="81"/>
      <c r="N727" s="81"/>
      <c r="O727" s="81"/>
      <c r="P727" s="81"/>
      <c r="Q727" s="81"/>
    </row>
    <row r="728" spans="1:17" ht="10.5" customHeight="1" x14ac:dyDescent="0.15">
      <c r="C728" s="81"/>
      <c r="D728" s="81"/>
      <c r="E728" s="81"/>
      <c r="F728" s="81"/>
      <c r="G728" s="81"/>
      <c r="H728" s="81"/>
      <c r="I728" s="81"/>
      <c r="J728" s="81"/>
      <c r="K728" s="81"/>
      <c r="L728" s="81"/>
      <c r="M728" s="81"/>
      <c r="N728" s="81"/>
      <c r="O728" s="81"/>
      <c r="P728" s="81"/>
      <c r="Q728" s="81"/>
    </row>
    <row r="729" spans="1:17" ht="8.25" customHeight="1" x14ac:dyDescent="0.15"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</row>
    <row r="730" spans="1:17" ht="8.25" customHeight="1" x14ac:dyDescent="0.15"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</row>
    <row r="731" spans="1:17" ht="8.25" customHeight="1" x14ac:dyDescent="0.2"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7" ht="11.25" x14ac:dyDescent="0.2">
      <c r="C732" s="1"/>
      <c r="D732" s="1"/>
      <c r="E732" s="1"/>
      <c r="F732" s="1"/>
      <c r="G732" s="82">
        <f>INDEX('5 tm Data'!C:C,MATCH('5 tm MV'!B726,'5 tm Data'!B:B,0))</f>
        <v>27</v>
      </c>
      <c r="H732" s="82"/>
      <c r="I732" s="82"/>
      <c r="J732" s="82"/>
      <c r="K732" s="82"/>
      <c r="L732" s="82"/>
      <c r="M732" s="82"/>
      <c r="N732" s="82"/>
      <c r="O732" s="82"/>
      <c r="P732" s="1"/>
    </row>
    <row r="733" spans="1:17" ht="11.25" x14ac:dyDescent="0.2">
      <c r="C733" s="1"/>
      <c r="D733" s="1"/>
      <c r="E733" s="1"/>
      <c r="F733" s="1"/>
      <c r="G733" s="82"/>
      <c r="H733" s="82"/>
      <c r="I733" s="82"/>
      <c r="J733" s="82"/>
      <c r="K733" s="82"/>
      <c r="L733" s="82"/>
      <c r="M733" s="82"/>
      <c r="N733" s="82"/>
      <c r="O733" s="82"/>
      <c r="P733" s="1"/>
    </row>
    <row r="734" spans="1:17" ht="8.25" customHeight="1" x14ac:dyDescent="0.2">
      <c r="C734" s="1"/>
      <c r="D734" s="1"/>
      <c r="E734" s="1"/>
      <c r="F734" s="1"/>
      <c r="G734" s="18"/>
      <c r="H734" s="18"/>
      <c r="I734" s="18"/>
      <c r="J734" s="18"/>
      <c r="K734" s="18"/>
      <c r="L734" s="18"/>
      <c r="M734" s="18"/>
      <c r="N734" s="18"/>
      <c r="O734" s="18"/>
      <c r="P734" s="1"/>
    </row>
    <row r="735" spans="1:17" ht="8.25" customHeight="1" x14ac:dyDescent="0.2">
      <c r="C735" s="1"/>
      <c r="D735" s="1"/>
      <c r="E735" s="1"/>
      <c r="F735" s="1"/>
      <c r="G735" s="18"/>
      <c r="H735" s="18"/>
      <c r="I735" s="18"/>
      <c r="J735" s="18"/>
      <c r="K735" s="18"/>
      <c r="L735" s="18"/>
      <c r="M735" s="18"/>
      <c r="N735" s="18"/>
      <c r="O735" s="18"/>
      <c r="P735" s="1"/>
    </row>
    <row r="736" spans="1:17" ht="8.25" customHeight="1" x14ac:dyDescent="0.2"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7" ht="15.75" customHeight="1" x14ac:dyDescent="0.15">
      <c r="C737" s="83" t="s">
        <v>0</v>
      </c>
      <c r="D737" s="84"/>
      <c r="E737" s="85"/>
      <c r="F737" s="83" t="s">
        <v>1</v>
      </c>
      <c r="G737" s="85"/>
      <c r="H737" s="83" t="s">
        <v>2</v>
      </c>
      <c r="I737" s="85"/>
      <c r="J737" s="83" t="s">
        <v>3</v>
      </c>
      <c r="K737" s="85"/>
      <c r="L737" s="83" t="s">
        <v>4</v>
      </c>
      <c r="M737" s="85"/>
      <c r="N737" s="83" t="s">
        <v>5</v>
      </c>
      <c r="O737" s="85"/>
      <c r="P737" s="80" t="s">
        <v>6</v>
      </c>
      <c r="Q737" s="80"/>
    </row>
    <row r="738" spans="1:17" ht="24.75" customHeight="1" x14ac:dyDescent="0.15">
      <c r="A738" t="str">
        <f>CONCATENATE(B726,B738)</f>
        <v>26a</v>
      </c>
      <c r="B738" t="s">
        <v>26</v>
      </c>
      <c r="C738" s="64" t="str">
        <f>INDEX('5 tm Data'!L:L,MATCH('5 tm MV'!A738,'5 tm Data'!J:J,0))</f>
        <v>a</v>
      </c>
      <c r="D738" s="65"/>
      <c r="E738" s="66"/>
      <c r="F738" s="80"/>
      <c r="G738" s="80"/>
      <c r="H738" s="80"/>
      <c r="I738" s="80"/>
      <c r="J738" s="80"/>
      <c r="K738" s="80"/>
      <c r="L738" s="80"/>
      <c r="M738" s="80"/>
      <c r="N738" s="80"/>
      <c r="O738" s="80"/>
      <c r="P738" s="80"/>
      <c r="Q738" s="80"/>
    </row>
    <row r="739" spans="1:17" ht="24.75" customHeight="1" x14ac:dyDescent="0.15">
      <c r="A739" t="str">
        <f>CONCATENATE(B726,B739)</f>
        <v>26b</v>
      </c>
      <c r="B739" t="s">
        <v>27</v>
      </c>
      <c r="C739" s="64" t="str">
        <f>INDEX('5 tm Data'!L:L,MATCH('5 tm MV'!A739,'5 tm Data'!J:J,0))</f>
        <v>b</v>
      </c>
      <c r="D739" s="65"/>
      <c r="E739" s="66"/>
      <c r="F739" s="80"/>
      <c r="G739" s="80"/>
      <c r="H739" s="80"/>
      <c r="I739" s="80"/>
      <c r="J739" s="80"/>
      <c r="K739" s="80"/>
      <c r="L739" s="80"/>
      <c r="M739" s="80"/>
      <c r="N739" s="80"/>
      <c r="O739" s="80"/>
      <c r="P739" s="80"/>
      <c r="Q739" s="80"/>
    </row>
    <row r="740" spans="1:17" ht="24.75" customHeight="1" x14ac:dyDescent="0.15">
      <c r="A740" t="str">
        <f>CONCATENATE(B726,B740)</f>
        <v>26c</v>
      </c>
      <c r="B740" t="s">
        <v>28</v>
      </c>
      <c r="C740" s="64" t="str">
        <f>INDEX('5 tm Data'!L:L,MATCH('5 tm MV'!A740,'5 tm Data'!J:J,0))</f>
        <v>c</v>
      </c>
      <c r="D740" s="65"/>
      <c r="E740" s="66"/>
      <c r="F740" s="80"/>
      <c r="G740" s="80"/>
      <c r="H740" s="80"/>
      <c r="I740" s="80"/>
      <c r="J740" s="80"/>
      <c r="K740" s="80"/>
      <c r="L740" s="80"/>
      <c r="M740" s="80"/>
      <c r="N740" s="80"/>
      <c r="O740" s="80"/>
      <c r="P740" s="80"/>
      <c r="Q740" s="80"/>
    </row>
    <row r="741" spans="1:17" ht="24.75" customHeight="1" x14ac:dyDescent="0.15">
      <c r="A741" t="str">
        <f>CONCATENATE(B726,B741)</f>
        <v>26d</v>
      </c>
      <c r="B741" t="s">
        <v>29</v>
      </c>
      <c r="C741" s="64" t="str">
        <f>INDEX('5 tm Data'!L:L,MATCH('5 tm MV'!A741,'5 tm Data'!J:J,0))</f>
        <v>d</v>
      </c>
      <c r="D741" s="65"/>
      <c r="E741" s="66"/>
      <c r="F741" s="80"/>
      <c r="G741" s="80"/>
      <c r="H741" s="80"/>
      <c r="I741" s="80"/>
      <c r="J741" s="80"/>
      <c r="K741" s="80"/>
      <c r="L741" s="80"/>
      <c r="M741" s="80"/>
      <c r="N741" s="80"/>
      <c r="O741" s="80"/>
      <c r="P741" s="80"/>
      <c r="Q741" s="80"/>
    </row>
    <row r="742" spans="1:17" ht="24.75" customHeight="1" x14ac:dyDescent="0.15">
      <c r="A742" t="str">
        <f>CONCATENATE(B726,B742)</f>
        <v>26e</v>
      </c>
      <c r="B742" t="s">
        <v>30</v>
      </c>
      <c r="C742" s="64" t="str">
        <f>INDEX('5 tm Data'!L:L,MATCH('5 tm MV'!A742,'5 tm Data'!J:J,0))</f>
        <v>e</v>
      </c>
      <c r="D742" s="65"/>
      <c r="E742" s="66"/>
      <c r="F742" s="80"/>
      <c r="G742" s="80"/>
      <c r="H742" s="80"/>
      <c r="I742" s="80"/>
      <c r="J742" s="80"/>
      <c r="K742" s="80"/>
      <c r="L742" s="80"/>
      <c r="M742" s="80"/>
      <c r="N742" s="80"/>
      <c r="O742" s="80"/>
      <c r="P742" s="80"/>
      <c r="Q742" s="80"/>
    </row>
    <row r="743" spans="1:17" ht="24.75" customHeight="1" x14ac:dyDescent="0.15">
      <c r="A743" t="str">
        <f>CONCATENATE(B726,B743)</f>
        <v>26f</v>
      </c>
      <c r="B743" t="s">
        <v>31</v>
      </c>
      <c r="C743" s="64" t="str">
        <f>INDEX('5 tm Data'!L:L,MATCH('5 tm MV'!A743,'5 tm Data'!J:J,0))</f>
        <v>f</v>
      </c>
      <c r="D743" s="65"/>
      <c r="E743" s="66"/>
      <c r="F743" s="80"/>
      <c r="G743" s="80"/>
      <c r="H743" s="80"/>
      <c r="I743" s="80"/>
      <c r="J743" s="80"/>
      <c r="K743" s="80"/>
      <c r="L743" s="80"/>
      <c r="M743" s="80"/>
      <c r="N743" s="80"/>
      <c r="O743" s="80"/>
      <c r="P743" s="80"/>
      <c r="Q743" s="80"/>
    </row>
    <row r="744" spans="1:17" ht="24.75" customHeight="1" x14ac:dyDescent="0.15">
      <c r="A744" t="str">
        <f>CONCATENATE(B726,B744)</f>
        <v>26g</v>
      </c>
      <c r="B744" t="s">
        <v>32</v>
      </c>
      <c r="C744" s="64" t="str">
        <f>INDEX('5 tm Data'!L:L,MATCH('5 tm MV'!A744,'5 tm Data'!J:J,0))</f>
        <v>g</v>
      </c>
      <c r="D744" s="65"/>
      <c r="E744" s="66"/>
      <c r="F744" s="80"/>
      <c r="G744" s="80"/>
      <c r="H744" s="80"/>
      <c r="I744" s="80"/>
      <c r="J744" s="80"/>
      <c r="K744" s="80"/>
      <c r="L744" s="80"/>
      <c r="M744" s="80"/>
      <c r="N744" s="80"/>
      <c r="O744" s="80"/>
      <c r="P744" s="80"/>
      <c r="Q744" s="80"/>
    </row>
    <row r="745" spans="1:17" ht="24.75" customHeight="1" thickBot="1" x14ac:dyDescent="0.2">
      <c r="A745" t="str">
        <f>CONCATENATE(B726,B745)</f>
        <v>26h</v>
      </c>
      <c r="B745" t="s">
        <v>33</v>
      </c>
      <c r="C745" s="64" t="str">
        <f>INDEX('5 tm Data'!L:L,MATCH('5 tm MV'!A745,'5 tm Data'!J:J,0))</f>
        <v>h</v>
      </c>
      <c r="D745" s="65"/>
      <c r="E745" s="66"/>
      <c r="F745" s="79"/>
      <c r="G745" s="79"/>
      <c r="H745" s="79"/>
      <c r="I745" s="79"/>
      <c r="J745" s="79"/>
      <c r="K745" s="79"/>
      <c r="L745" s="79"/>
      <c r="M745" s="79"/>
      <c r="N745" s="79"/>
      <c r="O745" s="79"/>
      <c r="P745" s="79"/>
      <c r="Q745" s="79"/>
    </row>
    <row r="746" spans="1:17" ht="24.75" customHeight="1" thickTop="1" x14ac:dyDescent="0.2">
      <c r="C746" s="86" t="s">
        <v>6</v>
      </c>
      <c r="D746" s="86"/>
      <c r="E746" s="86"/>
      <c r="F746" s="77"/>
      <c r="G746" s="78"/>
      <c r="H746" s="77"/>
      <c r="I746" s="78"/>
      <c r="J746" s="77"/>
      <c r="K746" s="78"/>
      <c r="L746" s="77"/>
      <c r="M746" s="78"/>
      <c r="N746" s="77"/>
      <c r="O746" s="78"/>
      <c r="P746" s="77"/>
      <c r="Q746" s="78"/>
    </row>
    <row r="747" spans="1:17" x14ac:dyDescent="0.15">
      <c r="C747" s="86" t="s">
        <v>799</v>
      </c>
      <c r="D747" s="86"/>
      <c r="E747" s="86"/>
      <c r="F747" s="87"/>
      <c r="G747" s="87"/>
      <c r="H747" s="87"/>
      <c r="I747" s="87"/>
      <c r="J747" s="87"/>
      <c r="K747" s="87"/>
      <c r="L747" s="87"/>
      <c r="M747" s="87"/>
      <c r="N747" s="87"/>
      <c r="O747" s="87"/>
      <c r="P747" s="87"/>
      <c r="Q747" s="87"/>
    </row>
    <row r="748" spans="1:17" ht="11.25" customHeight="1" x14ac:dyDescent="0.15">
      <c r="C748" s="86"/>
      <c r="D748" s="86"/>
      <c r="E748" s="86"/>
      <c r="F748" s="87"/>
      <c r="G748" s="87"/>
      <c r="H748" s="87"/>
      <c r="I748" s="87"/>
      <c r="J748" s="87"/>
      <c r="K748" s="87"/>
      <c r="L748" s="87"/>
      <c r="M748" s="87"/>
      <c r="N748" s="87"/>
      <c r="O748" s="87"/>
      <c r="P748" s="87"/>
      <c r="Q748" s="87"/>
    </row>
    <row r="749" spans="1:17" ht="11.25" customHeight="1" x14ac:dyDescent="0.15">
      <c r="C749" s="86" t="s">
        <v>800</v>
      </c>
      <c r="D749" s="86"/>
      <c r="E749" s="86"/>
      <c r="F749" s="87"/>
      <c r="G749" s="87"/>
      <c r="H749" s="87"/>
      <c r="I749" s="87"/>
      <c r="J749" s="87"/>
      <c r="K749" s="87"/>
      <c r="L749" s="87"/>
      <c r="M749" s="87"/>
      <c r="N749" s="87"/>
      <c r="O749" s="87"/>
      <c r="P749" s="87"/>
      <c r="Q749" s="87"/>
    </row>
    <row r="750" spans="1:17" ht="10.5" customHeight="1" x14ac:dyDescent="0.15">
      <c r="C750" s="86"/>
      <c r="D750" s="86"/>
      <c r="E750" s="86"/>
      <c r="F750" s="87"/>
      <c r="G750" s="87"/>
      <c r="H750" s="87"/>
      <c r="I750" s="87"/>
      <c r="J750" s="87"/>
      <c r="K750" s="87"/>
      <c r="L750" s="87"/>
      <c r="M750" s="87"/>
      <c r="N750" s="87"/>
      <c r="O750" s="87"/>
      <c r="P750" s="87"/>
      <c r="Q750" s="87"/>
    </row>
    <row r="751" spans="1:17" x14ac:dyDescent="0.15">
      <c r="C751" s="73"/>
      <c r="D751" s="73"/>
      <c r="E751" s="73"/>
      <c r="F751" s="73"/>
      <c r="G751" s="73"/>
      <c r="H751" s="73"/>
      <c r="I751" s="73"/>
      <c r="J751" s="73"/>
      <c r="K751" s="73"/>
      <c r="L751" s="73"/>
      <c r="M751" s="73"/>
      <c r="N751" s="73"/>
      <c r="O751" s="73"/>
      <c r="P751" s="73"/>
      <c r="Q751" s="73"/>
    </row>
    <row r="752" spans="1:17" x14ac:dyDescent="0.15">
      <c r="C752" s="73"/>
      <c r="D752" s="73"/>
      <c r="E752" s="73"/>
      <c r="F752" s="73"/>
      <c r="G752" s="73"/>
      <c r="H752" s="73"/>
      <c r="I752" s="73"/>
      <c r="J752" s="73"/>
      <c r="K752" s="73"/>
      <c r="L752" s="73"/>
      <c r="M752" s="73"/>
      <c r="N752" s="73"/>
      <c r="O752" s="73"/>
      <c r="P752" s="73"/>
      <c r="Q752" s="73"/>
    </row>
    <row r="755" spans="1:17" ht="10.5" customHeight="1" x14ac:dyDescent="0.15">
      <c r="A755" t="s">
        <v>35</v>
      </c>
      <c r="B755">
        <v>27</v>
      </c>
      <c r="C755" s="81" t="str">
        <f>'5 tm Data'!$A$2</f>
        <v>NAIA West - I</v>
      </c>
      <c r="D755" s="81"/>
      <c r="E755" s="81"/>
      <c r="F755" s="81"/>
      <c r="G755" s="81"/>
      <c r="H755" s="81"/>
      <c r="I755" s="81"/>
      <c r="J755" s="81"/>
      <c r="K755" s="81"/>
      <c r="L755" s="81"/>
      <c r="M755" s="81"/>
      <c r="N755" s="81"/>
      <c r="O755" s="81"/>
      <c r="P755" s="81"/>
      <c r="Q755" s="81"/>
    </row>
    <row r="756" spans="1:17" ht="10.5" customHeight="1" x14ac:dyDescent="0.15">
      <c r="C756" s="81"/>
      <c r="D756" s="81"/>
      <c r="E756" s="81"/>
      <c r="F756" s="81"/>
      <c r="G756" s="81"/>
      <c r="H756" s="81"/>
      <c r="I756" s="81"/>
      <c r="J756" s="81"/>
      <c r="K756" s="81"/>
      <c r="L756" s="81"/>
      <c r="M756" s="81"/>
      <c r="N756" s="81"/>
      <c r="O756" s="81"/>
      <c r="P756" s="81"/>
      <c r="Q756" s="81"/>
    </row>
    <row r="757" spans="1:17" ht="10.5" customHeight="1" x14ac:dyDescent="0.15">
      <c r="C757" s="81"/>
      <c r="D757" s="81"/>
      <c r="E757" s="81"/>
      <c r="F757" s="81"/>
      <c r="G757" s="81"/>
      <c r="H757" s="81"/>
      <c r="I757" s="81"/>
      <c r="J757" s="81"/>
      <c r="K757" s="81"/>
      <c r="L757" s="81"/>
      <c r="M757" s="81"/>
      <c r="N757" s="81"/>
      <c r="O757" s="81"/>
      <c r="P757" s="81"/>
      <c r="Q757" s="81"/>
    </row>
    <row r="758" spans="1:17" ht="8.25" customHeight="1" x14ac:dyDescent="0.15"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</row>
    <row r="759" spans="1:17" ht="8.25" customHeight="1" x14ac:dyDescent="0.15"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</row>
    <row r="760" spans="1:17" ht="8.25" customHeight="1" x14ac:dyDescent="0.2"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7" ht="11.25" x14ac:dyDescent="0.2">
      <c r="C761" s="1"/>
      <c r="D761" s="1"/>
      <c r="E761" s="1"/>
      <c r="F761" s="1"/>
      <c r="G761" s="82">
        <f>INDEX('5 tm Data'!C:C,MATCH('5 tm MV'!B755,'5 tm Data'!B:B,0))</f>
        <v>28</v>
      </c>
      <c r="H761" s="82"/>
      <c r="I761" s="82"/>
      <c r="J761" s="82"/>
      <c r="K761" s="82"/>
      <c r="L761" s="82"/>
      <c r="M761" s="82"/>
      <c r="N761" s="82"/>
      <c r="O761" s="82"/>
      <c r="P761" s="1"/>
    </row>
    <row r="762" spans="1:17" ht="11.25" x14ac:dyDescent="0.2">
      <c r="C762" s="1"/>
      <c r="D762" s="1"/>
      <c r="E762" s="1"/>
      <c r="F762" s="1"/>
      <c r="G762" s="82"/>
      <c r="H762" s="82"/>
      <c r="I762" s="82"/>
      <c r="J762" s="82"/>
      <c r="K762" s="82"/>
      <c r="L762" s="82"/>
      <c r="M762" s="82"/>
      <c r="N762" s="82"/>
      <c r="O762" s="82"/>
      <c r="P762" s="1"/>
    </row>
    <row r="763" spans="1:17" ht="8.25" customHeight="1" x14ac:dyDescent="0.2">
      <c r="C763" s="1"/>
      <c r="D763" s="1"/>
      <c r="E763" s="1"/>
      <c r="F763" s="1"/>
      <c r="G763" s="18"/>
      <c r="H763" s="18"/>
      <c r="I763" s="18"/>
      <c r="J763" s="18"/>
      <c r="K763" s="18"/>
      <c r="L763" s="18"/>
      <c r="M763" s="18"/>
      <c r="N763" s="18"/>
      <c r="O763" s="18"/>
      <c r="P763" s="1"/>
    </row>
    <row r="764" spans="1:17" ht="8.25" customHeight="1" x14ac:dyDescent="0.2">
      <c r="C764" s="1"/>
      <c r="D764" s="1"/>
      <c r="E764" s="1"/>
      <c r="F764" s="1"/>
      <c r="G764" s="18"/>
      <c r="H764" s="18"/>
      <c r="I764" s="18"/>
      <c r="J764" s="18"/>
      <c r="K764" s="18"/>
      <c r="L764" s="18"/>
      <c r="M764" s="18"/>
      <c r="N764" s="18"/>
      <c r="O764" s="18"/>
      <c r="P764" s="1"/>
    </row>
    <row r="765" spans="1:17" ht="8.25" customHeight="1" x14ac:dyDescent="0.2"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7" ht="15.75" customHeight="1" x14ac:dyDescent="0.15">
      <c r="C766" s="83" t="s">
        <v>0</v>
      </c>
      <c r="D766" s="84"/>
      <c r="E766" s="85"/>
      <c r="F766" s="83" t="s">
        <v>1</v>
      </c>
      <c r="G766" s="85"/>
      <c r="H766" s="83" t="s">
        <v>2</v>
      </c>
      <c r="I766" s="85"/>
      <c r="J766" s="83" t="s">
        <v>3</v>
      </c>
      <c r="K766" s="85"/>
      <c r="L766" s="83" t="s">
        <v>4</v>
      </c>
      <c r="M766" s="85"/>
      <c r="N766" s="83" t="s">
        <v>5</v>
      </c>
      <c r="O766" s="85"/>
      <c r="P766" s="80" t="s">
        <v>6</v>
      </c>
      <c r="Q766" s="80"/>
    </row>
    <row r="767" spans="1:17" ht="24.75" customHeight="1" x14ac:dyDescent="0.15">
      <c r="A767" t="str">
        <f>CONCATENATE(B755,B767)</f>
        <v>27a</v>
      </c>
      <c r="B767" t="s">
        <v>26</v>
      </c>
      <c r="C767" s="64" t="str">
        <f>INDEX('5 tm Data'!L:L,MATCH('5 tm MV'!A767,'5 tm Data'!J:J,0))</f>
        <v>a</v>
      </c>
      <c r="D767" s="65"/>
      <c r="E767" s="66"/>
      <c r="F767" s="80"/>
      <c r="G767" s="80"/>
      <c r="H767" s="80"/>
      <c r="I767" s="80"/>
      <c r="J767" s="80"/>
      <c r="K767" s="80"/>
      <c r="L767" s="80"/>
      <c r="M767" s="80"/>
      <c r="N767" s="80"/>
      <c r="O767" s="80"/>
      <c r="P767" s="80"/>
      <c r="Q767" s="80"/>
    </row>
    <row r="768" spans="1:17" ht="24.75" customHeight="1" x14ac:dyDescent="0.15">
      <c r="A768" t="str">
        <f>CONCATENATE(B755,B768)</f>
        <v>27b</v>
      </c>
      <c r="B768" t="s">
        <v>27</v>
      </c>
      <c r="C768" s="64" t="str">
        <f>INDEX('5 tm Data'!L:L,MATCH('5 tm MV'!A768,'5 tm Data'!J:J,0))</f>
        <v>b</v>
      </c>
      <c r="D768" s="65"/>
      <c r="E768" s="66"/>
      <c r="F768" s="80"/>
      <c r="G768" s="80"/>
      <c r="H768" s="80"/>
      <c r="I768" s="80"/>
      <c r="J768" s="80"/>
      <c r="K768" s="80"/>
      <c r="L768" s="80"/>
      <c r="M768" s="80"/>
      <c r="N768" s="80"/>
      <c r="O768" s="80"/>
      <c r="P768" s="80"/>
      <c r="Q768" s="80"/>
    </row>
    <row r="769" spans="1:17" ht="24.75" customHeight="1" x14ac:dyDescent="0.15">
      <c r="A769" t="str">
        <f>CONCATENATE(B755,B769)</f>
        <v>27c</v>
      </c>
      <c r="B769" t="s">
        <v>28</v>
      </c>
      <c r="C769" s="64" t="str">
        <f>INDEX('5 tm Data'!L:L,MATCH('5 tm MV'!A769,'5 tm Data'!J:J,0))</f>
        <v>c</v>
      </c>
      <c r="D769" s="65"/>
      <c r="E769" s="66"/>
      <c r="F769" s="80"/>
      <c r="G769" s="80"/>
      <c r="H769" s="80"/>
      <c r="I769" s="80"/>
      <c r="J769" s="80"/>
      <c r="K769" s="80"/>
      <c r="L769" s="80"/>
      <c r="M769" s="80"/>
      <c r="N769" s="80"/>
      <c r="O769" s="80"/>
      <c r="P769" s="80"/>
      <c r="Q769" s="80"/>
    </row>
    <row r="770" spans="1:17" ht="24.75" customHeight="1" x14ac:dyDescent="0.15">
      <c r="A770" t="str">
        <f>CONCATENATE(B755,B770)</f>
        <v>27d</v>
      </c>
      <c r="B770" t="s">
        <v>29</v>
      </c>
      <c r="C770" s="64" t="str">
        <f>INDEX('5 tm Data'!L:L,MATCH('5 tm MV'!A770,'5 tm Data'!J:J,0))</f>
        <v>d</v>
      </c>
      <c r="D770" s="65"/>
      <c r="E770" s="66"/>
      <c r="F770" s="80"/>
      <c r="G770" s="80"/>
      <c r="H770" s="80"/>
      <c r="I770" s="80"/>
      <c r="J770" s="80"/>
      <c r="K770" s="80"/>
      <c r="L770" s="80"/>
      <c r="M770" s="80"/>
      <c r="N770" s="80"/>
      <c r="O770" s="80"/>
      <c r="P770" s="80"/>
      <c r="Q770" s="80"/>
    </row>
    <row r="771" spans="1:17" ht="24.75" customHeight="1" x14ac:dyDescent="0.15">
      <c r="A771" t="str">
        <f>CONCATENATE(B755,B771)</f>
        <v>27e</v>
      </c>
      <c r="B771" t="s">
        <v>30</v>
      </c>
      <c r="C771" s="64" t="str">
        <f>INDEX('5 tm Data'!L:L,MATCH('5 tm MV'!A771,'5 tm Data'!J:J,0))</f>
        <v>e</v>
      </c>
      <c r="D771" s="65"/>
      <c r="E771" s="66"/>
      <c r="F771" s="80"/>
      <c r="G771" s="80"/>
      <c r="H771" s="80"/>
      <c r="I771" s="80"/>
      <c r="J771" s="80"/>
      <c r="K771" s="80"/>
      <c r="L771" s="80"/>
      <c r="M771" s="80"/>
      <c r="N771" s="80"/>
      <c r="O771" s="80"/>
      <c r="P771" s="80"/>
      <c r="Q771" s="80"/>
    </row>
    <row r="772" spans="1:17" ht="24.75" customHeight="1" x14ac:dyDescent="0.15">
      <c r="A772" t="str">
        <f>CONCATENATE(B755,B772)</f>
        <v>27f</v>
      </c>
      <c r="B772" t="s">
        <v>31</v>
      </c>
      <c r="C772" s="64" t="str">
        <f>INDEX('5 tm Data'!L:L,MATCH('5 tm MV'!A772,'5 tm Data'!J:J,0))</f>
        <v>f</v>
      </c>
      <c r="D772" s="65"/>
      <c r="E772" s="66"/>
      <c r="F772" s="80"/>
      <c r="G772" s="80"/>
      <c r="H772" s="80"/>
      <c r="I772" s="80"/>
      <c r="J772" s="80"/>
      <c r="K772" s="80"/>
      <c r="L772" s="80"/>
      <c r="M772" s="80"/>
      <c r="N772" s="80"/>
      <c r="O772" s="80"/>
      <c r="P772" s="80"/>
      <c r="Q772" s="80"/>
    </row>
    <row r="773" spans="1:17" ht="24.75" customHeight="1" x14ac:dyDescent="0.15">
      <c r="A773" t="str">
        <f>CONCATENATE(B755,B773)</f>
        <v>27g</v>
      </c>
      <c r="B773" t="s">
        <v>32</v>
      </c>
      <c r="C773" s="64" t="str">
        <f>INDEX('5 tm Data'!L:L,MATCH('5 tm MV'!A773,'5 tm Data'!J:J,0))</f>
        <v>g</v>
      </c>
      <c r="D773" s="65"/>
      <c r="E773" s="66"/>
      <c r="F773" s="80"/>
      <c r="G773" s="80"/>
      <c r="H773" s="80"/>
      <c r="I773" s="80"/>
      <c r="J773" s="80"/>
      <c r="K773" s="80"/>
      <c r="L773" s="80"/>
      <c r="M773" s="80"/>
      <c r="N773" s="80"/>
      <c r="O773" s="80"/>
      <c r="P773" s="80"/>
      <c r="Q773" s="80"/>
    </row>
    <row r="774" spans="1:17" ht="24.75" customHeight="1" thickBot="1" x14ac:dyDescent="0.2">
      <c r="A774" t="str">
        <f>CONCATENATE(B755,B774)</f>
        <v>27h</v>
      </c>
      <c r="B774" t="s">
        <v>33</v>
      </c>
      <c r="C774" s="64" t="str">
        <f>INDEX('5 tm Data'!L:L,MATCH('5 tm MV'!A774,'5 tm Data'!J:J,0))</f>
        <v>h</v>
      </c>
      <c r="D774" s="65"/>
      <c r="E774" s="66"/>
      <c r="F774" s="79"/>
      <c r="G774" s="79"/>
      <c r="H774" s="79"/>
      <c r="I774" s="79"/>
      <c r="J774" s="79"/>
      <c r="K774" s="79"/>
      <c r="L774" s="79"/>
      <c r="M774" s="79"/>
      <c r="N774" s="79"/>
      <c r="O774" s="79"/>
      <c r="P774" s="79"/>
      <c r="Q774" s="79"/>
    </row>
    <row r="775" spans="1:17" ht="24.75" customHeight="1" thickTop="1" x14ac:dyDescent="0.2">
      <c r="C775" s="86" t="s">
        <v>6</v>
      </c>
      <c r="D775" s="86"/>
      <c r="E775" s="86"/>
      <c r="F775" s="77"/>
      <c r="G775" s="78"/>
      <c r="H775" s="77"/>
      <c r="I775" s="78"/>
      <c r="J775" s="77"/>
      <c r="K775" s="78"/>
      <c r="L775" s="77"/>
      <c r="M775" s="78"/>
      <c r="N775" s="77"/>
      <c r="O775" s="78"/>
      <c r="P775" s="77"/>
      <c r="Q775" s="78"/>
    </row>
    <row r="776" spans="1:17" x14ac:dyDescent="0.15">
      <c r="C776" s="86" t="s">
        <v>799</v>
      </c>
      <c r="D776" s="86"/>
      <c r="E776" s="86"/>
      <c r="F776" s="87"/>
      <c r="G776" s="87"/>
      <c r="H776" s="87"/>
      <c r="I776" s="87"/>
      <c r="J776" s="87"/>
      <c r="K776" s="87"/>
      <c r="L776" s="87"/>
      <c r="M776" s="87"/>
      <c r="N776" s="87"/>
      <c r="O776" s="87"/>
      <c r="P776" s="87"/>
      <c r="Q776" s="87"/>
    </row>
    <row r="777" spans="1:17" ht="11.25" customHeight="1" x14ac:dyDescent="0.15">
      <c r="C777" s="86"/>
      <c r="D777" s="86"/>
      <c r="E777" s="86"/>
      <c r="F777" s="87"/>
      <c r="G777" s="87"/>
      <c r="H777" s="87"/>
      <c r="I777" s="87"/>
      <c r="J777" s="87"/>
      <c r="K777" s="87"/>
      <c r="L777" s="87"/>
      <c r="M777" s="87"/>
      <c r="N777" s="87"/>
      <c r="O777" s="87"/>
      <c r="P777" s="87"/>
      <c r="Q777" s="87"/>
    </row>
    <row r="778" spans="1:17" ht="11.25" customHeight="1" x14ac:dyDescent="0.15">
      <c r="C778" s="86" t="s">
        <v>800</v>
      </c>
      <c r="D778" s="86"/>
      <c r="E778" s="86"/>
      <c r="F778" s="87"/>
      <c r="G778" s="87"/>
      <c r="H778" s="87"/>
      <c r="I778" s="87"/>
      <c r="J778" s="87"/>
      <c r="K778" s="87"/>
      <c r="L778" s="87"/>
      <c r="M778" s="87"/>
      <c r="N778" s="87"/>
      <c r="O778" s="87"/>
      <c r="P778" s="87"/>
      <c r="Q778" s="87"/>
    </row>
    <row r="779" spans="1:17" ht="10.5" customHeight="1" x14ac:dyDescent="0.15">
      <c r="C779" s="86"/>
      <c r="D779" s="86"/>
      <c r="E779" s="86"/>
      <c r="F779" s="87"/>
      <c r="G779" s="87"/>
      <c r="H779" s="87"/>
      <c r="I779" s="87"/>
      <c r="J779" s="87"/>
      <c r="K779" s="87"/>
      <c r="L779" s="87"/>
      <c r="M779" s="87"/>
      <c r="N779" s="87"/>
      <c r="O779" s="87"/>
      <c r="P779" s="87"/>
      <c r="Q779" s="87"/>
    </row>
    <row r="780" spans="1:17" x14ac:dyDescent="0.15">
      <c r="C780" s="73"/>
      <c r="D780" s="73"/>
      <c r="E780" s="73"/>
      <c r="F780" s="73"/>
      <c r="G780" s="73"/>
      <c r="H780" s="73"/>
      <c r="I780" s="73"/>
      <c r="J780" s="73"/>
      <c r="K780" s="73"/>
      <c r="L780" s="73"/>
      <c r="M780" s="73"/>
      <c r="N780" s="73"/>
      <c r="O780" s="73"/>
      <c r="P780" s="73"/>
      <c r="Q780" s="73"/>
    </row>
    <row r="781" spans="1:17" x14ac:dyDescent="0.15">
      <c r="C781" s="73"/>
      <c r="D781" s="73"/>
      <c r="E781" s="73"/>
      <c r="F781" s="73"/>
      <c r="G781" s="73"/>
      <c r="H781" s="73"/>
      <c r="I781" s="73"/>
      <c r="J781" s="73"/>
      <c r="K781" s="73"/>
      <c r="L781" s="73"/>
      <c r="M781" s="73"/>
      <c r="N781" s="73"/>
      <c r="O781" s="73"/>
      <c r="P781" s="73"/>
      <c r="Q781" s="73"/>
    </row>
    <row r="784" spans="1:17" ht="10.5" customHeight="1" x14ac:dyDescent="0.15">
      <c r="A784" t="s">
        <v>35</v>
      </c>
      <c r="B784">
        <v>28</v>
      </c>
      <c r="C784" s="81" t="str">
        <f>'5 tm Data'!$A$2</f>
        <v>NAIA West - I</v>
      </c>
      <c r="D784" s="81"/>
      <c r="E784" s="81"/>
      <c r="F784" s="81"/>
      <c r="G784" s="81"/>
      <c r="H784" s="81"/>
      <c r="I784" s="81"/>
      <c r="J784" s="81"/>
      <c r="K784" s="81"/>
      <c r="L784" s="81"/>
      <c r="M784" s="81"/>
      <c r="N784" s="81"/>
      <c r="O784" s="81"/>
      <c r="P784" s="81"/>
      <c r="Q784" s="81"/>
    </row>
    <row r="785" spans="1:17" ht="10.5" customHeight="1" x14ac:dyDescent="0.15">
      <c r="C785" s="81"/>
      <c r="D785" s="81"/>
      <c r="E785" s="81"/>
      <c r="F785" s="81"/>
      <c r="G785" s="81"/>
      <c r="H785" s="81"/>
      <c r="I785" s="81"/>
      <c r="J785" s="81"/>
      <c r="K785" s="81"/>
      <c r="L785" s="81"/>
      <c r="M785" s="81"/>
      <c r="N785" s="81"/>
      <c r="O785" s="81"/>
      <c r="P785" s="81"/>
      <c r="Q785" s="81"/>
    </row>
    <row r="786" spans="1:17" ht="10.5" customHeight="1" x14ac:dyDescent="0.15">
      <c r="C786" s="81"/>
      <c r="D786" s="81"/>
      <c r="E786" s="81"/>
      <c r="F786" s="81"/>
      <c r="G786" s="81"/>
      <c r="H786" s="81"/>
      <c r="I786" s="81"/>
      <c r="J786" s="81"/>
      <c r="K786" s="81"/>
      <c r="L786" s="81"/>
      <c r="M786" s="81"/>
      <c r="N786" s="81"/>
      <c r="O786" s="81"/>
      <c r="P786" s="81"/>
      <c r="Q786" s="81"/>
    </row>
    <row r="787" spans="1:17" ht="8.25" customHeight="1" x14ac:dyDescent="0.15"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</row>
    <row r="788" spans="1:17" ht="8.25" customHeight="1" x14ac:dyDescent="0.15"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</row>
    <row r="789" spans="1:17" ht="8.25" customHeight="1" x14ac:dyDescent="0.2"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7" ht="11.25" x14ac:dyDescent="0.2">
      <c r="C790" s="1"/>
      <c r="D790" s="1"/>
      <c r="E790" s="1"/>
      <c r="F790" s="1"/>
      <c r="G790" s="82">
        <f>INDEX('5 tm Data'!C:C,MATCH('5 tm MV'!B784,'5 tm Data'!B:B,0))</f>
        <v>29</v>
      </c>
      <c r="H790" s="82"/>
      <c r="I790" s="82"/>
      <c r="J790" s="82"/>
      <c r="K790" s="82"/>
      <c r="L790" s="82"/>
      <c r="M790" s="82"/>
      <c r="N790" s="82"/>
      <c r="O790" s="82"/>
      <c r="P790" s="1"/>
    </row>
    <row r="791" spans="1:17" ht="11.25" x14ac:dyDescent="0.2">
      <c r="C791" s="1"/>
      <c r="D791" s="1"/>
      <c r="E791" s="1"/>
      <c r="F791" s="1"/>
      <c r="G791" s="82"/>
      <c r="H791" s="82"/>
      <c r="I791" s="82"/>
      <c r="J791" s="82"/>
      <c r="K791" s="82"/>
      <c r="L791" s="82"/>
      <c r="M791" s="82"/>
      <c r="N791" s="82"/>
      <c r="O791" s="82"/>
      <c r="P791" s="1"/>
    </row>
    <row r="792" spans="1:17" ht="8.25" customHeight="1" x14ac:dyDescent="0.2">
      <c r="C792" s="1"/>
      <c r="D792" s="1"/>
      <c r="E792" s="1"/>
      <c r="F792" s="1"/>
      <c r="G792" s="18"/>
      <c r="H792" s="18"/>
      <c r="I792" s="18"/>
      <c r="J792" s="18"/>
      <c r="K792" s="18"/>
      <c r="L792" s="18"/>
      <c r="M792" s="18"/>
      <c r="N792" s="18"/>
      <c r="O792" s="18"/>
      <c r="P792" s="1"/>
    </row>
    <row r="793" spans="1:17" ht="8.25" customHeight="1" x14ac:dyDescent="0.2">
      <c r="C793" s="1"/>
      <c r="D793" s="1"/>
      <c r="E793" s="1"/>
      <c r="F793" s="1"/>
      <c r="G793" s="18"/>
      <c r="H793" s="18"/>
      <c r="I793" s="18"/>
      <c r="J793" s="18"/>
      <c r="K793" s="18"/>
      <c r="L793" s="18"/>
      <c r="M793" s="18"/>
      <c r="N793" s="18"/>
      <c r="O793" s="18"/>
      <c r="P793" s="1"/>
    </row>
    <row r="794" spans="1:17" ht="8.25" customHeight="1" x14ac:dyDescent="0.2"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7" ht="15.75" customHeight="1" x14ac:dyDescent="0.15">
      <c r="C795" s="83" t="s">
        <v>0</v>
      </c>
      <c r="D795" s="84"/>
      <c r="E795" s="85"/>
      <c r="F795" s="83" t="s">
        <v>1</v>
      </c>
      <c r="G795" s="85"/>
      <c r="H795" s="83" t="s">
        <v>2</v>
      </c>
      <c r="I795" s="85"/>
      <c r="J795" s="83" t="s">
        <v>3</v>
      </c>
      <c r="K795" s="85"/>
      <c r="L795" s="83" t="s">
        <v>4</v>
      </c>
      <c r="M795" s="85"/>
      <c r="N795" s="83" t="s">
        <v>5</v>
      </c>
      <c r="O795" s="85"/>
      <c r="P795" s="80" t="s">
        <v>6</v>
      </c>
      <c r="Q795" s="80"/>
    </row>
    <row r="796" spans="1:17" ht="24.75" customHeight="1" x14ac:dyDescent="0.15">
      <c r="A796" t="str">
        <f>CONCATENATE(B784,B796)</f>
        <v>28a</v>
      </c>
      <c r="B796" t="s">
        <v>26</v>
      </c>
      <c r="C796" s="64" t="str">
        <f>INDEX('5 tm Data'!L:L,MATCH('5 tm MV'!A796,'5 tm Data'!J:J,0))</f>
        <v>a</v>
      </c>
      <c r="D796" s="65"/>
      <c r="E796" s="66"/>
      <c r="F796" s="80"/>
      <c r="G796" s="80"/>
      <c r="H796" s="80"/>
      <c r="I796" s="80"/>
      <c r="J796" s="80"/>
      <c r="K796" s="80"/>
      <c r="L796" s="80"/>
      <c r="M796" s="80"/>
      <c r="N796" s="80"/>
      <c r="O796" s="80"/>
      <c r="P796" s="80"/>
      <c r="Q796" s="80"/>
    </row>
    <row r="797" spans="1:17" ht="24.75" customHeight="1" x14ac:dyDescent="0.15">
      <c r="A797" t="str">
        <f>CONCATENATE(B784,B797)</f>
        <v>28b</v>
      </c>
      <c r="B797" t="s">
        <v>27</v>
      </c>
      <c r="C797" s="64" t="str">
        <f>INDEX('5 tm Data'!L:L,MATCH('5 tm MV'!A797,'5 tm Data'!J:J,0))</f>
        <v>b</v>
      </c>
      <c r="D797" s="65"/>
      <c r="E797" s="66"/>
      <c r="F797" s="80"/>
      <c r="G797" s="80"/>
      <c r="H797" s="80"/>
      <c r="I797" s="80"/>
      <c r="J797" s="80"/>
      <c r="K797" s="80"/>
      <c r="L797" s="80"/>
      <c r="M797" s="80"/>
      <c r="N797" s="80"/>
      <c r="O797" s="80"/>
      <c r="P797" s="80"/>
      <c r="Q797" s="80"/>
    </row>
    <row r="798" spans="1:17" ht="24.75" customHeight="1" x14ac:dyDescent="0.15">
      <c r="A798" t="str">
        <f>CONCATENATE(B784,B798)</f>
        <v>28c</v>
      </c>
      <c r="B798" t="s">
        <v>28</v>
      </c>
      <c r="C798" s="64" t="str">
        <f>INDEX('5 tm Data'!L:L,MATCH('5 tm MV'!A798,'5 tm Data'!J:J,0))</f>
        <v>c</v>
      </c>
      <c r="D798" s="65"/>
      <c r="E798" s="66"/>
      <c r="F798" s="80"/>
      <c r="G798" s="80"/>
      <c r="H798" s="80"/>
      <c r="I798" s="80"/>
      <c r="J798" s="80"/>
      <c r="K798" s="80"/>
      <c r="L798" s="80"/>
      <c r="M798" s="80"/>
      <c r="N798" s="80"/>
      <c r="O798" s="80"/>
      <c r="P798" s="80"/>
      <c r="Q798" s="80"/>
    </row>
    <row r="799" spans="1:17" ht="24.75" customHeight="1" x14ac:dyDescent="0.15">
      <c r="A799" t="str">
        <f>CONCATENATE(B784,B799)</f>
        <v>28d</v>
      </c>
      <c r="B799" t="s">
        <v>29</v>
      </c>
      <c r="C799" s="64" t="str">
        <f>INDEX('5 tm Data'!L:L,MATCH('5 tm MV'!A799,'5 tm Data'!J:J,0))</f>
        <v>d</v>
      </c>
      <c r="D799" s="65"/>
      <c r="E799" s="66"/>
      <c r="F799" s="80"/>
      <c r="G799" s="80"/>
      <c r="H799" s="80"/>
      <c r="I799" s="80"/>
      <c r="J799" s="80"/>
      <c r="K799" s="80"/>
      <c r="L799" s="80"/>
      <c r="M799" s="80"/>
      <c r="N799" s="80"/>
      <c r="O799" s="80"/>
      <c r="P799" s="80"/>
      <c r="Q799" s="80"/>
    </row>
    <row r="800" spans="1:17" ht="24.75" customHeight="1" x14ac:dyDescent="0.15">
      <c r="A800" t="str">
        <f>CONCATENATE(B784,B800)</f>
        <v>28e</v>
      </c>
      <c r="B800" t="s">
        <v>30</v>
      </c>
      <c r="C800" s="64" t="str">
        <f>INDEX('5 tm Data'!L:L,MATCH('5 tm MV'!A800,'5 tm Data'!J:J,0))</f>
        <v>e</v>
      </c>
      <c r="D800" s="65"/>
      <c r="E800" s="66"/>
      <c r="F800" s="80"/>
      <c r="G800" s="80"/>
      <c r="H800" s="80"/>
      <c r="I800" s="80"/>
      <c r="J800" s="80"/>
      <c r="K800" s="80"/>
      <c r="L800" s="80"/>
      <c r="M800" s="80"/>
      <c r="N800" s="80"/>
      <c r="O800" s="80"/>
      <c r="P800" s="80"/>
      <c r="Q800" s="80"/>
    </row>
    <row r="801" spans="1:17" ht="24.75" customHeight="1" x14ac:dyDescent="0.15">
      <c r="A801" t="str">
        <f>CONCATENATE(B784,B801)</f>
        <v>28f</v>
      </c>
      <c r="B801" t="s">
        <v>31</v>
      </c>
      <c r="C801" s="64" t="str">
        <f>INDEX('5 tm Data'!L:L,MATCH('5 tm MV'!A801,'5 tm Data'!J:J,0))</f>
        <v>f</v>
      </c>
      <c r="D801" s="65"/>
      <c r="E801" s="66"/>
      <c r="F801" s="80"/>
      <c r="G801" s="80"/>
      <c r="H801" s="80"/>
      <c r="I801" s="80"/>
      <c r="J801" s="80"/>
      <c r="K801" s="80"/>
      <c r="L801" s="80"/>
      <c r="M801" s="80"/>
      <c r="N801" s="80"/>
      <c r="O801" s="80"/>
      <c r="P801" s="80"/>
      <c r="Q801" s="80"/>
    </row>
    <row r="802" spans="1:17" ht="24.75" customHeight="1" x14ac:dyDescent="0.15">
      <c r="A802" t="str">
        <f>CONCATENATE(B784,B802)</f>
        <v>28g</v>
      </c>
      <c r="B802" t="s">
        <v>32</v>
      </c>
      <c r="C802" s="64" t="str">
        <f>INDEX('5 tm Data'!L:L,MATCH('5 tm MV'!A802,'5 tm Data'!J:J,0))</f>
        <v>g</v>
      </c>
      <c r="D802" s="65"/>
      <c r="E802" s="66"/>
      <c r="F802" s="80"/>
      <c r="G802" s="80"/>
      <c r="H802" s="80"/>
      <c r="I802" s="80"/>
      <c r="J802" s="80"/>
      <c r="K802" s="80"/>
      <c r="L802" s="80"/>
      <c r="M802" s="80"/>
      <c r="N802" s="80"/>
      <c r="O802" s="80"/>
      <c r="P802" s="80"/>
      <c r="Q802" s="80"/>
    </row>
    <row r="803" spans="1:17" ht="24.75" customHeight="1" thickBot="1" x14ac:dyDescent="0.2">
      <c r="A803" t="str">
        <f>CONCATENATE(B784,B803)</f>
        <v>28h</v>
      </c>
      <c r="B803" t="s">
        <v>33</v>
      </c>
      <c r="C803" s="64" t="str">
        <f>INDEX('5 tm Data'!L:L,MATCH('5 tm MV'!A803,'5 tm Data'!J:J,0))</f>
        <v>h</v>
      </c>
      <c r="D803" s="65"/>
      <c r="E803" s="66"/>
      <c r="F803" s="79"/>
      <c r="G803" s="79"/>
      <c r="H803" s="79"/>
      <c r="I803" s="79"/>
      <c r="J803" s="79"/>
      <c r="K803" s="79"/>
      <c r="L803" s="79"/>
      <c r="M803" s="79"/>
      <c r="N803" s="79"/>
      <c r="O803" s="79"/>
      <c r="P803" s="79"/>
      <c r="Q803" s="79"/>
    </row>
    <row r="804" spans="1:17" ht="24.75" customHeight="1" thickTop="1" x14ac:dyDescent="0.2">
      <c r="C804" s="86" t="s">
        <v>6</v>
      </c>
      <c r="D804" s="86"/>
      <c r="E804" s="86"/>
      <c r="F804" s="77"/>
      <c r="G804" s="78"/>
      <c r="H804" s="77"/>
      <c r="I804" s="78"/>
      <c r="J804" s="77"/>
      <c r="K804" s="78"/>
      <c r="L804" s="77"/>
      <c r="M804" s="78"/>
      <c r="N804" s="77"/>
      <c r="O804" s="78"/>
      <c r="P804" s="77"/>
      <c r="Q804" s="78"/>
    </row>
    <row r="805" spans="1:17" x14ac:dyDescent="0.15">
      <c r="C805" s="86" t="s">
        <v>799</v>
      </c>
      <c r="D805" s="86"/>
      <c r="E805" s="86"/>
      <c r="F805" s="87"/>
      <c r="G805" s="87"/>
      <c r="H805" s="87"/>
      <c r="I805" s="87"/>
      <c r="J805" s="87"/>
      <c r="K805" s="87"/>
      <c r="L805" s="87"/>
      <c r="M805" s="87"/>
      <c r="N805" s="87"/>
      <c r="O805" s="87"/>
      <c r="P805" s="87"/>
      <c r="Q805" s="87"/>
    </row>
    <row r="806" spans="1:17" ht="11.25" customHeight="1" x14ac:dyDescent="0.15">
      <c r="C806" s="86"/>
      <c r="D806" s="86"/>
      <c r="E806" s="86"/>
      <c r="F806" s="87"/>
      <c r="G806" s="87"/>
      <c r="H806" s="87"/>
      <c r="I806" s="87"/>
      <c r="J806" s="87"/>
      <c r="K806" s="87"/>
      <c r="L806" s="87"/>
      <c r="M806" s="87"/>
      <c r="N806" s="87"/>
      <c r="O806" s="87"/>
      <c r="P806" s="87"/>
      <c r="Q806" s="87"/>
    </row>
    <row r="807" spans="1:17" ht="11.25" customHeight="1" x14ac:dyDescent="0.15">
      <c r="C807" s="86" t="s">
        <v>800</v>
      </c>
      <c r="D807" s="86"/>
      <c r="E807" s="86"/>
      <c r="F807" s="87"/>
      <c r="G807" s="87"/>
      <c r="H807" s="87"/>
      <c r="I807" s="87"/>
      <c r="J807" s="87"/>
      <c r="K807" s="87"/>
      <c r="L807" s="87"/>
      <c r="M807" s="87"/>
      <c r="N807" s="87"/>
      <c r="O807" s="87"/>
      <c r="P807" s="87"/>
      <c r="Q807" s="87"/>
    </row>
    <row r="808" spans="1:17" ht="10.5" customHeight="1" x14ac:dyDescent="0.15">
      <c r="C808" s="86"/>
      <c r="D808" s="86"/>
      <c r="E808" s="86"/>
      <c r="F808" s="87"/>
      <c r="G808" s="87"/>
      <c r="H808" s="87"/>
      <c r="I808" s="87"/>
      <c r="J808" s="87"/>
      <c r="K808" s="87"/>
      <c r="L808" s="87"/>
      <c r="M808" s="87"/>
      <c r="N808" s="87"/>
      <c r="O808" s="87"/>
      <c r="P808" s="87"/>
      <c r="Q808" s="87"/>
    </row>
    <row r="809" spans="1:17" x14ac:dyDescent="0.15">
      <c r="C809" s="73"/>
      <c r="D809" s="73"/>
      <c r="E809" s="73"/>
      <c r="F809" s="73"/>
      <c r="G809" s="73"/>
      <c r="H809" s="73"/>
      <c r="I809" s="73"/>
      <c r="J809" s="73"/>
      <c r="K809" s="73"/>
      <c r="L809" s="73"/>
      <c r="M809" s="73"/>
      <c r="N809" s="73"/>
      <c r="O809" s="73"/>
      <c r="P809" s="73"/>
      <c r="Q809" s="73"/>
    </row>
    <row r="810" spans="1:17" x14ac:dyDescent="0.15">
      <c r="C810" s="73"/>
      <c r="D810" s="73"/>
      <c r="E810" s="73"/>
      <c r="F810" s="73"/>
      <c r="G810" s="73"/>
      <c r="H810" s="73"/>
      <c r="I810" s="73"/>
      <c r="J810" s="73"/>
      <c r="K810" s="73"/>
      <c r="L810" s="73"/>
      <c r="M810" s="73"/>
      <c r="N810" s="73"/>
      <c r="O810" s="73"/>
      <c r="P810" s="73"/>
      <c r="Q810" s="73"/>
    </row>
    <row r="813" spans="1:17" ht="10.5" customHeight="1" x14ac:dyDescent="0.15">
      <c r="A813" t="s">
        <v>35</v>
      </c>
      <c r="B813">
        <v>29</v>
      </c>
      <c r="C813" s="81" t="str">
        <f>'5 tm Data'!$A$2</f>
        <v>NAIA West - I</v>
      </c>
      <c r="D813" s="81"/>
      <c r="E813" s="81"/>
      <c r="F813" s="81"/>
      <c r="G813" s="81"/>
      <c r="H813" s="81"/>
      <c r="I813" s="81"/>
      <c r="J813" s="81"/>
      <c r="K813" s="81"/>
      <c r="L813" s="81"/>
      <c r="M813" s="81"/>
      <c r="N813" s="81"/>
      <c r="O813" s="81"/>
      <c r="P813" s="81"/>
      <c r="Q813" s="81"/>
    </row>
    <row r="814" spans="1:17" ht="10.5" customHeight="1" x14ac:dyDescent="0.15">
      <c r="C814" s="81"/>
      <c r="D814" s="81"/>
      <c r="E814" s="81"/>
      <c r="F814" s="81"/>
      <c r="G814" s="81"/>
      <c r="H814" s="81"/>
      <c r="I814" s="81"/>
      <c r="J814" s="81"/>
      <c r="K814" s="81"/>
      <c r="L814" s="81"/>
      <c r="M814" s="81"/>
      <c r="N814" s="81"/>
      <c r="O814" s="81"/>
      <c r="P814" s="81"/>
      <c r="Q814" s="81"/>
    </row>
    <row r="815" spans="1:17" ht="10.5" customHeight="1" x14ac:dyDescent="0.15">
      <c r="C815" s="81"/>
      <c r="D815" s="81"/>
      <c r="E815" s="81"/>
      <c r="F815" s="81"/>
      <c r="G815" s="81"/>
      <c r="H815" s="81"/>
      <c r="I815" s="81"/>
      <c r="J815" s="81"/>
      <c r="K815" s="81"/>
      <c r="L815" s="81"/>
      <c r="M815" s="81"/>
      <c r="N815" s="81"/>
      <c r="O815" s="81"/>
      <c r="P815" s="81"/>
      <c r="Q815" s="81"/>
    </row>
    <row r="816" spans="1:17" ht="8.25" customHeight="1" x14ac:dyDescent="0.15"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</row>
    <row r="817" spans="1:17" ht="8.25" customHeight="1" x14ac:dyDescent="0.15"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</row>
    <row r="818" spans="1:17" ht="8.25" customHeight="1" x14ac:dyDescent="0.2"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7" ht="11.25" x14ac:dyDescent="0.2">
      <c r="C819" s="1"/>
      <c r="D819" s="1"/>
      <c r="E819" s="1"/>
      <c r="F819" s="1"/>
      <c r="G819" s="82">
        <f>INDEX('5 tm Data'!C:C,MATCH('5 tm MV'!B813,'5 tm Data'!B:B,0))</f>
        <v>30</v>
      </c>
      <c r="H819" s="82"/>
      <c r="I819" s="82"/>
      <c r="J819" s="82"/>
      <c r="K819" s="82"/>
      <c r="L819" s="82"/>
      <c r="M819" s="82"/>
      <c r="N819" s="82"/>
      <c r="O819" s="82"/>
      <c r="P819" s="1"/>
    </row>
    <row r="820" spans="1:17" ht="11.25" x14ac:dyDescent="0.2">
      <c r="C820" s="1"/>
      <c r="D820" s="1"/>
      <c r="E820" s="1"/>
      <c r="F820" s="1"/>
      <c r="G820" s="82"/>
      <c r="H820" s="82"/>
      <c r="I820" s="82"/>
      <c r="J820" s="82"/>
      <c r="K820" s="82"/>
      <c r="L820" s="82"/>
      <c r="M820" s="82"/>
      <c r="N820" s="82"/>
      <c r="O820" s="82"/>
      <c r="P820" s="1"/>
    </row>
    <row r="821" spans="1:17" ht="8.25" customHeight="1" x14ac:dyDescent="0.2">
      <c r="C821" s="1"/>
      <c r="D821" s="1"/>
      <c r="E821" s="1"/>
      <c r="F821" s="1"/>
      <c r="G821" s="18"/>
      <c r="H821" s="18"/>
      <c r="I821" s="18"/>
      <c r="J821" s="18"/>
      <c r="K821" s="18"/>
      <c r="L821" s="18"/>
      <c r="M821" s="18"/>
      <c r="N821" s="18"/>
      <c r="O821" s="18"/>
      <c r="P821" s="1"/>
    </row>
    <row r="822" spans="1:17" ht="8.25" customHeight="1" x14ac:dyDescent="0.2">
      <c r="C822" s="1"/>
      <c r="D822" s="1"/>
      <c r="E822" s="1"/>
      <c r="F822" s="1"/>
      <c r="G822" s="18"/>
      <c r="H822" s="18"/>
      <c r="I822" s="18"/>
      <c r="J822" s="18"/>
      <c r="K822" s="18"/>
      <c r="L822" s="18"/>
      <c r="M822" s="18"/>
      <c r="N822" s="18"/>
      <c r="O822" s="18"/>
      <c r="P822" s="1"/>
    </row>
    <row r="823" spans="1:17" ht="8.25" customHeight="1" x14ac:dyDescent="0.2"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7" ht="15.75" customHeight="1" x14ac:dyDescent="0.15">
      <c r="C824" s="83" t="s">
        <v>0</v>
      </c>
      <c r="D824" s="84"/>
      <c r="E824" s="85"/>
      <c r="F824" s="83" t="s">
        <v>1</v>
      </c>
      <c r="G824" s="85"/>
      <c r="H824" s="83" t="s">
        <v>2</v>
      </c>
      <c r="I824" s="85"/>
      <c r="J824" s="83" t="s">
        <v>3</v>
      </c>
      <c r="K824" s="85"/>
      <c r="L824" s="83" t="s">
        <v>4</v>
      </c>
      <c r="M824" s="85"/>
      <c r="N824" s="83" t="s">
        <v>5</v>
      </c>
      <c r="O824" s="85"/>
      <c r="P824" s="80" t="s">
        <v>6</v>
      </c>
      <c r="Q824" s="80"/>
    </row>
    <row r="825" spans="1:17" ht="24.75" customHeight="1" x14ac:dyDescent="0.15">
      <c r="A825" t="str">
        <f>CONCATENATE(B813,B825)</f>
        <v>29a</v>
      </c>
      <c r="B825" t="s">
        <v>26</v>
      </c>
      <c r="C825" s="64" t="str">
        <f>INDEX('5 tm Data'!L:L,MATCH('5 tm MV'!A825,'5 tm Data'!J:J,0))</f>
        <v>a</v>
      </c>
      <c r="D825" s="65"/>
      <c r="E825" s="66"/>
      <c r="F825" s="80"/>
      <c r="G825" s="80"/>
      <c r="H825" s="80"/>
      <c r="I825" s="80"/>
      <c r="J825" s="80"/>
      <c r="K825" s="80"/>
      <c r="L825" s="80"/>
      <c r="M825" s="80"/>
      <c r="N825" s="80"/>
      <c r="O825" s="80"/>
      <c r="P825" s="80"/>
      <c r="Q825" s="80"/>
    </row>
    <row r="826" spans="1:17" ht="24.75" customHeight="1" x14ac:dyDescent="0.15">
      <c r="A826" t="str">
        <f>CONCATENATE(B813,B826)</f>
        <v>29b</v>
      </c>
      <c r="B826" t="s">
        <v>27</v>
      </c>
      <c r="C826" s="64" t="str">
        <f>INDEX('5 tm Data'!L:L,MATCH('5 tm MV'!A826,'5 tm Data'!J:J,0))</f>
        <v>b</v>
      </c>
      <c r="D826" s="65"/>
      <c r="E826" s="66"/>
      <c r="F826" s="80"/>
      <c r="G826" s="80"/>
      <c r="H826" s="80"/>
      <c r="I826" s="80"/>
      <c r="J826" s="80"/>
      <c r="K826" s="80"/>
      <c r="L826" s="80"/>
      <c r="M826" s="80"/>
      <c r="N826" s="80"/>
      <c r="O826" s="80"/>
      <c r="P826" s="80"/>
      <c r="Q826" s="80"/>
    </row>
    <row r="827" spans="1:17" ht="24.75" customHeight="1" x14ac:dyDescent="0.15">
      <c r="A827" t="str">
        <f>CONCATENATE(B813,B827)</f>
        <v>29c</v>
      </c>
      <c r="B827" t="s">
        <v>28</v>
      </c>
      <c r="C827" s="64" t="str">
        <f>INDEX('5 tm Data'!L:L,MATCH('5 tm MV'!A827,'5 tm Data'!J:J,0))</f>
        <v>c</v>
      </c>
      <c r="D827" s="65"/>
      <c r="E827" s="66"/>
      <c r="F827" s="80"/>
      <c r="G827" s="80"/>
      <c r="H827" s="80"/>
      <c r="I827" s="80"/>
      <c r="J827" s="80"/>
      <c r="K827" s="80"/>
      <c r="L827" s="80"/>
      <c r="M827" s="80"/>
      <c r="N827" s="80"/>
      <c r="O827" s="80"/>
      <c r="P827" s="80"/>
      <c r="Q827" s="80"/>
    </row>
    <row r="828" spans="1:17" ht="24.75" customHeight="1" x14ac:dyDescent="0.15">
      <c r="A828" t="str">
        <f>CONCATENATE(B813,B828)</f>
        <v>29d</v>
      </c>
      <c r="B828" t="s">
        <v>29</v>
      </c>
      <c r="C828" s="64" t="str">
        <f>INDEX('5 tm Data'!L:L,MATCH('5 tm MV'!A828,'5 tm Data'!J:J,0))</f>
        <v>d</v>
      </c>
      <c r="D828" s="65"/>
      <c r="E828" s="66"/>
      <c r="F828" s="80"/>
      <c r="G828" s="80"/>
      <c r="H828" s="80"/>
      <c r="I828" s="80"/>
      <c r="J828" s="80"/>
      <c r="K828" s="80"/>
      <c r="L828" s="80"/>
      <c r="M828" s="80"/>
      <c r="N828" s="80"/>
      <c r="O828" s="80"/>
      <c r="P828" s="80"/>
      <c r="Q828" s="80"/>
    </row>
    <row r="829" spans="1:17" ht="24.75" customHeight="1" x14ac:dyDescent="0.15">
      <c r="A829" t="str">
        <f>CONCATENATE(B813,B829)</f>
        <v>29e</v>
      </c>
      <c r="B829" t="s">
        <v>30</v>
      </c>
      <c r="C829" s="64" t="str">
        <f>INDEX('5 tm Data'!L:L,MATCH('5 tm MV'!A829,'5 tm Data'!J:J,0))</f>
        <v>e</v>
      </c>
      <c r="D829" s="65"/>
      <c r="E829" s="66"/>
      <c r="F829" s="80"/>
      <c r="G829" s="80"/>
      <c r="H829" s="80"/>
      <c r="I829" s="80"/>
      <c r="J829" s="80"/>
      <c r="K829" s="80"/>
      <c r="L829" s="80"/>
      <c r="M829" s="80"/>
      <c r="N829" s="80"/>
      <c r="O829" s="80"/>
      <c r="P829" s="80"/>
      <c r="Q829" s="80"/>
    </row>
    <row r="830" spans="1:17" ht="24.75" customHeight="1" x14ac:dyDescent="0.15">
      <c r="A830" t="str">
        <f>CONCATENATE(B813,B830)</f>
        <v>29f</v>
      </c>
      <c r="B830" t="s">
        <v>31</v>
      </c>
      <c r="C830" s="64" t="str">
        <f>INDEX('5 tm Data'!L:L,MATCH('5 tm MV'!A830,'5 tm Data'!J:J,0))</f>
        <v>f</v>
      </c>
      <c r="D830" s="65"/>
      <c r="E830" s="66"/>
      <c r="F830" s="80"/>
      <c r="G830" s="80"/>
      <c r="H830" s="80"/>
      <c r="I830" s="80"/>
      <c r="J830" s="80"/>
      <c r="K830" s="80"/>
      <c r="L830" s="80"/>
      <c r="M830" s="80"/>
      <c r="N830" s="80"/>
      <c r="O830" s="80"/>
      <c r="P830" s="80"/>
      <c r="Q830" s="80"/>
    </row>
    <row r="831" spans="1:17" ht="24.75" customHeight="1" x14ac:dyDescent="0.15">
      <c r="A831" t="str">
        <f>CONCATENATE(B813,B831)</f>
        <v>29g</v>
      </c>
      <c r="B831" t="s">
        <v>32</v>
      </c>
      <c r="C831" s="64" t="str">
        <f>INDEX('5 tm Data'!L:L,MATCH('5 tm MV'!A831,'5 tm Data'!J:J,0))</f>
        <v>g</v>
      </c>
      <c r="D831" s="65"/>
      <c r="E831" s="66"/>
      <c r="F831" s="80"/>
      <c r="G831" s="80"/>
      <c r="H831" s="80"/>
      <c r="I831" s="80"/>
      <c r="J831" s="80"/>
      <c r="K831" s="80"/>
      <c r="L831" s="80"/>
      <c r="M831" s="80"/>
      <c r="N831" s="80"/>
      <c r="O831" s="80"/>
      <c r="P831" s="80"/>
      <c r="Q831" s="80"/>
    </row>
    <row r="832" spans="1:17" ht="24.75" customHeight="1" thickBot="1" x14ac:dyDescent="0.2">
      <c r="A832" t="str">
        <f>CONCATENATE(B813,B832)</f>
        <v>29h</v>
      </c>
      <c r="B832" t="s">
        <v>33</v>
      </c>
      <c r="C832" s="64" t="str">
        <f>INDEX('5 tm Data'!L:L,MATCH('5 tm MV'!A832,'5 tm Data'!J:J,0))</f>
        <v>h</v>
      </c>
      <c r="D832" s="65"/>
      <c r="E832" s="66"/>
      <c r="F832" s="79"/>
      <c r="G832" s="79"/>
      <c r="H832" s="79"/>
      <c r="I832" s="79"/>
      <c r="J832" s="79"/>
      <c r="K832" s="79"/>
      <c r="L832" s="79"/>
      <c r="M832" s="79"/>
      <c r="N832" s="79"/>
      <c r="O832" s="79"/>
      <c r="P832" s="79"/>
      <c r="Q832" s="79"/>
    </row>
    <row r="833" spans="1:17" ht="24.75" customHeight="1" thickTop="1" x14ac:dyDescent="0.2">
      <c r="C833" s="86" t="s">
        <v>6</v>
      </c>
      <c r="D833" s="86"/>
      <c r="E833" s="86"/>
      <c r="F833" s="77"/>
      <c r="G833" s="78"/>
      <c r="H833" s="77"/>
      <c r="I833" s="78"/>
      <c r="J833" s="77"/>
      <c r="K833" s="78"/>
      <c r="L833" s="77"/>
      <c r="M833" s="78"/>
      <c r="N833" s="77"/>
      <c r="O833" s="78"/>
      <c r="P833" s="77"/>
      <c r="Q833" s="78"/>
    </row>
    <row r="834" spans="1:17" x14ac:dyDescent="0.15">
      <c r="C834" s="86" t="s">
        <v>799</v>
      </c>
      <c r="D834" s="86"/>
      <c r="E834" s="86"/>
      <c r="F834" s="87"/>
      <c r="G834" s="87"/>
      <c r="H834" s="87"/>
      <c r="I834" s="87"/>
      <c r="J834" s="87"/>
      <c r="K834" s="87"/>
      <c r="L834" s="87"/>
      <c r="M834" s="87"/>
      <c r="N834" s="87"/>
      <c r="O834" s="87"/>
      <c r="P834" s="87"/>
      <c r="Q834" s="87"/>
    </row>
    <row r="835" spans="1:17" ht="11.25" customHeight="1" x14ac:dyDescent="0.15">
      <c r="C835" s="86"/>
      <c r="D835" s="86"/>
      <c r="E835" s="86"/>
      <c r="F835" s="87"/>
      <c r="G835" s="87"/>
      <c r="H835" s="87"/>
      <c r="I835" s="87"/>
      <c r="J835" s="87"/>
      <c r="K835" s="87"/>
      <c r="L835" s="87"/>
      <c r="M835" s="87"/>
      <c r="N835" s="87"/>
      <c r="O835" s="87"/>
      <c r="P835" s="87"/>
      <c r="Q835" s="87"/>
    </row>
    <row r="836" spans="1:17" ht="11.25" customHeight="1" x14ac:dyDescent="0.15">
      <c r="C836" s="86" t="s">
        <v>800</v>
      </c>
      <c r="D836" s="86"/>
      <c r="E836" s="86"/>
      <c r="F836" s="87"/>
      <c r="G836" s="87"/>
      <c r="H836" s="87"/>
      <c r="I836" s="87"/>
      <c r="J836" s="87"/>
      <c r="K836" s="87"/>
      <c r="L836" s="87"/>
      <c r="M836" s="87"/>
      <c r="N836" s="87"/>
      <c r="O836" s="87"/>
      <c r="P836" s="87"/>
      <c r="Q836" s="87"/>
    </row>
    <row r="837" spans="1:17" ht="10.5" customHeight="1" x14ac:dyDescent="0.15">
      <c r="C837" s="86"/>
      <c r="D837" s="86"/>
      <c r="E837" s="86"/>
      <c r="F837" s="87"/>
      <c r="G837" s="87"/>
      <c r="H837" s="87"/>
      <c r="I837" s="87"/>
      <c r="J837" s="87"/>
      <c r="K837" s="87"/>
      <c r="L837" s="87"/>
      <c r="M837" s="87"/>
      <c r="N837" s="87"/>
      <c r="O837" s="87"/>
      <c r="P837" s="87"/>
      <c r="Q837" s="87"/>
    </row>
    <row r="838" spans="1:17" x14ac:dyDescent="0.15">
      <c r="C838" s="73"/>
      <c r="D838" s="73"/>
      <c r="E838" s="73"/>
      <c r="F838" s="73"/>
      <c r="G838" s="73"/>
      <c r="H838" s="73"/>
      <c r="I838" s="73"/>
      <c r="J838" s="73"/>
      <c r="K838" s="73"/>
      <c r="L838" s="73"/>
      <c r="M838" s="73"/>
      <c r="N838" s="73"/>
      <c r="O838" s="73"/>
      <c r="P838" s="73"/>
      <c r="Q838" s="73"/>
    </row>
    <row r="839" spans="1:17" x14ac:dyDescent="0.15">
      <c r="C839" s="73"/>
      <c r="D839" s="73"/>
      <c r="E839" s="73"/>
      <c r="F839" s="73"/>
      <c r="G839" s="73"/>
      <c r="H839" s="73"/>
      <c r="I839" s="73"/>
      <c r="J839" s="73"/>
      <c r="K839" s="73"/>
      <c r="L839" s="73"/>
      <c r="M839" s="73"/>
      <c r="N839" s="73"/>
      <c r="O839" s="73"/>
      <c r="P839" s="73"/>
      <c r="Q839" s="73"/>
    </row>
    <row r="842" spans="1:17" ht="10.5" customHeight="1" x14ac:dyDescent="0.15">
      <c r="A842" t="s">
        <v>35</v>
      </c>
      <c r="B842">
        <v>30</v>
      </c>
      <c r="C842" s="81" t="str">
        <f>'5 tm Data'!$A$2</f>
        <v>NAIA West - I</v>
      </c>
      <c r="D842" s="81"/>
      <c r="E842" s="81"/>
      <c r="F842" s="81"/>
      <c r="G842" s="81"/>
      <c r="H842" s="81"/>
      <c r="I842" s="81"/>
      <c r="J842" s="81"/>
      <c r="K842" s="81"/>
      <c r="L842" s="81"/>
      <c r="M842" s="81"/>
      <c r="N842" s="81"/>
      <c r="O842" s="81"/>
      <c r="P842" s="81"/>
      <c r="Q842" s="81"/>
    </row>
    <row r="843" spans="1:17" ht="10.5" customHeight="1" x14ac:dyDescent="0.15">
      <c r="C843" s="81"/>
      <c r="D843" s="81"/>
      <c r="E843" s="81"/>
      <c r="F843" s="81"/>
      <c r="G843" s="81"/>
      <c r="H843" s="81"/>
      <c r="I843" s="81"/>
      <c r="J843" s="81"/>
      <c r="K843" s="81"/>
      <c r="L843" s="81"/>
      <c r="M843" s="81"/>
      <c r="N843" s="81"/>
      <c r="O843" s="81"/>
      <c r="P843" s="81"/>
      <c r="Q843" s="81"/>
    </row>
    <row r="844" spans="1:17" ht="10.5" customHeight="1" x14ac:dyDescent="0.15">
      <c r="C844" s="81"/>
      <c r="D844" s="81"/>
      <c r="E844" s="81"/>
      <c r="F844" s="81"/>
      <c r="G844" s="81"/>
      <c r="H844" s="81"/>
      <c r="I844" s="81"/>
      <c r="J844" s="81"/>
      <c r="K844" s="81"/>
      <c r="L844" s="81"/>
      <c r="M844" s="81"/>
      <c r="N844" s="81"/>
      <c r="O844" s="81"/>
      <c r="P844" s="81"/>
      <c r="Q844" s="81"/>
    </row>
    <row r="845" spans="1:17" ht="8.25" customHeight="1" x14ac:dyDescent="0.15"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</row>
    <row r="846" spans="1:17" ht="8.25" customHeight="1" x14ac:dyDescent="0.15"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</row>
    <row r="847" spans="1:17" ht="8.25" customHeight="1" x14ac:dyDescent="0.2"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7" ht="11.25" x14ac:dyDescent="0.2">
      <c r="C848" s="1"/>
      <c r="D848" s="1"/>
      <c r="E848" s="1"/>
      <c r="F848" s="1"/>
      <c r="G848" s="82">
        <f>INDEX('5 tm Data'!C:C,MATCH('5 tm MV'!B842,'5 tm Data'!B:B,0))</f>
        <v>31</v>
      </c>
      <c r="H848" s="82"/>
      <c r="I848" s="82"/>
      <c r="J848" s="82"/>
      <c r="K848" s="82"/>
      <c r="L848" s="82"/>
      <c r="M848" s="82"/>
      <c r="N848" s="82"/>
      <c r="O848" s="82"/>
      <c r="P848" s="1"/>
    </row>
    <row r="849" spans="1:17" ht="11.25" x14ac:dyDescent="0.2">
      <c r="C849" s="1"/>
      <c r="D849" s="1"/>
      <c r="E849" s="1"/>
      <c r="F849" s="1"/>
      <c r="G849" s="82"/>
      <c r="H849" s="82"/>
      <c r="I849" s="82"/>
      <c r="J849" s="82"/>
      <c r="K849" s="82"/>
      <c r="L849" s="82"/>
      <c r="M849" s="82"/>
      <c r="N849" s="82"/>
      <c r="O849" s="82"/>
      <c r="P849" s="1"/>
    </row>
    <row r="850" spans="1:17" ht="8.25" customHeight="1" x14ac:dyDescent="0.2">
      <c r="C850" s="1"/>
      <c r="D850" s="1"/>
      <c r="E850" s="1"/>
      <c r="F850" s="1"/>
      <c r="G850" s="18"/>
      <c r="H850" s="18"/>
      <c r="I850" s="18"/>
      <c r="J850" s="18"/>
      <c r="K850" s="18"/>
      <c r="L850" s="18"/>
      <c r="M850" s="18"/>
      <c r="N850" s="18"/>
      <c r="O850" s="18"/>
      <c r="P850" s="1"/>
    </row>
    <row r="851" spans="1:17" ht="8.25" customHeight="1" x14ac:dyDescent="0.2">
      <c r="C851" s="1"/>
      <c r="D851" s="1"/>
      <c r="E851" s="1"/>
      <c r="F851" s="1"/>
      <c r="G851" s="18"/>
      <c r="H851" s="18"/>
      <c r="I851" s="18"/>
      <c r="J851" s="18"/>
      <c r="K851" s="18"/>
      <c r="L851" s="18"/>
      <c r="M851" s="18"/>
      <c r="N851" s="18"/>
      <c r="O851" s="18"/>
      <c r="P851" s="1"/>
    </row>
    <row r="852" spans="1:17" ht="8.25" customHeight="1" x14ac:dyDescent="0.2"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7" ht="15.75" customHeight="1" x14ac:dyDescent="0.15">
      <c r="C853" s="83" t="s">
        <v>0</v>
      </c>
      <c r="D853" s="84"/>
      <c r="E853" s="85"/>
      <c r="F853" s="83" t="s">
        <v>1</v>
      </c>
      <c r="G853" s="85"/>
      <c r="H853" s="83" t="s">
        <v>2</v>
      </c>
      <c r="I853" s="85"/>
      <c r="J853" s="83" t="s">
        <v>3</v>
      </c>
      <c r="K853" s="85"/>
      <c r="L853" s="83" t="s">
        <v>4</v>
      </c>
      <c r="M853" s="85"/>
      <c r="N853" s="83" t="s">
        <v>5</v>
      </c>
      <c r="O853" s="85"/>
      <c r="P853" s="80" t="s">
        <v>6</v>
      </c>
      <c r="Q853" s="80"/>
    </row>
    <row r="854" spans="1:17" ht="24.75" customHeight="1" x14ac:dyDescent="0.15">
      <c r="A854" t="str">
        <f>CONCATENATE(B842,B854)</f>
        <v>30a</v>
      </c>
      <c r="B854" t="s">
        <v>26</v>
      </c>
      <c r="C854" s="64" t="str">
        <f>INDEX('5 tm Data'!L:L,MATCH('5 tm MV'!A854,'5 tm Data'!J:J,0))</f>
        <v>a</v>
      </c>
      <c r="D854" s="65"/>
      <c r="E854" s="66"/>
      <c r="F854" s="80"/>
      <c r="G854" s="80"/>
      <c r="H854" s="80"/>
      <c r="I854" s="80"/>
      <c r="J854" s="80"/>
      <c r="K854" s="80"/>
      <c r="L854" s="80"/>
      <c r="M854" s="80"/>
      <c r="N854" s="80"/>
      <c r="O854" s="80"/>
      <c r="P854" s="80"/>
      <c r="Q854" s="80"/>
    </row>
    <row r="855" spans="1:17" ht="24.75" customHeight="1" x14ac:dyDescent="0.15">
      <c r="A855" t="str">
        <f>CONCATENATE(B842,B855)</f>
        <v>30b</v>
      </c>
      <c r="B855" t="s">
        <v>27</v>
      </c>
      <c r="C855" s="64" t="str">
        <f>INDEX('5 tm Data'!L:L,MATCH('5 tm MV'!A855,'5 tm Data'!J:J,0))</f>
        <v>b</v>
      </c>
      <c r="D855" s="65"/>
      <c r="E855" s="66"/>
      <c r="F855" s="80"/>
      <c r="G855" s="80"/>
      <c r="H855" s="80"/>
      <c r="I855" s="80"/>
      <c r="J855" s="80"/>
      <c r="K855" s="80"/>
      <c r="L855" s="80"/>
      <c r="M855" s="80"/>
      <c r="N855" s="80"/>
      <c r="O855" s="80"/>
      <c r="P855" s="80"/>
      <c r="Q855" s="80"/>
    </row>
    <row r="856" spans="1:17" ht="24.75" customHeight="1" x14ac:dyDescent="0.15">
      <c r="A856" t="str">
        <f>CONCATENATE(B842,B856)</f>
        <v>30c</v>
      </c>
      <c r="B856" t="s">
        <v>28</v>
      </c>
      <c r="C856" s="64" t="str">
        <f>INDEX('5 tm Data'!L:L,MATCH('5 tm MV'!A856,'5 tm Data'!J:J,0))</f>
        <v>c</v>
      </c>
      <c r="D856" s="65"/>
      <c r="E856" s="66"/>
      <c r="F856" s="80"/>
      <c r="G856" s="80"/>
      <c r="H856" s="80"/>
      <c r="I856" s="80"/>
      <c r="J856" s="80"/>
      <c r="K856" s="80"/>
      <c r="L856" s="80"/>
      <c r="M856" s="80"/>
      <c r="N856" s="80"/>
      <c r="O856" s="80"/>
      <c r="P856" s="80"/>
      <c r="Q856" s="80"/>
    </row>
    <row r="857" spans="1:17" ht="24.75" customHeight="1" x14ac:dyDescent="0.15">
      <c r="A857" t="str">
        <f>CONCATENATE(B842,B857)</f>
        <v>30d</v>
      </c>
      <c r="B857" t="s">
        <v>29</v>
      </c>
      <c r="C857" s="64" t="str">
        <f>INDEX('5 tm Data'!L:L,MATCH('5 tm MV'!A857,'5 tm Data'!J:J,0))</f>
        <v>d</v>
      </c>
      <c r="D857" s="65"/>
      <c r="E857" s="66"/>
      <c r="F857" s="80"/>
      <c r="G857" s="80"/>
      <c r="H857" s="80"/>
      <c r="I857" s="80"/>
      <c r="J857" s="80"/>
      <c r="K857" s="80"/>
      <c r="L857" s="80"/>
      <c r="M857" s="80"/>
      <c r="N857" s="80"/>
      <c r="O857" s="80"/>
      <c r="P857" s="80"/>
      <c r="Q857" s="80"/>
    </row>
    <row r="858" spans="1:17" ht="24.75" customHeight="1" x14ac:dyDescent="0.15">
      <c r="A858" t="str">
        <f>CONCATENATE(B842,B858)</f>
        <v>30e</v>
      </c>
      <c r="B858" t="s">
        <v>30</v>
      </c>
      <c r="C858" s="64" t="str">
        <f>INDEX('5 tm Data'!L:L,MATCH('5 tm MV'!A858,'5 tm Data'!J:J,0))</f>
        <v>e</v>
      </c>
      <c r="D858" s="65"/>
      <c r="E858" s="66"/>
      <c r="F858" s="80"/>
      <c r="G858" s="80"/>
      <c r="H858" s="80"/>
      <c r="I858" s="80"/>
      <c r="J858" s="80"/>
      <c r="K858" s="80"/>
      <c r="L858" s="80"/>
      <c r="M858" s="80"/>
      <c r="N858" s="80"/>
      <c r="O858" s="80"/>
      <c r="P858" s="80"/>
      <c r="Q858" s="80"/>
    </row>
    <row r="859" spans="1:17" ht="24.75" customHeight="1" x14ac:dyDescent="0.15">
      <c r="A859" t="str">
        <f>CONCATENATE(B842,B859)</f>
        <v>30f</v>
      </c>
      <c r="B859" t="s">
        <v>31</v>
      </c>
      <c r="C859" s="64" t="str">
        <f>INDEX('5 tm Data'!L:L,MATCH('5 tm MV'!A859,'5 tm Data'!J:J,0))</f>
        <v>f</v>
      </c>
      <c r="D859" s="65"/>
      <c r="E859" s="66"/>
      <c r="F859" s="80"/>
      <c r="G859" s="80"/>
      <c r="H859" s="80"/>
      <c r="I859" s="80"/>
      <c r="J859" s="80"/>
      <c r="K859" s="80"/>
      <c r="L859" s="80"/>
      <c r="M859" s="80"/>
      <c r="N859" s="80"/>
      <c r="O859" s="80"/>
      <c r="P859" s="80"/>
      <c r="Q859" s="80"/>
    </row>
    <row r="860" spans="1:17" ht="24.75" customHeight="1" x14ac:dyDescent="0.15">
      <c r="A860" t="str">
        <f>CONCATENATE(B842,B860)</f>
        <v>30g</v>
      </c>
      <c r="B860" t="s">
        <v>32</v>
      </c>
      <c r="C860" s="64" t="str">
        <f>INDEX('5 tm Data'!L:L,MATCH('5 tm MV'!A860,'5 tm Data'!J:J,0))</f>
        <v>g</v>
      </c>
      <c r="D860" s="65"/>
      <c r="E860" s="66"/>
      <c r="F860" s="80"/>
      <c r="G860" s="80"/>
      <c r="H860" s="80"/>
      <c r="I860" s="80"/>
      <c r="J860" s="80"/>
      <c r="K860" s="80"/>
      <c r="L860" s="80"/>
      <c r="M860" s="80"/>
      <c r="N860" s="80"/>
      <c r="O860" s="80"/>
      <c r="P860" s="80"/>
      <c r="Q860" s="80"/>
    </row>
    <row r="861" spans="1:17" ht="24.75" customHeight="1" thickBot="1" x14ac:dyDescent="0.2">
      <c r="A861" t="str">
        <f>CONCATENATE(B842,B861)</f>
        <v>30h</v>
      </c>
      <c r="B861" t="s">
        <v>33</v>
      </c>
      <c r="C861" s="64" t="str">
        <f>INDEX('5 tm Data'!L:L,MATCH('5 tm MV'!A861,'5 tm Data'!J:J,0))</f>
        <v>h</v>
      </c>
      <c r="D861" s="65"/>
      <c r="E861" s="66"/>
      <c r="F861" s="79"/>
      <c r="G861" s="79"/>
      <c r="H861" s="79"/>
      <c r="I861" s="79"/>
      <c r="J861" s="79"/>
      <c r="K861" s="79"/>
      <c r="L861" s="79"/>
      <c r="M861" s="79"/>
      <c r="N861" s="79"/>
      <c r="O861" s="79"/>
      <c r="P861" s="79"/>
      <c r="Q861" s="79"/>
    </row>
    <row r="862" spans="1:17" ht="24.75" customHeight="1" thickTop="1" x14ac:dyDescent="0.2">
      <c r="C862" s="86" t="s">
        <v>6</v>
      </c>
      <c r="D862" s="86"/>
      <c r="E862" s="86"/>
      <c r="F862" s="77"/>
      <c r="G862" s="78"/>
      <c r="H862" s="77"/>
      <c r="I862" s="78"/>
      <c r="J862" s="77"/>
      <c r="K862" s="78"/>
      <c r="L862" s="77"/>
      <c r="M862" s="78"/>
      <c r="N862" s="77"/>
      <c r="O862" s="78"/>
      <c r="P862" s="77"/>
      <c r="Q862" s="78"/>
    </row>
    <row r="863" spans="1:17" x14ac:dyDescent="0.15">
      <c r="C863" s="86" t="s">
        <v>799</v>
      </c>
      <c r="D863" s="86"/>
      <c r="E863" s="86"/>
      <c r="F863" s="87"/>
      <c r="G863" s="87"/>
      <c r="H863" s="87"/>
      <c r="I863" s="87"/>
      <c r="J863" s="87"/>
      <c r="K863" s="87"/>
      <c r="L863" s="87"/>
      <c r="M863" s="87"/>
      <c r="N863" s="87"/>
      <c r="O863" s="87"/>
      <c r="P863" s="87"/>
      <c r="Q863" s="87"/>
    </row>
    <row r="864" spans="1:17" ht="11.25" customHeight="1" x14ac:dyDescent="0.15">
      <c r="C864" s="86"/>
      <c r="D864" s="86"/>
      <c r="E864" s="86"/>
      <c r="F864" s="87"/>
      <c r="G864" s="87"/>
      <c r="H864" s="87"/>
      <c r="I864" s="87"/>
      <c r="J864" s="87"/>
      <c r="K864" s="87"/>
      <c r="L864" s="87"/>
      <c r="M864" s="87"/>
      <c r="N864" s="87"/>
      <c r="O864" s="87"/>
      <c r="P864" s="87"/>
      <c r="Q864" s="87"/>
    </row>
    <row r="865" spans="1:17" ht="11.25" customHeight="1" x14ac:dyDescent="0.15">
      <c r="C865" s="86" t="s">
        <v>800</v>
      </c>
      <c r="D865" s="86"/>
      <c r="E865" s="86"/>
      <c r="F865" s="87"/>
      <c r="G865" s="87"/>
      <c r="H865" s="87"/>
      <c r="I865" s="87"/>
      <c r="J865" s="87"/>
      <c r="K865" s="87"/>
      <c r="L865" s="87"/>
      <c r="M865" s="87"/>
      <c r="N865" s="87"/>
      <c r="O865" s="87"/>
      <c r="P865" s="87"/>
      <c r="Q865" s="87"/>
    </row>
    <row r="866" spans="1:17" ht="10.5" customHeight="1" x14ac:dyDescent="0.15">
      <c r="C866" s="86"/>
      <c r="D866" s="86"/>
      <c r="E866" s="86"/>
      <c r="F866" s="87"/>
      <c r="G866" s="87"/>
      <c r="H866" s="87"/>
      <c r="I866" s="87"/>
      <c r="J866" s="87"/>
      <c r="K866" s="87"/>
      <c r="L866" s="87"/>
      <c r="M866" s="87"/>
      <c r="N866" s="87"/>
      <c r="O866" s="87"/>
      <c r="P866" s="87"/>
      <c r="Q866" s="87"/>
    </row>
    <row r="867" spans="1:17" x14ac:dyDescent="0.15">
      <c r="C867" s="73"/>
      <c r="D867" s="73"/>
      <c r="E867" s="73"/>
      <c r="F867" s="73"/>
      <c r="G867" s="73"/>
      <c r="H867" s="73"/>
      <c r="I867" s="73"/>
      <c r="J867" s="73"/>
      <c r="K867" s="73"/>
      <c r="L867" s="73"/>
      <c r="M867" s="73"/>
      <c r="N867" s="73"/>
      <c r="O867" s="73"/>
      <c r="P867" s="73"/>
      <c r="Q867" s="73"/>
    </row>
    <row r="868" spans="1:17" x14ac:dyDescent="0.15">
      <c r="C868" s="73"/>
      <c r="D868" s="73"/>
      <c r="E868" s="73"/>
      <c r="F868" s="73"/>
      <c r="G868" s="73"/>
      <c r="H868" s="73"/>
      <c r="I868" s="73"/>
      <c r="J868" s="73"/>
      <c r="K868" s="73"/>
      <c r="L868" s="73"/>
      <c r="M868" s="73"/>
      <c r="N868" s="73"/>
      <c r="O868" s="73"/>
      <c r="P868" s="73"/>
      <c r="Q868" s="73"/>
    </row>
    <row r="871" spans="1:17" ht="10.5" customHeight="1" x14ac:dyDescent="0.15">
      <c r="A871" t="s">
        <v>35</v>
      </c>
      <c r="B871">
        <v>31</v>
      </c>
      <c r="C871" s="81" t="str">
        <f>'5 tm Data'!$A$2</f>
        <v>NAIA West - I</v>
      </c>
      <c r="D871" s="81"/>
      <c r="E871" s="81"/>
      <c r="F871" s="81"/>
      <c r="G871" s="81"/>
      <c r="H871" s="81"/>
      <c r="I871" s="81"/>
      <c r="J871" s="81"/>
      <c r="K871" s="81"/>
      <c r="L871" s="81"/>
      <c r="M871" s="81"/>
      <c r="N871" s="81"/>
      <c r="O871" s="81"/>
      <c r="P871" s="81"/>
      <c r="Q871" s="81"/>
    </row>
    <row r="872" spans="1:17" ht="10.5" customHeight="1" x14ac:dyDescent="0.15">
      <c r="C872" s="81"/>
      <c r="D872" s="81"/>
      <c r="E872" s="81"/>
      <c r="F872" s="81"/>
      <c r="G872" s="81"/>
      <c r="H872" s="81"/>
      <c r="I872" s="81"/>
      <c r="J872" s="81"/>
      <c r="K872" s="81"/>
      <c r="L872" s="81"/>
      <c r="M872" s="81"/>
      <c r="N872" s="81"/>
      <c r="O872" s="81"/>
      <c r="P872" s="81"/>
      <c r="Q872" s="81"/>
    </row>
    <row r="873" spans="1:17" ht="10.5" customHeight="1" x14ac:dyDescent="0.15">
      <c r="C873" s="81"/>
      <c r="D873" s="81"/>
      <c r="E873" s="81"/>
      <c r="F873" s="81"/>
      <c r="G873" s="81"/>
      <c r="H873" s="81"/>
      <c r="I873" s="81"/>
      <c r="J873" s="81"/>
      <c r="K873" s="81"/>
      <c r="L873" s="81"/>
      <c r="M873" s="81"/>
      <c r="N873" s="81"/>
      <c r="O873" s="81"/>
      <c r="P873" s="81"/>
      <c r="Q873" s="81"/>
    </row>
    <row r="874" spans="1:17" ht="8.25" customHeight="1" x14ac:dyDescent="0.15"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</row>
    <row r="875" spans="1:17" ht="8.25" customHeight="1" x14ac:dyDescent="0.15"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</row>
    <row r="876" spans="1:17" ht="8.25" customHeight="1" x14ac:dyDescent="0.2"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7" ht="11.25" x14ac:dyDescent="0.2">
      <c r="C877" s="1"/>
      <c r="D877" s="1"/>
      <c r="E877" s="1"/>
      <c r="F877" s="1"/>
      <c r="G877" s="82">
        <f>INDEX('5 tm Data'!C:C,MATCH('5 tm MV'!B871,'5 tm Data'!B:B,0))</f>
        <v>32</v>
      </c>
      <c r="H877" s="82"/>
      <c r="I877" s="82"/>
      <c r="J877" s="82"/>
      <c r="K877" s="82"/>
      <c r="L877" s="82"/>
      <c r="M877" s="82"/>
      <c r="N877" s="82"/>
      <c r="O877" s="82"/>
      <c r="P877" s="1"/>
    </row>
    <row r="878" spans="1:17" ht="11.25" x14ac:dyDescent="0.2">
      <c r="C878" s="1"/>
      <c r="D878" s="1"/>
      <c r="E878" s="1"/>
      <c r="F878" s="1"/>
      <c r="G878" s="82"/>
      <c r="H878" s="82"/>
      <c r="I878" s="82"/>
      <c r="J878" s="82"/>
      <c r="K878" s="82"/>
      <c r="L878" s="82"/>
      <c r="M878" s="82"/>
      <c r="N878" s="82"/>
      <c r="O878" s="82"/>
      <c r="P878" s="1"/>
    </row>
    <row r="879" spans="1:17" ht="8.25" customHeight="1" x14ac:dyDescent="0.2">
      <c r="C879" s="1"/>
      <c r="D879" s="1"/>
      <c r="E879" s="1"/>
      <c r="F879" s="1"/>
      <c r="G879" s="18"/>
      <c r="H879" s="18"/>
      <c r="I879" s="18"/>
      <c r="J879" s="18"/>
      <c r="K879" s="18"/>
      <c r="L879" s="18"/>
      <c r="M879" s="18"/>
      <c r="N879" s="18"/>
      <c r="O879" s="18"/>
      <c r="P879" s="1"/>
    </row>
    <row r="880" spans="1:17" ht="8.25" customHeight="1" x14ac:dyDescent="0.2">
      <c r="C880" s="1"/>
      <c r="D880" s="1"/>
      <c r="E880" s="1"/>
      <c r="F880" s="1"/>
      <c r="G880" s="18"/>
      <c r="H880" s="18"/>
      <c r="I880" s="18"/>
      <c r="J880" s="18"/>
      <c r="K880" s="18"/>
      <c r="L880" s="18"/>
      <c r="M880" s="18"/>
      <c r="N880" s="18"/>
      <c r="O880" s="18"/>
      <c r="P880" s="1"/>
    </row>
    <row r="881" spans="1:17" ht="8.25" customHeight="1" x14ac:dyDescent="0.2"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7" ht="15.75" customHeight="1" x14ac:dyDescent="0.15">
      <c r="C882" s="83" t="s">
        <v>0</v>
      </c>
      <c r="D882" s="84"/>
      <c r="E882" s="85"/>
      <c r="F882" s="83" t="s">
        <v>1</v>
      </c>
      <c r="G882" s="85"/>
      <c r="H882" s="83" t="s">
        <v>2</v>
      </c>
      <c r="I882" s="85"/>
      <c r="J882" s="83" t="s">
        <v>3</v>
      </c>
      <c r="K882" s="85"/>
      <c r="L882" s="83" t="s">
        <v>4</v>
      </c>
      <c r="M882" s="85"/>
      <c r="N882" s="83" t="s">
        <v>5</v>
      </c>
      <c r="O882" s="85"/>
      <c r="P882" s="80" t="s">
        <v>6</v>
      </c>
      <c r="Q882" s="80"/>
    </row>
    <row r="883" spans="1:17" ht="24.75" customHeight="1" x14ac:dyDescent="0.15">
      <c r="A883" t="str">
        <f>CONCATENATE(B871,B883)</f>
        <v>31a</v>
      </c>
      <c r="B883" t="s">
        <v>26</v>
      </c>
      <c r="C883" s="64" t="str">
        <f>INDEX('5 tm Data'!L:L,MATCH('5 tm MV'!A883,'5 tm Data'!J:J,0))</f>
        <v>a</v>
      </c>
      <c r="D883" s="65"/>
      <c r="E883" s="66"/>
      <c r="F883" s="80"/>
      <c r="G883" s="80"/>
      <c r="H883" s="80"/>
      <c r="I883" s="80"/>
      <c r="J883" s="80"/>
      <c r="K883" s="80"/>
      <c r="L883" s="80"/>
      <c r="M883" s="80"/>
      <c r="N883" s="80"/>
      <c r="O883" s="80"/>
      <c r="P883" s="80"/>
      <c r="Q883" s="80"/>
    </row>
    <row r="884" spans="1:17" ht="24.75" customHeight="1" x14ac:dyDescent="0.15">
      <c r="A884" t="str">
        <f>CONCATENATE(B871,B884)</f>
        <v>31b</v>
      </c>
      <c r="B884" t="s">
        <v>27</v>
      </c>
      <c r="C884" s="64" t="str">
        <f>INDEX('5 tm Data'!L:L,MATCH('5 tm MV'!A884,'5 tm Data'!J:J,0))</f>
        <v>b</v>
      </c>
      <c r="D884" s="65"/>
      <c r="E884" s="66"/>
      <c r="F884" s="80"/>
      <c r="G884" s="80"/>
      <c r="H884" s="80"/>
      <c r="I884" s="80"/>
      <c r="J884" s="80"/>
      <c r="K884" s="80"/>
      <c r="L884" s="80"/>
      <c r="M884" s="80"/>
      <c r="N884" s="80"/>
      <c r="O884" s="80"/>
      <c r="P884" s="80"/>
      <c r="Q884" s="80"/>
    </row>
    <row r="885" spans="1:17" ht="24.75" customHeight="1" x14ac:dyDescent="0.15">
      <c r="A885" t="str">
        <f>CONCATENATE(B871,B885)</f>
        <v>31c</v>
      </c>
      <c r="B885" t="s">
        <v>28</v>
      </c>
      <c r="C885" s="64" t="str">
        <f>INDEX('5 tm Data'!L:L,MATCH('5 tm MV'!A885,'5 tm Data'!J:J,0))</f>
        <v>c</v>
      </c>
      <c r="D885" s="65"/>
      <c r="E885" s="66"/>
      <c r="F885" s="80"/>
      <c r="G885" s="80"/>
      <c r="H885" s="80"/>
      <c r="I885" s="80"/>
      <c r="J885" s="80"/>
      <c r="K885" s="80"/>
      <c r="L885" s="80"/>
      <c r="M885" s="80"/>
      <c r="N885" s="80"/>
      <c r="O885" s="80"/>
      <c r="P885" s="80"/>
      <c r="Q885" s="80"/>
    </row>
    <row r="886" spans="1:17" ht="24.75" customHeight="1" x14ac:dyDescent="0.15">
      <c r="A886" t="str">
        <f>CONCATENATE(B871,B886)</f>
        <v>31d</v>
      </c>
      <c r="B886" t="s">
        <v>29</v>
      </c>
      <c r="C886" s="64" t="str">
        <f>INDEX('5 tm Data'!L:L,MATCH('5 tm MV'!A886,'5 tm Data'!J:J,0))</f>
        <v>d</v>
      </c>
      <c r="D886" s="65"/>
      <c r="E886" s="66"/>
      <c r="F886" s="80"/>
      <c r="G886" s="80"/>
      <c r="H886" s="80"/>
      <c r="I886" s="80"/>
      <c r="J886" s="80"/>
      <c r="K886" s="80"/>
      <c r="L886" s="80"/>
      <c r="M886" s="80"/>
      <c r="N886" s="80"/>
      <c r="O886" s="80"/>
      <c r="P886" s="80"/>
      <c r="Q886" s="80"/>
    </row>
    <row r="887" spans="1:17" ht="24.75" customHeight="1" x14ac:dyDescent="0.15">
      <c r="A887" t="str">
        <f>CONCATENATE(B871,B887)</f>
        <v>31e</v>
      </c>
      <c r="B887" t="s">
        <v>30</v>
      </c>
      <c r="C887" s="64" t="str">
        <f>INDEX('5 tm Data'!L:L,MATCH('5 tm MV'!A887,'5 tm Data'!J:J,0))</f>
        <v>e</v>
      </c>
      <c r="D887" s="65"/>
      <c r="E887" s="66"/>
      <c r="F887" s="80"/>
      <c r="G887" s="80"/>
      <c r="H887" s="80"/>
      <c r="I887" s="80"/>
      <c r="J887" s="80"/>
      <c r="K887" s="80"/>
      <c r="L887" s="80"/>
      <c r="M887" s="80"/>
      <c r="N887" s="80"/>
      <c r="O887" s="80"/>
      <c r="P887" s="80"/>
      <c r="Q887" s="80"/>
    </row>
    <row r="888" spans="1:17" ht="24.75" customHeight="1" x14ac:dyDescent="0.15">
      <c r="A888" t="str">
        <f>CONCATENATE(B871,B888)</f>
        <v>31f</v>
      </c>
      <c r="B888" t="s">
        <v>31</v>
      </c>
      <c r="C888" s="64" t="str">
        <f>INDEX('5 tm Data'!L:L,MATCH('5 tm MV'!A888,'5 tm Data'!J:J,0))</f>
        <v>f</v>
      </c>
      <c r="D888" s="65"/>
      <c r="E888" s="66"/>
      <c r="F888" s="80"/>
      <c r="G888" s="80"/>
      <c r="H888" s="80"/>
      <c r="I888" s="80"/>
      <c r="J888" s="80"/>
      <c r="K888" s="80"/>
      <c r="L888" s="80"/>
      <c r="M888" s="80"/>
      <c r="N888" s="80"/>
      <c r="O888" s="80"/>
      <c r="P888" s="80"/>
      <c r="Q888" s="80"/>
    </row>
    <row r="889" spans="1:17" ht="24.75" customHeight="1" x14ac:dyDescent="0.15">
      <c r="A889" t="str">
        <f>CONCATENATE(B871,B889)</f>
        <v>31g</v>
      </c>
      <c r="B889" t="s">
        <v>32</v>
      </c>
      <c r="C889" s="64" t="str">
        <f>INDEX('5 tm Data'!L:L,MATCH('5 tm MV'!A889,'5 tm Data'!J:J,0))</f>
        <v>g</v>
      </c>
      <c r="D889" s="65"/>
      <c r="E889" s="66"/>
      <c r="F889" s="80"/>
      <c r="G889" s="80"/>
      <c r="H889" s="80"/>
      <c r="I889" s="80"/>
      <c r="J889" s="80"/>
      <c r="K889" s="80"/>
      <c r="L889" s="80"/>
      <c r="M889" s="80"/>
      <c r="N889" s="80"/>
      <c r="O889" s="80"/>
      <c r="P889" s="80"/>
      <c r="Q889" s="80"/>
    </row>
    <row r="890" spans="1:17" ht="24.75" customHeight="1" thickBot="1" x14ac:dyDescent="0.2">
      <c r="A890" t="str">
        <f>CONCATENATE(B871,B890)</f>
        <v>31h</v>
      </c>
      <c r="B890" t="s">
        <v>33</v>
      </c>
      <c r="C890" s="64" t="str">
        <f>INDEX('5 tm Data'!L:L,MATCH('5 tm MV'!A890,'5 tm Data'!J:J,0))</f>
        <v>h</v>
      </c>
      <c r="D890" s="65"/>
      <c r="E890" s="66"/>
      <c r="F890" s="79"/>
      <c r="G890" s="79"/>
      <c r="H890" s="79"/>
      <c r="I890" s="79"/>
      <c r="J890" s="79"/>
      <c r="K890" s="79"/>
      <c r="L890" s="79"/>
      <c r="M890" s="79"/>
      <c r="N890" s="79"/>
      <c r="O890" s="79"/>
      <c r="P890" s="79"/>
      <c r="Q890" s="79"/>
    </row>
    <row r="891" spans="1:17" ht="24.75" customHeight="1" thickTop="1" x14ac:dyDescent="0.2">
      <c r="C891" s="86" t="s">
        <v>6</v>
      </c>
      <c r="D891" s="86"/>
      <c r="E891" s="86"/>
      <c r="F891" s="77"/>
      <c r="G891" s="78"/>
      <c r="H891" s="77"/>
      <c r="I891" s="78"/>
      <c r="J891" s="77"/>
      <c r="K891" s="78"/>
      <c r="L891" s="77"/>
      <c r="M891" s="78"/>
      <c r="N891" s="77"/>
      <c r="O891" s="78"/>
      <c r="P891" s="77"/>
      <c r="Q891" s="78"/>
    </row>
    <row r="892" spans="1:17" x14ac:dyDescent="0.15">
      <c r="C892" s="86" t="s">
        <v>799</v>
      </c>
      <c r="D892" s="86"/>
      <c r="E892" s="86"/>
      <c r="F892" s="87"/>
      <c r="G892" s="87"/>
      <c r="H892" s="87"/>
      <c r="I892" s="87"/>
      <c r="J892" s="87"/>
      <c r="K892" s="87"/>
      <c r="L892" s="87"/>
      <c r="M892" s="87"/>
      <c r="N892" s="87"/>
      <c r="O892" s="87"/>
      <c r="P892" s="87"/>
      <c r="Q892" s="87"/>
    </row>
    <row r="893" spans="1:17" ht="11.25" customHeight="1" x14ac:dyDescent="0.15">
      <c r="C893" s="86"/>
      <c r="D893" s="86"/>
      <c r="E893" s="86"/>
      <c r="F893" s="87"/>
      <c r="G893" s="87"/>
      <c r="H893" s="87"/>
      <c r="I893" s="87"/>
      <c r="J893" s="87"/>
      <c r="K893" s="87"/>
      <c r="L893" s="87"/>
      <c r="M893" s="87"/>
      <c r="N893" s="87"/>
      <c r="O893" s="87"/>
      <c r="P893" s="87"/>
      <c r="Q893" s="87"/>
    </row>
    <row r="894" spans="1:17" ht="11.25" customHeight="1" x14ac:dyDescent="0.15">
      <c r="C894" s="86" t="s">
        <v>800</v>
      </c>
      <c r="D894" s="86"/>
      <c r="E894" s="86"/>
      <c r="F894" s="87"/>
      <c r="G894" s="87"/>
      <c r="H894" s="87"/>
      <c r="I894" s="87"/>
      <c r="J894" s="87"/>
      <c r="K894" s="87"/>
      <c r="L894" s="87"/>
      <c r="M894" s="87"/>
      <c r="N894" s="87"/>
      <c r="O894" s="87"/>
      <c r="P894" s="87"/>
      <c r="Q894" s="87"/>
    </row>
    <row r="895" spans="1:17" ht="10.5" customHeight="1" x14ac:dyDescent="0.15">
      <c r="C895" s="86"/>
      <c r="D895" s="86"/>
      <c r="E895" s="86"/>
      <c r="F895" s="87"/>
      <c r="G895" s="87"/>
      <c r="H895" s="87"/>
      <c r="I895" s="87"/>
      <c r="J895" s="87"/>
      <c r="K895" s="87"/>
      <c r="L895" s="87"/>
      <c r="M895" s="87"/>
      <c r="N895" s="87"/>
      <c r="O895" s="87"/>
      <c r="P895" s="87"/>
      <c r="Q895" s="87"/>
    </row>
    <row r="896" spans="1:17" x14ac:dyDescent="0.15">
      <c r="C896" s="73"/>
      <c r="D896" s="73"/>
      <c r="E896" s="73"/>
      <c r="F896" s="73"/>
      <c r="G896" s="73"/>
      <c r="H896" s="73"/>
      <c r="I896" s="73"/>
      <c r="J896" s="73"/>
      <c r="K896" s="73"/>
      <c r="L896" s="73"/>
      <c r="M896" s="73"/>
      <c r="N896" s="73"/>
      <c r="O896" s="73"/>
      <c r="P896" s="73"/>
      <c r="Q896" s="73"/>
    </row>
    <row r="897" spans="1:17" x14ac:dyDescent="0.15">
      <c r="C897" s="73"/>
      <c r="D897" s="73"/>
      <c r="E897" s="73"/>
      <c r="F897" s="73"/>
      <c r="G897" s="73"/>
      <c r="H897" s="73"/>
      <c r="I897" s="73"/>
      <c r="J897" s="73"/>
      <c r="K897" s="73"/>
      <c r="L897" s="73"/>
      <c r="M897" s="73"/>
      <c r="N897" s="73"/>
      <c r="O897" s="73"/>
      <c r="P897" s="73"/>
      <c r="Q897" s="73"/>
    </row>
    <row r="900" spans="1:17" ht="10.5" customHeight="1" x14ac:dyDescent="0.15">
      <c r="A900" t="s">
        <v>35</v>
      </c>
      <c r="B900">
        <v>32</v>
      </c>
      <c r="C900" s="81" t="str">
        <f>'5 tm Data'!$A$2</f>
        <v>NAIA West - I</v>
      </c>
      <c r="D900" s="81"/>
      <c r="E900" s="81"/>
      <c r="F900" s="81"/>
      <c r="G900" s="81"/>
      <c r="H900" s="81"/>
      <c r="I900" s="81"/>
      <c r="J900" s="81"/>
      <c r="K900" s="81"/>
      <c r="L900" s="81"/>
      <c r="M900" s="81"/>
      <c r="N900" s="81"/>
      <c r="O900" s="81"/>
      <c r="P900" s="81"/>
      <c r="Q900" s="81"/>
    </row>
    <row r="901" spans="1:17" ht="10.5" customHeight="1" x14ac:dyDescent="0.15">
      <c r="C901" s="81"/>
      <c r="D901" s="81"/>
      <c r="E901" s="81"/>
      <c r="F901" s="81"/>
      <c r="G901" s="81"/>
      <c r="H901" s="81"/>
      <c r="I901" s="81"/>
      <c r="J901" s="81"/>
      <c r="K901" s="81"/>
      <c r="L901" s="81"/>
      <c r="M901" s="81"/>
      <c r="N901" s="81"/>
      <c r="O901" s="81"/>
      <c r="P901" s="81"/>
      <c r="Q901" s="81"/>
    </row>
    <row r="902" spans="1:17" ht="10.5" customHeight="1" x14ac:dyDescent="0.15">
      <c r="C902" s="81"/>
      <c r="D902" s="81"/>
      <c r="E902" s="81"/>
      <c r="F902" s="81"/>
      <c r="G902" s="81"/>
      <c r="H902" s="81"/>
      <c r="I902" s="81"/>
      <c r="J902" s="81"/>
      <c r="K902" s="81"/>
      <c r="L902" s="81"/>
      <c r="M902" s="81"/>
      <c r="N902" s="81"/>
      <c r="O902" s="81"/>
      <c r="P902" s="81"/>
      <c r="Q902" s="81"/>
    </row>
    <row r="903" spans="1:17" ht="8.25" customHeight="1" x14ac:dyDescent="0.15"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</row>
    <row r="904" spans="1:17" ht="8.25" customHeight="1" x14ac:dyDescent="0.15"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</row>
    <row r="905" spans="1:17" ht="8.25" customHeight="1" x14ac:dyDescent="0.2"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</row>
    <row r="906" spans="1:17" ht="11.25" x14ac:dyDescent="0.2">
      <c r="C906" s="1"/>
      <c r="D906" s="1"/>
      <c r="E906" s="1"/>
      <c r="F906" s="1"/>
      <c r="G906" s="82">
        <f>INDEX('5 tm Data'!C:C,MATCH('5 tm MV'!B900,'5 tm Data'!B:B,0))</f>
        <v>33</v>
      </c>
      <c r="H906" s="82"/>
      <c r="I906" s="82"/>
      <c r="J906" s="82"/>
      <c r="K906" s="82"/>
      <c r="L906" s="82"/>
      <c r="M906" s="82"/>
      <c r="N906" s="82"/>
      <c r="O906" s="82"/>
      <c r="P906" s="1"/>
    </row>
    <row r="907" spans="1:17" ht="11.25" x14ac:dyDescent="0.2">
      <c r="C907" s="1"/>
      <c r="D907" s="1"/>
      <c r="E907" s="1"/>
      <c r="F907" s="1"/>
      <c r="G907" s="82"/>
      <c r="H907" s="82"/>
      <c r="I907" s="82"/>
      <c r="J907" s="82"/>
      <c r="K907" s="82"/>
      <c r="L907" s="82"/>
      <c r="M907" s="82"/>
      <c r="N907" s="82"/>
      <c r="O907" s="82"/>
      <c r="P907" s="1"/>
    </row>
    <row r="908" spans="1:17" ht="8.25" customHeight="1" x14ac:dyDescent="0.2">
      <c r="C908" s="1"/>
      <c r="D908" s="1"/>
      <c r="E908" s="1"/>
      <c r="F908" s="1"/>
      <c r="G908" s="18"/>
      <c r="H908" s="18"/>
      <c r="I908" s="18"/>
      <c r="J908" s="18"/>
      <c r="K908" s="18"/>
      <c r="L908" s="18"/>
      <c r="M908" s="18"/>
      <c r="N908" s="18"/>
      <c r="O908" s="18"/>
      <c r="P908" s="1"/>
    </row>
    <row r="909" spans="1:17" ht="8.25" customHeight="1" x14ac:dyDescent="0.2">
      <c r="C909" s="1"/>
      <c r="D909" s="1"/>
      <c r="E909" s="1"/>
      <c r="F909" s="1"/>
      <c r="G909" s="18"/>
      <c r="H909" s="18"/>
      <c r="I909" s="18"/>
      <c r="J909" s="18"/>
      <c r="K909" s="18"/>
      <c r="L909" s="18"/>
      <c r="M909" s="18"/>
      <c r="N909" s="18"/>
      <c r="O909" s="18"/>
      <c r="P909" s="1"/>
    </row>
    <row r="910" spans="1:17" ht="8.25" customHeight="1" x14ac:dyDescent="0.2"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</row>
    <row r="911" spans="1:17" ht="15.75" customHeight="1" x14ac:dyDescent="0.15">
      <c r="C911" s="83" t="s">
        <v>0</v>
      </c>
      <c r="D911" s="84"/>
      <c r="E911" s="85"/>
      <c r="F911" s="83" t="s">
        <v>1</v>
      </c>
      <c r="G911" s="85"/>
      <c r="H911" s="83" t="s">
        <v>2</v>
      </c>
      <c r="I911" s="85"/>
      <c r="J911" s="83" t="s">
        <v>3</v>
      </c>
      <c r="K911" s="85"/>
      <c r="L911" s="83" t="s">
        <v>4</v>
      </c>
      <c r="M911" s="85"/>
      <c r="N911" s="83" t="s">
        <v>5</v>
      </c>
      <c r="O911" s="85"/>
      <c r="P911" s="80" t="s">
        <v>6</v>
      </c>
      <c r="Q911" s="80"/>
    </row>
    <row r="912" spans="1:17" ht="24.75" customHeight="1" x14ac:dyDescent="0.15">
      <c r="A912" t="str">
        <f>CONCATENATE(B900,B912)</f>
        <v>32a</v>
      </c>
      <c r="B912" t="s">
        <v>26</v>
      </c>
      <c r="C912" s="64" t="str">
        <f>INDEX('5 tm Data'!L:L,MATCH('5 tm MV'!A912,'5 tm Data'!J:J,0))</f>
        <v>a</v>
      </c>
      <c r="D912" s="65"/>
      <c r="E912" s="66"/>
      <c r="F912" s="80"/>
      <c r="G912" s="80"/>
      <c r="H912" s="80"/>
      <c r="I912" s="80"/>
      <c r="J912" s="80"/>
      <c r="K912" s="80"/>
      <c r="L912" s="80"/>
      <c r="M912" s="80"/>
      <c r="N912" s="80"/>
      <c r="O912" s="80"/>
      <c r="P912" s="80"/>
      <c r="Q912" s="80"/>
    </row>
    <row r="913" spans="1:17" ht="24.75" customHeight="1" x14ac:dyDescent="0.15">
      <c r="A913" t="str">
        <f>CONCATENATE(B900,B913)</f>
        <v>32b</v>
      </c>
      <c r="B913" t="s">
        <v>27</v>
      </c>
      <c r="C913" s="64" t="str">
        <f>INDEX('5 tm Data'!L:L,MATCH('5 tm MV'!A913,'5 tm Data'!J:J,0))</f>
        <v>b</v>
      </c>
      <c r="D913" s="65"/>
      <c r="E913" s="66"/>
      <c r="F913" s="80"/>
      <c r="G913" s="80"/>
      <c r="H913" s="80"/>
      <c r="I913" s="80"/>
      <c r="J913" s="80"/>
      <c r="K913" s="80"/>
      <c r="L913" s="80"/>
      <c r="M913" s="80"/>
      <c r="N913" s="80"/>
      <c r="O913" s="80"/>
      <c r="P913" s="80"/>
      <c r="Q913" s="80"/>
    </row>
    <row r="914" spans="1:17" ht="24.75" customHeight="1" x14ac:dyDescent="0.15">
      <c r="A914" t="str">
        <f>CONCATENATE(B900,B914)</f>
        <v>32c</v>
      </c>
      <c r="B914" t="s">
        <v>28</v>
      </c>
      <c r="C914" s="64" t="str">
        <f>INDEX('5 tm Data'!L:L,MATCH('5 tm MV'!A914,'5 tm Data'!J:J,0))</f>
        <v>c</v>
      </c>
      <c r="D914" s="65"/>
      <c r="E914" s="66"/>
      <c r="F914" s="80"/>
      <c r="G914" s="80"/>
      <c r="H914" s="80"/>
      <c r="I914" s="80"/>
      <c r="J914" s="80"/>
      <c r="K914" s="80"/>
      <c r="L914" s="80"/>
      <c r="M914" s="80"/>
      <c r="N914" s="80"/>
      <c r="O914" s="80"/>
      <c r="P914" s="80"/>
      <c r="Q914" s="80"/>
    </row>
    <row r="915" spans="1:17" ht="24.75" customHeight="1" x14ac:dyDescent="0.15">
      <c r="A915" t="str">
        <f>CONCATENATE(B900,B915)</f>
        <v>32d</v>
      </c>
      <c r="B915" t="s">
        <v>29</v>
      </c>
      <c r="C915" s="64" t="str">
        <f>INDEX('5 tm Data'!L:L,MATCH('5 tm MV'!A915,'5 tm Data'!J:J,0))</f>
        <v>d</v>
      </c>
      <c r="D915" s="65"/>
      <c r="E915" s="66"/>
      <c r="F915" s="80"/>
      <c r="G915" s="80"/>
      <c r="H915" s="80"/>
      <c r="I915" s="80"/>
      <c r="J915" s="80"/>
      <c r="K915" s="80"/>
      <c r="L915" s="80"/>
      <c r="M915" s="80"/>
      <c r="N915" s="80"/>
      <c r="O915" s="80"/>
      <c r="P915" s="80"/>
      <c r="Q915" s="80"/>
    </row>
    <row r="916" spans="1:17" ht="24.75" customHeight="1" x14ac:dyDescent="0.15">
      <c r="A916" t="str">
        <f>CONCATENATE(B900,B916)</f>
        <v>32e</v>
      </c>
      <c r="B916" t="s">
        <v>30</v>
      </c>
      <c r="C916" s="64" t="str">
        <f>INDEX('5 tm Data'!L:L,MATCH('5 tm MV'!A916,'5 tm Data'!J:J,0))</f>
        <v>e</v>
      </c>
      <c r="D916" s="65"/>
      <c r="E916" s="66"/>
      <c r="F916" s="80"/>
      <c r="G916" s="80"/>
      <c r="H916" s="80"/>
      <c r="I916" s="80"/>
      <c r="J916" s="80"/>
      <c r="K916" s="80"/>
      <c r="L916" s="80"/>
      <c r="M916" s="80"/>
      <c r="N916" s="80"/>
      <c r="O916" s="80"/>
      <c r="P916" s="80"/>
      <c r="Q916" s="80"/>
    </row>
    <row r="917" spans="1:17" ht="24.75" customHeight="1" x14ac:dyDescent="0.15">
      <c r="A917" t="str">
        <f>CONCATENATE(B900,B917)</f>
        <v>32f</v>
      </c>
      <c r="B917" t="s">
        <v>31</v>
      </c>
      <c r="C917" s="64" t="str">
        <f>INDEX('5 tm Data'!L:L,MATCH('5 tm MV'!A917,'5 tm Data'!J:J,0))</f>
        <v>f</v>
      </c>
      <c r="D917" s="65"/>
      <c r="E917" s="66"/>
      <c r="F917" s="80"/>
      <c r="G917" s="80"/>
      <c r="H917" s="80"/>
      <c r="I917" s="80"/>
      <c r="J917" s="80"/>
      <c r="K917" s="80"/>
      <c r="L917" s="80"/>
      <c r="M917" s="80"/>
      <c r="N917" s="80"/>
      <c r="O917" s="80"/>
      <c r="P917" s="80"/>
      <c r="Q917" s="80"/>
    </row>
    <row r="918" spans="1:17" ht="24.75" customHeight="1" x14ac:dyDescent="0.15">
      <c r="A918" t="str">
        <f>CONCATENATE(B900,B918)</f>
        <v>32g</v>
      </c>
      <c r="B918" t="s">
        <v>32</v>
      </c>
      <c r="C918" s="64" t="str">
        <f>INDEX('5 tm Data'!L:L,MATCH('5 tm MV'!A918,'5 tm Data'!J:J,0))</f>
        <v>g</v>
      </c>
      <c r="D918" s="65"/>
      <c r="E918" s="66"/>
      <c r="F918" s="80"/>
      <c r="G918" s="80"/>
      <c r="H918" s="80"/>
      <c r="I918" s="80"/>
      <c r="J918" s="80"/>
      <c r="K918" s="80"/>
      <c r="L918" s="80"/>
      <c r="M918" s="80"/>
      <c r="N918" s="80"/>
      <c r="O918" s="80"/>
      <c r="P918" s="80"/>
      <c r="Q918" s="80"/>
    </row>
    <row r="919" spans="1:17" ht="24.75" customHeight="1" thickBot="1" x14ac:dyDescent="0.2">
      <c r="A919" t="str">
        <f>CONCATENATE(B900,B919)</f>
        <v>32h</v>
      </c>
      <c r="B919" t="s">
        <v>33</v>
      </c>
      <c r="C919" s="64" t="str">
        <f>INDEX('5 tm Data'!L:L,MATCH('5 tm MV'!A919,'5 tm Data'!J:J,0))</f>
        <v>h</v>
      </c>
      <c r="D919" s="65"/>
      <c r="E919" s="66"/>
      <c r="F919" s="79"/>
      <c r="G919" s="79"/>
      <c r="H919" s="79"/>
      <c r="I919" s="79"/>
      <c r="J919" s="79"/>
      <c r="K919" s="79"/>
      <c r="L919" s="79"/>
      <c r="M919" s="79"/>
      <c r="N919" s="79"/>
      <c r="O919" s="79"/>
      <c r="P919" s="79"/>
      <c r="Q919" s="79"/>
    </row>
    <row r="920" spans="1:17" ht="24.75" customHeight="1" thickTop="1" x14ac:dyDescent="0.2">
      <c r="C920" s="86" t="s">
        <v>6</v>
      </c>
      <c r="D920" s="86"/>
      <c r="E920" s="86"/>
      <c r="F920" s="77"/>
      <c r="G920" s="78"/>
      <c r="H920" s="77"/>
      <c r="I920" s="78"/>
      <c r="J920" s="77"/>
      <c r="K920" s="78"/>
      <c r="L920" s="77"/>
      <c r="M920" s="78"/>
      <c r="N920" s="77"/>
      <c r="O920" s="78"/>
      <c r="P920" s="77"/>
      <c r="Q920" s="78"/>
    </row>
    <row r="921" spans="1:17" x14ac:dyDescent="0.15">
      <c r="C921" s="86" t="s">
        <v>799</v>
      </c>
      <c r="D921" s="86"/>
      <c r="E921" s="86"/>
      <c r="F921" s="87"/>
      <c r="G921" s="87"/>
      <c r="H921" s="87"/>
      <c r="I921" s="87"/>
      <c r="J921" s="87"/>
      <c r="K921" s="87"/>
      <c r="L921" s="87"/>
      <c r="M921" s="87"/>
      <c r="N921" s="87"/>
      <c r="O921" s="87"/>
      <c r="P921" s="87"/>
      <c r="Q921" s="87"/>
    </row>
    <row r="922" spans="1:17" ht="11.25" customHeight="1" x14ac:dyDescent="0.15">
      <c r="C922" s="86"/>
      <c r="D922" s="86"/>
      <c r="E922" s="86"/>
      <c r="F922" s="87"/>
      <c r="G922" s="87"/>
      <c r="H922" s="87"/>
      <c r="I922" s="87"/>
      <c r="J922" s="87"/>
      <c r="K922" s="87"/>
      <c r="L922" s="87"/>
      <c r="M922" s="87"/>
      <c r="N922" s="87"/>
      <c r="O922" s="87"/>
      <c r="P922" s="87"/>
      <c r="Q922" s="87"/>
    </row>
    <row r="923" spans="1:17" ht="11.25" customHeight="1" x14ac:dyDescent="0.15">
      <c r="C923" s="86" t="s">
        <v>800</v>
      </c>
      <c r="D923" s="86"/>
      <c r="E923" s="86"/>
      <c r="F923" s="87"/>
      <c r="G923" s="87"/>
      <c r="H923" s="87"/>
      <c r="I923" s="87"/>
      <c r="J923" s="87"/>
      <c r="K923" s="87"/>
      <c r="L923" s="87"/>
      <c r="M923" s="87"/>
      <c r="N923" s="87"/>
      <c r="O923" s="87"/>
      <c r="P923" s="87"/>
      <c r="Q923" s="87"/>
    </row>
    <row r="924" spans="1:17" ht="10.5" customHeight="1" x14ac:dyDescent="0.15">
      <c r="C924" s="86"/>
      <c r="D924" s="86"/>
      <c r="E924" s="86"/>
      <c r="F924" s="87"/>
      <c r="G924" s="87"/>
      <c r="H924" s="87"/>
      <c r="I924" s="87"/>
      <c r="J924" s="87"/>
      <c r="K924" s="87"/>
      <c r="L924" s="87"/>
      <c r="M924" s="87"/>
      <c r="N924" s="87"/>
      <c r="O924" s="87"/>
      <c r="P924" s="87"/>
      <c r="Q924" s="87"/>
    </row>
    <row r="925" spans="1:17" x14ac:dyDescent="0.15">
      <c r="C925" s="73"/>
      <c r="D925" s="73"/>
      <c r="E925" s="73"/>
      <c r="F925" s="73"/>
      <c r="G925" s="73"/>
      <c r="H925" s="73"/>
      <c r="I925" s="73"/>
      <c r="J925" s="73"/>
      <c r="K925" s="73"/>
      <c r="L925" s="73"/>
      <c r="M925" s="73"/>
      <c r="N925" s="73"/>
      <c r="O925" s="73"/>
      <c r="P925" s="73"/>
      <c r="Q925" s="73"/>
    </row>
    <row r="926" spans="1:17" x14ac:dyDescent="0.15">
      <c r="C926" s="73"/>
      <c r="D926" s="73"/>
      <c r="E926" s="73"/>
      <c r="F926" s="73"/>
      <c r="G926" s="73"/>
      <c r="H926" s="73"/>
      <c r="I926" s="73"/>
      <c r="J926" s="73"/>
      <c r="K926" s="73"/>
      <c r="L926" s="73"/>
      <c r="M926" s="73"/>
      <c r="N926" s="73"/>
      <c r="O926" s="73"/>
      <c r="P926" s="73"/>
      <c r="Q926" s="73"/>
    </row>
    <row r="929" spans="1:17" ht="10.5" customHeight="1" x14ac:dyDescent="0.15">
      <c r="A929" t="s">
        <v>35</v>
      </c>
      <c r="B929">
        <v>33</v>
      </c>
      <c r="C929" s="81" t="str">
        <f>'5 tm Data'!$A$2</f>
        <v>NAIA West - I</v>
      </c>
      <c r="D929" s="81"/>
      <c r="E929" s="81"/>
      <c r="F929" s="81"/>
      <c r="G929" s="81"/>
      <c r="H929" s="81"/>
      <c r="I929" s="81"/>
      <c r="J929" s="81"/>
      <c r="K929" s="81"/>
      <c r="L929" s="81"/>
      <c r="M929" s="81"/>
      <c r="N929" s="81"/>
      <c r="O929" s="81"/>
      <c r="P929" s="81"/>
      <c r="Q929" s="81"/>
    </row>
    <row r="930" spans="1:17" ht="10.5" customHeight="1" x14ac:dyDescent="0.15">
      <c r="C930" s="81"/>
      <c r="D930" s="81"/>
      <c r="E930" s="81"/>
      <c r="F930" s="81"/>
      <c r="G930" s="81"/>
      <c r="H930" s="81"/>
      <c r="I930" s="81"/>
      <c r="J930" s="81"/>
      <c r="K930" s="81"/>
      <c r="L930" s="81"/>
      <c r="M930" s="81"/>
      <c r="N930" s="81"/>
      <c r="O930" s="81"/>
      <c r="P930" s="81"/>
      <c r="Q930" s="81"/>
    </row>
    <row r="931" spans="1:17" ht="10.5" customHeight="1" x14ac:dyDescent="0.15">
      <c r="C931" s="81"/>
      <c r="D931" s="81"/>
      <c r="E931" s="81"/>
      <c r="F931" s="81"/>
      <c r="G931" s="81"/>
      <c r="H931" s="81"/>
      <c r="I931" s="81"/>
      <c r="J931" s="81"/>
      <c r="K931" s="81"/>
      <c r="L931" s="81"/>
      <c r="M931" s="81"/>
      <c r="N931" s="81"/>
      <c r="O931" s="81"/>
      <c r="P931" s="81"/>
      <c r="Q931" s="81"/>
    </row>
    <row r="932" spans="1:17" ht="8.25" customHeight="1" x14ac:dyDescent="0.15"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</row>
    <row r="933" spans="1:17" ht="8.25" customHeight="1" x14ac:dyDescent="0.15"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</row>
    <row r="934" spans="1:17" ht="8.25" customHeight="1" x14ac:dyDescent="0.2"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</row>
    <row r="935" spans="1:17" ht="11.25" x14ac:dyDescent="0.2">
      <c r="C935" s="1"/>
      <c r="D935" s="1"/>
      <c r="E935" s="1"/>
      <c r="F935" s="1"/>
      <c r="G935" s="82">
        <f>INDEX('5 tm Data'!C:C,MATCH('5 tm MV'!B929,'5 tm Data'!B:B,0))</f>
        <v>34</v>
      </c>
      <c r="H935" s="82"/>
      <c r="I935" s="82"/>
      <c r="J935" s="82"/>
      <c r="K935" s="82"/>
      <c r="L935" s="82"/>
      <c r="M935" s="82"/>
      <c r="N935" s="82"/>
      <c r="O935" s="82"/>
      <c r="P935" s="1"/>
    </row>
    <row r="936" spans="1:17" ht="11.25" x14ac:dyDescent="0.2">
      <c r="C936" s="1"/>
      <c r="D936" s="1"/>
      <c r="E936" s="1"/>
      <c r="F936" s="1"/>
      <c r="G936" s="82"/>
      <c r="H936" s="82"/>
      <c r="I936" s="82"/>
      <c r="J936" s="82"/>
      <c r="K936" s="82"/>
      <c r="L936" s="82"/>
      <c r="M936" s="82"/>
      <c r="N936" s="82"/>
      <c r="O936" s="82"/>
      <c r="P936" s="1"/>
    </row>
    <row r="937" spans="1:17" ht="8.25" customHeight="1" x14ac:dyDescent="0.2">
      <c r="C937" s="1"/>
      <c r="D937" s="1"/>
      <c r="E937" s="1"/>
      <c r="F937" s="1"/>
      <c r="G937" s="18"/>
      <c r="H937" s="18"/>
      <c r="I937" s="18"/>
      <c r="J937" s="18"/>
      <c r="K937" s="18"/>
      <c r="L937" s="18"/>
      <c r="M937" s="18"/>
      <c r="N937" s="18"/>
      <c r="O937" s="18"/>
      <c r="P937" s="1"/>
    </row>
    <row r="938" spans="1:17" ht="8.25" customHeight="1" x14ac:dyDescent="0.2">
      <c r="C938" s="1"/>
      <c r="D938" s="1"/>
      <c r="E938" s="1"/>
      <c r="F938" s="1"/>
      <c r="G938" s="18"/>
      <c r="H938" s="18"/>
      <c r="I938" s="18"/>
      <c r="J938" s="18"/>
      <c r="K938" s="18"/>
      <c r="L938" s="18"/>
      <c r="M938" s="18"/>
      <c r="N938" s="18"/>
      <c r="O938" s="18"/>
      <c r="P938" s="1"/>
    </row>
    <row r="939" spans="1:17" ht="8.25" customHeight="1" x14ac:dyDescent="0.2"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</row>
    <row r="940" spans="1:17" ht="15.75" customHeight="1" x14ac:dyDescent="0.15">
      <c r="C940" s="83" t="s">
        <v>0</v>
      </c>
      <c r="D940" s="84"/>
      <c r="E940" s="85"/>
      <c r="F940" s="83" t="s">
        <v>1</v>
      </c>
      <c r="G940" s="85"/>
      <c r="H940" s="83" t="s">
        <v>2</v>
      </c>
      <c r="I940" s="85"/>
      <c r="J940" s="83" t="s">
        <v>3</v>
      </c>
      <c r="K940" s="85"/>
      <c r="L940" s="83" t="s">
        <v>4</v>
      </c>
      <c r="M940" s="85"/>
      <c r="N940" s="83" t="s">
        <v>5</v>
      </c>
      <c r="O940" s="85"/>
      <c r="P940" s="80" t="s">
        <v>6</v>
      </c>
      <c r="Q940" s="80"/>
    </row>
    <row r="941" spans="1:17" ht="24.75" customHeight="1" x14ac:dyDescent="0.15">
      <c r="A941" t="str">
        <f>CONCATENATE(B929,B941)</f>
        <v>33a</v>
      </c>
      <c r="B941" t="s">
        <v>26</v>
      </c>
      <c r="C941" s="64" t="str">
        <f>INDEX('5 tm Data'!L:L,MATCH('5 tm MV'!A941,'5 tm Data'!J:J,0))</f>
        <v>a</v>
      </c>
      <c r="D941" s="65"/>
      <c r="E941" s="66"/>
      <c r="F941" s="80"/>
      <c r="G941" s="80"/>
      <c r="H941" s="80"/>
      <c r="I941" s="80"/>
      <c r="J941" s="80"/>
      <c r="K941" s="80"/>
      <c r="L941" s="80"/>
      <c r="M941" s="80"/>
      <c r="N941" s="80"/>
      <c r="O941" s="80"/>
      <c r="P941" s="80"/>
      <c r="Q941" s="80"/>
    </row>
    <row r="942" spans="1:17" ht="24.75" customHeight="1" x14ac:dyDescent="0.15">
      <c r="A942" t="str">
        <f>CONCATENATE(B929,B942)</f>
        <v>33b</v>
      </c>
      <c r="B942" t="s">
        <v>27</v>
      </c>
      <c r="C942" s="64" t="str">
        <f>INDEX('5 tm Data'!L:L,MATCH('5 tm MV'!A942,'5 tm Data'!J:J,0))</f>
        <v>b</v>
      </c>
      <c r="D942" s="65"/>
      <c r="E942" s="66"/>
      <c r="F942" s="80"/>
      <c r="G942" s="80"/>
      <c r="H942" s="80"/>
      <c r="I942" s="80"/>
      <c r="J942" s="80"/>
      <c r="K942" s="80"/>
      <c r="L942" s="80"/>
      <c r="M942" s="80"/>
      <c r="N942" s="80"/>
      <c r="O942" s="80"/>
      <c r="P942" s="80"/>
      <c r="Q942" s="80"/>
    </row>
    <row r="943" spans="1:17" ht="24.75" customHeight="1" x14ac:dyDescent="0.15">
      <c r="A943" t="str">
        <f>CONCATENATE(B929,B943)</f>
        <v>33c</v>
      </c>
      <c r="B943" t="s">
        <v>28</v>
      </c>
      <c r="C943" s="64" t="str">
        <f>INDEX('5 tm Data'!L:L,MATCH('5 tm MV'!A943,'5 tm Data'!J:J,0))</f>
        <v>c</v>
      </c>
      <c r="D943" s="65"/>
      <c r="E943" s="66"/>
      <c r="F943" s="80"/>
      <c r="G943" s="80"/>
      <c r="H943" s="80"/>
      <c r="I943" s="80"/>
      <c r="J943" s="80"/>
      <c r="K943" s="80"/>
      <c r="L943" s="80"/>
      <c r="M943" s="80"/>
      <c r="N943" s="80"/>
      <c r="O943" s="80"/>
      <c r="P943" s="80"/>
      <c r="Q943" s="80"/>
    </row>
    <row r="944" spans="1:17" ht="24.75" customHeight="1" x14ac:dyDescent="0.15">
      <c r="A944" t="str">
        <f>CONCATENATE(B929,B944)</f>
        <v>33d</v>
      </c>
      <c r="B944" t="s">
        <v>29</v>
      </c>
      <c r="C944" s="64" t="str">
        <f>INDEX('5 tm Data'!L:L,MATCH('5 tm MV'!A944,'5 tm Data'!J:J,0))</f>
        <v>d</v>
      </c>
      <c r="D944" s="65"/>
      <c r="E944" s="66"/>
      <c r="F944" s="80"/>
      <c r="G944" s="80"/>
      <c r="H944" s="80"/>
      <c r="I944" s="80"/>
      <c r="J944" s="80"/>
      <c r="K944" s="80"/>
      <c r="L944" s="80"/>
      <c r="M944" s="80"/>
      <c r="N944" s="80"/>
      <c r="O944" s="80"/>
      <c r="P944" s="80"/>
      <c r="Q944" s="80"/>
    </row>
    <row r="945" spans="1:17" ht="24.75" customHeight="1" x14ac:dyDescent="0.15">
      <c r="A945" t="str">
        <f>CONCATENATE(B929,B945)</f>
        <v>33e</v>
      </c>
      <c r="B945" t="s">
        <v>30</v>
      </c>
      <c r="C945" s="64" t="str">
        <f>INDEX('5 tm Data'!L:L,MATCH('5 tm MV'!A945,'5 tm Data'!J:J,0))</f>
        <v>e</v>
      </c>
      <c r="D945" s="65"/>
      <c r="E945" s="66"/>
      <c r="F945" s="80"/>
      <c r="G945" s="80"/>
      <c r="H945" s="80"/>
      <c r="I945" s="80"/>
      <c r="J945" s="80"/>
      <c r="K945" s="80"/>
      <c r="L945" s="80"/>
      <c r="M945" s="80"/>
      <c r="N945" s="80"/>
      <c r="O945" s="80"/>
      <c r="P945" s="80"/>
      <c r="Q945" s="80"/>
    </row>
    <row r="946" spans="1:17" ht="24.75" customHeight="1" x14ac:dyDescent="0.15">
      <c r="A946" t="str">
        <f>CONCATENATE(B929,B946)</f>
        <v>33f</v>
      </c>
      <c r="B946" t="s">
        <v>31</v>
      </c>
      <c r="C946" s="64" t="str">
        <f>INDEX('5 tm Data'!L:L,MATCH('5 tm MV'!A946,'5 tm Data'!J:J,0))</f>
        <v>f</v>
      </c>
      <c r="D946" s="65"/>
      <c r="E946" s="66"/>
      <c r="F946" s="80"/>
      <c r="G946" s="80"/>
      <c r="H946" s="80"/>
      <c r="I946" s="80"/>
      <c r="J946" s="80"/>
      <c r="K946" s="80"/>
      <c r="L946" s="80"/>
      <c r="M946" s="80"/>
      <c r="N946" s="80"/>
      <c r="O946" s="80"/>
      <c r="P946" s="80"/>
      <c r="Q946" s="80"/>
    </row>
    <row r="947" spans="1:17" ht="24.75" customHeight="1" x14ac:dyDescent="0.15">
      <c r="A947" t="str">
        <f>CONCATENATE(B929,B947)</f>
        <v>33g</v>
      </c>
      <c r="B947" t="s">
        <v>32</v>
      </c>
      <c r="C947" s="64" t="str">
        <f>INDEX('5 tm Data'!L:L,MATCH('5 tm MV'!A947,'5 tm Data'!J:J,0))</f>
        <v>g</v>
      </c>
      <c r="D947" s="65"/>
      <c r="E947" s="66"/>
      <c r="F947" s="80"/>
      <c r="G947" s="80"/>
      <c r="H947" s="80"/>
      <c r="I947" s="80"/>
      <c r="J947" s="80"/>
      <c r="K947" s="80"/>
      <c r="L947" s="80"/>
      <c r="M947" s="80"/>
      <c r="N947" s="80"/>
      <c r="O947" s="80"/>
      <c r="P947" s="80"/>
      <c r="Q947" s="80"/>
    </row>
    <row r="948" spans="1:17" ht="24.75" customHeight="1" thickBot="1" x14ac:dyDescent="0.2">
      <c r="A948" t="str">
        <f>CONCATENATE(B929,B948)</f>
        <v>33h</v>
      </c>
      <c r="B948" t="s">
        <v>33</v>
      </c>
      <c r="C948" s="64" t="str">
        <f>INDEX('5 tm Data'!L:L,MATCH('5 tm MV'!A948,'5 tm Data'!J:J,0))</f>
        <v>h</v>
      </c>
      <c r="D948" s="65"/>
      <c r="E948" s="66"/>
      <c r="F948" s="79"/>
      <c r="G948" s="79"/>
      <c r="H948" s="79"/>
      <c r="I948" s="79"/>
      <c r="J948" s="79"/>
      <c r="K948" s="79"/>
      <c r="L948" s="79"/>
      <c r="M948" s="79"/>
      <c r="N948" s="79"/>
      <c r="O948" s="79"/>
      <c r="P948" s="79"/>
      <c r="Q948" s="79"/>
    </row>
    <row r="949" spans="1:17" ht="24.75" customHeight="1" thickTop="1" x14ac:dyDescent="0.2">
      <c r="C949" s="86" t="s">
        <v>6</v>
      </c>
      <c r="D949" s="86"/>
      <c r="E949" s="86"/>
      <c r="F949" s="77"/>
      <c r="G949" s="78"/>
      <c r="H949" s="77"/>
      <c r="I949" s="78"/>
      <c r="J949" s="77"/>
      <c r="K949" s="78"/>
      <c r="L949" s="77"/>
      <c r="M949" s="78"/>
      <c r="N949" s="77"/>
      <c r="O949" s="78"/>
      <c r="P949" s="77"/>
      <c r="Q949" s="78"/>
    </row>
    <row r="950" spans="1:17" x14ac:dyDescent="0.15">
      <c r="C950" s="86" t="s">
        <v>799</v>
      </c>
      <c r="D950" s="86"/>
      <c r="E950" s="86"/>
      <c r="F950" s="87"/>
      <c r="G950" s="87"/>
      <c r="H950" s="87"/>
      <c r="I950" s="87"/>
      <c r="J950" s="87"/>
      <c r="K950" s="87"/>
      <c r="L950" s="87"/>
      <c r="M950" s="87"/>
      <c r="N950" s="87"/>
      <c r="O950" s="87"/>
      <c r="P950" s="87"/>
      <c r="Q950" s="87"/>
    </row>
    <row r="951" spans="1:17" ht="11.25" customHeight="1" x14ac:dyDescent="0.15">
      <c r="C951" s="86"/>
      <c r="D951" s="86"/>
      <c r="E951" s="86"/>
      <c r="F951" s="87"/>
      <c r="G951" s="87"/>
      <c r="H951" s="87"/>
      <c r="I951" s="87"/>
      <c r="J951" s="87"/>
      <c r="K951" s="87"/>
      <c r="L951" s="87"/>
      <c r="M951" s="87"/>
      <c r="N951" s="87"/>
      <c r="O951" s="87"/>
      <c r="P951" s="87"/>
      <c r="Q951" s="87"/>
    </row>
    <row r="952" spans="1:17" ht="11.25" customHeight="1" x14ac:dyDescent="0.15">
      <c r="C952" s="86" t="s">
        <v>800</v>
      </c>
      <c r="D952" s="86"/>
      <c r="E952" s="86"/>
      <c r="F952" s="87"/>
      <c r="G952" s="87"/>
      <c r="H952" s="87"/>
      <c r="I952" s="87"/>
      <c r="J952" s="87"/>
      <c r="K952" s="87"/>
      <c r="L952" s="87"/>
      <c r="M952" s="87"/>
      <c r="N952" s="87"/>
      <c r="O952" s="87"/>
      <c r="P952" s="87"/>
      <c r="Q952" s="87"/>
    </row>
    <row r="953" spans="1:17" ht="10.5" customHeight="1" x14ac:dyDescent="0.15">
      <c r="C953" s="86"/>
      <c r="D953" s="86"/>
      <c r="E953" s="86"/>
      <c r="F953" s="87"/>
      <c r="G953" s="87"/>
      <c r="H953" s="87"/>
      <c r="I953" s="87"/>
      <c r="J953" s="87"/>
      <c r="K953" s="87"/>
      <c r="L953" s="87"/>
      <c r="M953" s="87"/>
      <c r="N953" s="87"/>
      <c r="O953" s="87"/>
      <c r="P953" s="87"/>
      <c r="Q953" s="87"/>
    </row>
    <row r="954" spans="1:17" x14ac:dyDescent="0.15">
      <c r="C954" s="73"/>
      <c r="D954" s="73"/>
      <c r="E954" s="73"/>
      <c r="F954" s="73"/>
      <c r="G954" s="73"/>
      <c r="H954" s="73"/>
      <c r="I954" s="73"/>
      <c r="J954" s="73"/>
      <c r="K954" s="73"/>
      <c r="L954" s="73"/>
      <c r="M954" s="73"/>
      <c r="N954" s="73"/>
      <c r="O954" s="73"/>
      <c r="P954" s="73"/>
      <c r="Q954" s="73"/>
    </row>
    <row r="955" spans="1:17" x14ac:dyDescent="0.15">
      <c r="C955" s="73"/>
      <c r="D955" s="73"/>
      <c r="E955" s="73"/>
      <c r="F955" s="73"/>
      <c r="G955" s="73"/>
      <c r="H955" s="73"/>
      <c r="I955" s="73"/>
      <c r="J955" s="73"/>
      <c r="K955" s="73"/>
      <c r="L955" s="73"/>
      <c r="M955" s="73"/>
      <c r="N955" s="73"/>
      <c r="O955" s="73"/>
      <c r="P955" s="73"/>
      <c r="Q955" s="73"/>
    </row>
    <row r="958" spans="1:17" ht="10.5" customHeight="1" x14ac:dyDescent="0.15">
      <c r="A958" t="s">
        <v>35</v>
      </c>
      <c r="B958">
        <v>34</v>
      </c>
      <c r="C958" s="81" t="str">
        <f>'5 tm Data'!$A$2</f>
        <v>NAIA West - I</v>
      </c>
      <c r="D958" s="81"/>
      <c r="E958" s="81"/>
      <c r="F958" s="81"/>
      <c r="G958" s="81"/>
      <c r="H958" s="81"/>
      <c r="I958" s="81"/>
      <c r="J958" s="81"/>
      <c r="K958" s="81"/>
      <c r="L958" s="81"/>
      <c r="M958" s="81"/>
      <c r="N958" s="81"/>
      <c r="O958" s="81"/>
      <c r="P958" s="81"/>
      <c r="Q958" s="81"/>
    </row>
    <row r="959" spans="1:17" ht="10.5" customHeight="1" x14ac:dyDescent="0.15">
      <c r="C959" s="81"/>
      <c r="D959" s="81"/>
      <c r="E959" s="81"/>
      <c r="F959" s="81"/>
      <c r="G959" s="81"/>
      <c r="H959" s="81"/>
      <c r="I959" s="81"/>
      <c r="J959" s="81"/>
      <c r="K959" s="81"/>
      <c r="L959" s="81"/>
      <c r="M959" s="81"/>
      <c r="N959" s="81"/>
      <c r="O959" s="81"/>
      <c r="P959" s="81"/>
      <c r="Q959" s="81"/>
    </row>
    <row r="960" spans="1:17" ht="10.5" customHeight="1" x14ac:dyDescent="0.15">
      <c r="C960" s="81"/>
      <c r="D960" s="81"/>
      <c r="E960" s="81"/>
      <c r="F960" s="81"/>
      <c r="G960" s="81"/>
      <c r="H960" s="81"/>
      <c r="I960" s="81"/>
      <c r="J960" s="81"/>
      <c r="K960" s="81"/>
      <c r="L960" s="81"/>
      <c r="M960" s="81"/>
      <c r="N960" s="81"/>
      <c r="O960" s="81"/>
      <c r="P960" s="81"/>
      <c r="Q960" s="81"/>
    </row>
    <row r="961" spans="1:17" ht="8.25" customHeight="1" x14ac:dyDescent="0.15"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</row>
    <row r="962" spans="1:17" ht="8.25" customHeight="1" x14ac:dyDescent="0.15"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</row>
    <row r="963" spans="1:17" ht="8.25" customHeight="1" x14ac:dyDescent="0.2"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</row>
    <row r="964" spans="1:17" ht="11.25" x14ac:dyDescent="0.2">
      <c r="C964" s="1"/>
      <c r="D964" s="1"/>
      <c r="E964" s="1"/>
      <c r="F964" s="1"/>
      <c r="G964" s="82">
        <f>INDEX('5 tm Data'!C:C,MATCH('5 tm MV'!B958,'5 tm Data'!B:B,0))</f>
        <v>35</v>
      </c>
      <c r="H964" s="82"/>
      <c r="I964" s="82"/>
      <c r="J964" s="82"/>
      <c r="K964" s="82"/>
      <c r="L964" s="82"/>
      <c r="M964" s="82"/>
      <c r="N964" s="82"/>
      <c r="O964" s="82"/>
      <c r="P964" s="1"/>
    </row>
    <row r="965" spans="1:17" ht="11.25" x14ac:dyDescent="0.2">
      <c r="C965" s="1"/>
      <c r="D965" s="1"/>
      <c r="E965" s="1"/>
      <c r="F965" s="1"/>
      <c r="G965" s="82"/>
      <c r="H965" s="82"/>
      <c r="I965" s="82"/>
      <c r="J965" s="82"/>
      <c r="K965" s="82"/>
      <c r="L965" s="82"/>
      <c r="M965" s="82"/>
      <c r="N965" s="82"/>
      <c r="O965" s="82"/>
      <c r="P965" s="1"/>
    </row>
    <row r="966" spans="1:17" ht="8.25" customHeight="1" x14ac:dyDescent="0.2">
      <c r="C966" s="1"/>
      <c r="D966" s="1"/>
      <c r="E966" s="1"/>
      <c r="F966" s="1"/>
      <c r="G966" s="18"/>
      <c r="H966" s="18"/>
      <c r="I966" s="18"/>
      <c r="J966" s="18"/>
      <c r="K966" s="18"/>
      <c r="L966" s="18"/>
      <c r="M966" s="18"/>
      <c r="N966" s="18"/>
      <c r="O966" s="18"/>
      <c r="P966" s="1"/>
    </row>
    <row r="967" spans="1:17" ht="8.25" customHeight="1" x14ac:dyDescent="0.2">
      <c r="C967" s="1"/>
      <c r="D967" s="1"/>
      <c r="E967" s="1"/>
      <c r="F967" s="1"/>
      <c r="G967" s="18"/>
      <c r="H967" s="18"/>
      <c r="I967" s="18"/>
      <c r="J967" s="18"/>
      <c r="K967" s="18"/>
      <c r="L967" s="18"/>
      <c r="M967" s="18"/>
      <c r="N967" s="18"/>
      <c r="O967" s="18"/>
      <c r="P967" s="1"/>
    </row>
    <row r="968" spans="1:17" ht="8.25" customHeight="1" x14ac:dyDescent="0.2"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</row>
    <row r="969" spans="1:17" ht="15.75" customHeight="1" x14ac:dyDescent="0.15">
      <c r="C969" s="83" t="s">
        <v>0</v>
      </c>
      <c r="D969" s="84"/>
      <c r="E969" s="85"/>
      <c r="F969" s="83" t="s">
        <v>1</v>
      </c>
      <c r="G969" s="85"/>
      <c r="H969" s="83" t="s">
        <v>2</v>
      </c>
      <c r="I969" s="85"/>
      <c r="J969" s="83" t="s">
        <v>3</v>
      </c>
      <c r="K969" s="85"/>
      <c r="L969" s="83" t="s">
        <v>4</v>
      </c>
      <c r="M969" s="85"/>
      <c r="N969" s="83" t="s">
        <v>5</v>
      </c>
      <c r="O969" s="85"/>
      <c r="P969" s="80" t="s">
        <v>6</v>
      </c>
      <c r="Q969" s="80"/>
    </row>
    <row r="970" spans="1:17" ht="24.75" customHeight="1" x14ac:dyDescent="0.15">
      <c r="A970" t="str">
        <f>CONCATENATE(B958,B970)</f>
        <v>34a</v>
      </c>
      <c r="B970" t="s">
        <v>26</v>
      </c>
      <c r="C970" s="64" t="str">
        <f>INDEX('5 tm Data'!L:L,MATCH('5 tm MV'!A970,'5 tm Data'!J:J,0))</f>
        <v>a</v>
      </c>
      <c r="D970" s="65"/>
      <c r="E970" s="66"/>
      <c r="F970" s="80"/>
      <c r="G970" s="80"/>
      <c r="H970" s="80"/>
      <c r="I970" s="80"/>
      <c r="J970" s="80"/>
      <c r="K970" s="80"/>
      <c r="L970" s="80"/>
      <c r="M970" s="80"/>
      <c r="N970" s="80"/>
      <c r="O970" s="80"/>
      <c r="P970" s="80"/>
      <c r="Q970" s="80"/>
    </row>
    <row r="971" spans="1:17" ht="24.75" customHeight="1" x14ac:dyDescent="0.15">
      <c r="A971" t="str">
        <f>CONCATENATE(B958,B971)</f>
        <v>34b</v>
      </c>
      <c r="B971" t="s">
        <v>27</v>
      </c>
      <c r="C971" s="64" t="str">
        <f>INDEX('5 tm Data'!L:L,MATCH('5 tm MV'!A971,'5 tm Data'!J:J,0))</f>
        <v>b</v>
      </c>
      <c r="D971" s="65"/>
      <c r="E971" s="66"/>
      <c r="F971" s="80"/>
      <c r="G971" s="80"/>
      <c r="H971" s="80"/>
      <c r="I971" s="80"/>
      <c r="J971" s="80"/>
      <c r="K971" s="80"/>
      <c r="L971" s="80"/>
      <c r="M971" s="80"/>
      <c r="N971" s="80"/>
      <c r="O971" s="80"/>
      <c r="P971" s="80"/>
      <c r="Q971" s="80"/>
    </row>
    <row r="972" spans="1:17" ht="24.75" customHeight="1" x14ac:dyDescent="0.15">
      <c r="A972" t="str">
        <f>CONCATENATE(B958,B972)</f>
        <v>34c</v>
      </c>
      <c r="B972" t="s">
        <v>28</v>
      </c>
      <c r="C972" s="64" t="str">
        <f>INDEX('5 tm Data'!L:L,MATCH('5 tm MV'!A972,'5 tm Data'!J:J,0))</f>
        <v>c</v>
      </c>
      <c r="D972" s="65"/>
      <c r="E972" s="66"/>
      <c r="F972" s="80"/>
      <c r="G972" s="80"/>
      <c r="H972" s="80"/>
      <c r="I972" s="80"/>
      <c r="J972" s="80"/>
      <c r="K972" s="80"/>
      <c r="L972" s="80"/>
      <c r="M972" s="80"/>
      <c r="N972" s="80"/>
      <c r="O972" s="80"/>
      <c r="P972" s="80"/>
      <c r="Q972" s="80"/>
    </row>
    <row r="973" spans="1:17" ht="24.75" customHeight="1" x14ac:dyDescent="0.15">
      <c r="A973" t="str">
        <f>CONCATENATE(B958,B973)</f>
        <v>34d</v>
      </c>
      <c r="B973" t="s">
        <v>29</v>
      </c>
      <c r="C973" s="64" t="str">
        <f>INDEX('5 tm Data'!L:L,MATCH('5 tm MV'!A973,'5 tm Data'!J:J,0))</f>
        <v>d</v>
      </c>
      <c r="D973" s="65"/>
      <c r="E973" s="66"/>
      <c r="F973" s="80"/>
      <c r="G973" s="80"/>
      <c r="H973" s="80"/>
      <c r="I973" s="80"/>
      <c r="J973" s="80"/>
      <c r="K973" s="80"/>
      <c r="L973" s="80"/>
      <c r="M973" s="80"/>
      <c r="N973" s="80"/>
      <c r="O973" s="80"/>
      <c r="P973" s="80"/>
      <c r="Q973" s="80"/>
    </row>
    <row r="974" spans="1:17" ht="24.75" customHeight="1" x14ac:dyDescent="0.15">
      <c r="A974" t="str">
        <f>CONCATENATE(B958,B974)</f>
        <v>34e</v>
      </c>
      <c r="B974" t="s">
        <v>30</v>
      </c>
      <c r="C974" s="64" t="str">
        <f>INDEX('5 tm Data'!L:L,MATCH('5 tm MV'!A974,'5 tm Data'!J:J,0))</f>
        <v>e</v>
      </c>
      <c r="D974" s="65"/>
      <c r="E974" s="66"/>
      <c r="F974" s="80"/>
      <c r="G974" s="80"/>
      <c r="H974" s="80"/>
      <c r="I974" s="80"/>
      <c r="J974" s="80"/>
      <c r="K974" s="80"/>
      <c r="L974" s="80"/>
      <c r="M974" s="80"/>
      <c r="N974" s="80"/>
      <c r="O974" s="80"/>
      <c r="P974" s="80"/>
      <c r="Q974" s="80"/>
    </row>
    <row r="975" spans="1:17" ht="24.75" customHeight="1" x14ac:dyDescent="0.15">
      <c r="A975" t="str">
        <f>CONCATENATE(B958,B975)</f>
        <v>34f</v>
      </c>
      <c r="B975" t="s">
        <v>31</v>
      </c>
      <c r="C975" s="64" t="str">
        <f>INDEX('5 tm Data'!L:L,MATCH('5 tm MV'!A975,'5 tm Data'!J:J,0))</f>
        <v>f</v>
      </c>
      <c r="D975" s="65"/>
      <c r="E975" s="66"/>
      <c r="F975" s="80"/>
      <c r="G975" s="80"/>
      <c r="H975" s="80"/>
      <c r="I975" s="80"/>
      <c r="J975" s="80"/>
      <c r="K975" s="80"/>
      <c r="L975" s="80"/>
      <c r="M975" s="80"/>
      <c r="N975" s="80"/>
      <c r="O975" s="80"/>
      <c r="P975" s="80"/>
      <c r="Q975" s="80"/>
    </row>
    <row r="976" spans="1:17" ht="24.75" customHeight="1" x14ac:dyDescent="0.15">
      <c r="A976" t="str">
        <f>CONCATENATE(B958,B976)</f>
        <v>34g</v>
      </c>
      <c r="B976" t="s">
        <v>32</v>
      </c>
      <c r="C976" s="64" t="str">
        <f>INDEX('5 tm Data'!L:L,MATCH('5 tm MV'!A976,'5 tm Data'!J:J,0))</f>
        <v>g</v>
      </c>
      <c r="D976" s="65"/>
      <c r="E976" s="66"/>
      <c r="F976" s="80"/>
      <c r="G976" s="80"/>
      <c r="H976" s="80"/>
      <c r="I976" s="80"/>
      <c r="J976" s="80"/>
      <c r="K976" s="80"/>
      <c r="L976" s="80"/>
      <c r="M976" s="80"/>
      <c r="N976" s="80"/>
      <c r="O976" s="80"/>
      <c r="P976" s="80"/>
      <c r="Q976" s="80"/>
    </row>
    <row r="977" spans="1:17" ht="24.75" customHeight="1" thickBot="1" x14ac:dyDescent="0.2">
      <c r="A977" t="str">
        <f>CONCATENATE(B958,B977)</f>
        <v>34h</v>
      </c>
      <c r="B977" t="s">
        <v>33</v>
      </c>
      <c r="C977" s="64" t="str">
        <f>INDEX('5 tm Data'!L:L,MATCH('5 tm MV'!A977,'5 tm Data'!J:J,0))</f>
        <v>h</v>
      </c>
      <c r="D977" s="65"/>
      <c r="E977" s="66"/>
      <c r="F977" s="79"/>
      <c r="G977" s="79"/>
      <c r="H977" s="79"/>
      <c r="I977" s="79"/>
      <c r="J977" s="79"/>
      <c r="K977" s="79"/>
      <c r="L977" s="79"/>
      <c r="M977" s="79"/>
      <c r="N977" s="79"/>
      <c r="O977" s="79"/>
      <c r="P977" s="79"/>
      <c r="Q977" s="79"/>
    </row>
    <row r="978" spans="1:17" ht="24.75" customHeight="1" thickTop="1" x14ac:dyDescent="0.2">
      <c r="C978" s="86" t="s">
        <v>6</v>
      </c>
      <c r="D978" s="86"/>
      <c r="E978" s="86"/>
      <c r="F978" s="77"/>
      <c r="G978" s="78"/>
      <c r="H978" s="77"/>
      <c r="I978" s="78"/>
      <c r="J978" s="77"/>
      <c r="K978" s="78"/>
      <c r="L978" s="77"/>
      <c r="M978" s="78"/>
      <c r="N978" s="77"/>
      <c r="O978" s="78"/>
      <c r="P978" s="77"/>
      <c r="Q978" s="78"/>
    </row>
    <row r="979" spans="1:17" x14ac:dyDescent="0.15">
      <c r="C979" s="86" t="s">
        <v>799</v>
      </c>
      <c r="D979" s="86"/>
      <c r="E979" s="86"/>
      <c r="F979" s="87"/>
      <c r="G979" s="87"/>
      <c r="H979" s="87"/>
      <c r="I979" s="87"/>
      <c r="J979" s="87"/>
      <c r="K979" s="87"/>
      <c r="L979" s="87"/>
      <c r="M979" s="87"/>
      <c r="N979" s="87"/>
      <c r="O979" s="87"/>
      <c r="P979" s="87"/>
      <c r="Q979" s="87"/>
    </row>
    <row r="980" spans="1:17" ht="11.25" customHeight="1" x14ac:dyDescent="0.15">
      <c r="C980" s="86"/>
      <c r="D980" s="86"/>
      <c r="E980" s="86"/>
      <c r="F980" s="87"/>
      <c r="G980" s="87"/>
      <c r="H980" s="87"/>
      <c r="I980" s="87"/>
      <c r="J980" s="87"/>
      <c r="K980" s="87"/>
      <c r="L980" s="87"/>
      <c r="M980" s="87"/>
      <c r="N980" s="87"/>
      <c r="O980" s="87"/>
      <c r="P980" s="87"/>
      <c r="Q980" s="87"/>
    </row>
    <row r="981" spans="1:17" ht="11.25" customHeight="1" x14ac:dyDescent="0.15">
      <c r="C981" s="86" t="s">
        <v>800</v>
      </c>
      <c r="D981" s="86"/>
      <c r="E981" s="86"/>
      <c r="F981" s="87"/>
      <c r="G981" s="87"/>
      <c r="H981" s="87"/>
      <c r="I981" s="87"/>
      <c r="J981" s="87"/>
      <c r="K981" s="87"/>
      <c r="L981" s="87"/>
      <c r="M981" s="87"/>
      <c r="N981" s="87"/>
      <c r="O981" s="87"/>
      <c r="P981" s="87"/>
      <c r="Q981" s="87"/>
    </row>
    <row r="982" spans="1:17" ht="10.5" customHeight="1" x14ac:dyDescent="0.15">
      <c r="C982" s="86"/>
      <c r="D982" s="86"/>
      <c r="E982" s="86"/>
      <c r="F982" s="87"/>
      <c r="G982" s="87"/>
      <c r="H982" s="87"/>
      <c r="I982" s="87"/>
      <c r="J982" s="87"/>
      <c r="K982" s="87"/>
      <c r="L982" s="87"/>
      <c r="M982" s="87"/>
      <c r="N982" s="87"/>
      <c r="O982" s="87"/>
      <c r="P982" s="87"/>
      <c r="Q982" s="87"/>
    </row>
    <row r="983" spans="1:17" x14ac:dyDescent="0.15">
      <c r="C983" s="73"/>
      <c r="D983" s="73"/>
      <c r="E983" s="73"/>
      <c r="F983" s="73"/>
      <c r="G983" s="73"/>
      <c r="H983" s="73"/>
      <c r="I983" s="73"/>
      <c r="J983" s="73"/>
      <c r="K983" s="73"/>
      <c r="L983" s="73"/>
      <c r="M983" s="73"/>
      <c r="N983" s="73"/>
      <c r="O983" s="73"/>
      <c r="P983" s="73"/>
      <c r="Q983" s="73"/>
    </row>
    <row r="984" spans="1:17" x14ac:dyDescent="0.15">
      <c r="C984" s="73"/>
      <c r="D984" s="73"/>
      <c r="E984" s="73"/>
      <c r="F984" s="73"/>
      <c r="G984" s="73"/>
      <c r="H984" s="73"/>
      <c r="I984" s="73"/>
      <c r="J984" s="73"/>
      <c r="K984" s="73"/>
      <c r="L984" s="73"/>
      <c r="M984" s="73"/>
      <c r="N984" s="73"/>
      <c r="O984" s="73"/>
      <c r="P984" s="73"/>
      <c r="Q984" s="73"/>
    </row>
    <row r="987" spans="1:17" ht="10.5" customHeight="1" x14ac:dyDescent="0.15">
      <c r="A987" t="s">
        <v>35</v>
      </c>
      <c r="B987">
        <v>35</v>
      </c>
      <c r="C987" s="81" t="str">
        <f>'5 tm Data'!$A$2</f>
        <v>NAIA West - I</v>
      </c>
      <c r="D987" s="81"/>
      <c r="E987" s="81"/>
      <c r="F987" s="81"/>
      <c r="G987" s="81"/>
      <c r="H987" s="81"/>
      <c r="I987" s="81"/>
      <c r="J987" s="81"/>
      <c r="K987" s="81"/>
      <c r="L987" s="81"/>
      <c r="M987" s="81"/>
      <c r="N987" s="81"/>
      <c r="O987" s="81"/>
      <c r="P987" s="81"/>
      <c r="Q987" s="81"/>
    </row>
    <row r="988" spans="1:17" ht="10.5" customHeight="1" x14ac:dyDescent="0.15">
      <c r="C988" s="81"/>
      <c r="D988" s="81"/>
      <c r="E988" s="81"/>
      <c r="F988" s="81"/>
      <c r="G988" s="81"/>
      <c r="H988" s="81"/>
      <c r="I988" s="81"/>
      <c r="J988" s="81"/>
      <c r="K988" s="81"/>
      <c r="L988" s="81"/>
      <c r="M988" s="81"/>
      <c r="N988" s="81"/>
      <c r="O988" s="81"/>
      <c r="P988" s="81"/>
      <c r="Q988" s="81"/>
    </row>
    <row r="989" spans="1:17" ht="10.5" customHeight="1" x14ac:dyDescent="0.15">
      <c r="C989" s="81"/>
      <c r="D989" s="81"/>
      <c r="E989" s="81"/>
      <c r="F989" s="81"/>
      <c r="G989" s="81"/>
      <c r="H989" s="81"/>
      <c r="I989" s="81"/>
      <c r="J989" s="81"/>
      <c r="K989" s="81"/>
      <c r="L989" s="81"/>
      <c r="M989" s="81"/>
      <c r="N989" s="81"/>
      <c r="O989" s="81"/>
      <c r="P989" s="81"/>
      <c r="Q989" s="81"/>
    </row>
    <row r="990" spans="1:17" ht="8.25" customHeight="1" x14ac:dyDescent="0.15">
      <c r="C990" s="17"/>
      <c r="D990" s="17"/>
      <c r="E990" s="17"/>
      <c r="F990" s="17"/>
      <c r="G990" s="17"/>
      <c r="H990" s="17"/>
      <c r="I990" s="17"/>
      <c r="J990" s="17"/>
      <c r="K990" s="17"/>
      <c r="L990" s="17"/>
      <c r="M990" s="17"/>
      <c r="N990" s="17"/>
      <c r="O990" s="17"/>
      <c r="P990" s="17"/>
    </row>
    <row r="991" spans="1:17" ht="8.25" customHeight="1" x14ac:dyDescent="0.15">
      <c r="C991" s="17"/>
      <c r="D991" s="17"/>
      <c r="E991" s="17"/>
      <c r="F991" s="17"/>
      <c r="G991" s="17"/>
      <c r="H991" s="17"/>
      <c r="I991" s="17"/>
      <c r="J991" s="17"/>
      <c r="K991" s="17"/>
      <c r="L991" s="17"/>
      <c r="M991" s="17"/>
      <c r="N991" s="17"/>
      <c r="O991" s="17"/>
      <c r="P991" s="17"/>
    </row>
    <row r="992" spans="1:17" ht="8.25" customHeight="1" x14ac:dyDescent="0.2"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</row>
    <row r="993" spans="1:17" ht="11.25" x14ac:dyDescent="0.2">
      <c r="C993" s="1"/>
      <c r="D993" s="1"/>
      <c r="E993" s="1"/>
      <c r="F993" s="1"/>
      <c r="G993" s="82">
        <f>INDEX('5 tm Data'!C:C,MATCH('5 tm MV'!B987,'5 tm Data'!B:B,0))</f>
        <v>36</v>
      </c>
      <c r="H993" s="82"/>
      <c r="I993" s="82"/>
      <c r="J993" s="82"/>
      <c r="K993" s="82"/>
      <c r="L993" s="82"/>
      <c r="M993" s="82"/>
      <c r="N993" s="82"/>
      <c r="O993" s="82"/>
      <c r="P993" s="1"/>
    </row>
    <row r="994" spans="1:17" ht="11.25" x14ac:dyDescent="0.2">
      <c r="C994" s="1"/>
      <c r="D994" s="1"/>
      <c r="E994" s="1"/>
      <c r="F994" s="1"/>
      <c r="G994" s="82"/>
      <c r="H994" s="82"/>
      <c r="I994" s="82"/>
      <c r="J994" s="82"/>
      <c r="K994" s="82"/>
      <c r="L994" s="82"/>
      <c r="M994" s="82"/>
      <c r="N994" s="82"/>
      <c r="O994" s="82"/>
      <c r="P994" s="1"/>
    </row>
    <row r="995" spans="1:17" ht="8.25" customHeight="1" x14ac:dyDescent="0.2">
      <c r="C995" s="1"/>
      <c r="D995" s="1"/>
      <c r="E995" s="1"/>
      <c r="F995" s="1"/>
      <c r="G995" s="18"/>
      <c r="H995" s="18"/>
      <c r="I995" s="18"/>
      <c r="J995" s="18"/>
      <c r="K995" s="18"/>
      <c r="L995" s="18"/>
      <c r="M995" s="18"/>
      <c r="N995" s="18"/>
      <c r="O995" s="18"/>
      <c r="P995" s="1"/>
    </row>
    <row r="996" spans="1:17" ht="8.25" customHeight="1" x14ac:dyDescent="0.2">
      <c r="C996" s="1"/>
      <c r="D996" s="1"/>
      <c r="E996" s="1"/>
      <c r="F996" s="1"/>
      <c r="G996" s="18"/>
      <c r="H996" s="18"/>
      <c r="I996" s="18"/>
      <c r="J996" s="18"/>
      <c r="K996" s="18"/>
      <c r="L996" s="18"/>
      <c r="M996" s="18"/>
      <c r="N996" s="18"/>
      <c r="O996" s="18"/>
      <c r="P996" s="1"/>
    </row>
    <row r="997" spans="1:17" ht="8.25" customHeight="1" x14ac:dyDescent="0.2"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</row>
    <row r="998" spans="1:17" ht="15.75" customHeight="1" x14ac:dyDescent="0.15">
      <c r="C998" s="83" t="s">
        <v>0</v>
      </c>
      <c r="D998" s="84"/>
      <c r="E998" s="85"/>
      <c r="F998" s="83" t="s">
        <v>1</v>
      </c>
      <c r="G998" s="85"/>
      <c r="H998" s="83" t="s">
        <v>2</v>
      </c>
      <c r="I998" s="85"/>
      <c r="J998" s="83" t="s">
        <v>3</v>
      </c>
      <c r="K998" s="85"/>
      <c r="L998" s="83" t="s">
        <v>4</v>
      </c>
      <c r="M998" s="85"/>
      <c r="N998" s="83" t="s">
        <v>5</v>
      </c>
      <c r="O998" s="85"/>
      <c r="P998" s="80" t="s">
        <v>6</v>
      </c>
      <c r="Q998" s="80"/>
    </row>
    <row r="999" spans="1:17" ht="24.75" customHeight="1" x14ac:dyDescent="0.15">
      <c r="A999" t="str">
        <f>CONCATENATE(B987,B999)</f>
        <v>35a</v>
      </c>
      <c r="B999" t="s">
        <v>26</v>
      </c>
      <c r="C999" s="64" t="str">
        <f>INDEX('5 tm Data'!L:L,MATCH('5 tm MV'!A999,'5 tm Data'!J:J,0))</f>
        <v>a</v>
      </c>
      <c r="D999" s="65"/>
      <c r="E999" s="66"/>
      <c r="F999" s="80"/>
      <c r="G999" s="80"/>
      <c r="H999" s="80"/>
      <c r="I999" s="80"/>
      <c r="J999" s="80"/>
      <c r="K999" s="80"/>
      <c r="L999" s="80"/>
      <c r="M999" s="80"/>
      <c r="N999" s="80"/>
      <c r="O999" s="80"/>
      <c r="P999" s="80"/>
      <c r="Q999" s="80"/>
    </row>
    <row r="1000" spans="1:17" ht="24.75" customHeight="1" x14ac:dyDescent="0.15">
      <c r="A1000" t="str">
        <f>CONCATENATE(B987,B1000)</f>
        <v>35b</v>
      </c>
      <c r="B1000" t="s">
        <v>27</v>
      </c>
      <c r="C1000" s="64" t="str">
        <f>INDEX('5 tm Data'!L:L,MATCH('5 tm MV'!A1000,'5 tm Data'!J:J,0))</f>
        <v>b</v>
      </c>
      <c r="D1000" s="65"/>
      <c r="E1000" s="66"/>
      <c r="F1000" s="80"/>
      <c r="G1000" s="80"/>
      <c r="H1000" s="80"/>
      <c r="I1000" s="80"/>
      <c r="J1000" s="80"/>
      <c r="K1000" s="80"/>
      <c r="L1000" s="80"/>
      <c r="M1000" s="80"/>
      <c r="N1000" s="80"/>
      <c r="O1000" s="80"/>
      <c r="P1000" s="80"/>
      <c r="Q1000" s="80"/>
    </row>
    <row r="1001" spans="1:17" ht="24.75" customHeight="1" x14ac:dyDescent="0.15">
      <c r="A1001" t="str">
        <f>CONCATENATE(B987,B1001)</f>
        <v>35c</v>
      </c>
      <c r="B1001" t="s">
        <v>28</v>
      </c>
      <c r="C1001" s="64" t="str">
        <f>INDEX('5 tm Data'!L:L,MATCH('5 tm MV'!A1001,'5 tm Data'!J:J,0))</f>
        <v>c</v>
      </c>
      <c r="D1001" s="65"/>
      <c r="E1001" s="66"/>
      <c r="F1001" s="80"/>
      <c r="G1001" s="80"/>
      <c r="H1001" s="80"/>
      <c r="I1001" s="80"/>
      <c r="J1001" s="80"/>
      <c r="K1001" s="80"/>
      <c r="L1001" s="80"/>
      <c r="M1001" s="80"/>
      <c r="N1001" s="80"/>
      <c r="O1001" s="80"/>
      <c r="P1001" s="80"/>
      <c r="Q1001" s="80"/>
    </row>
    <row r="1002" spans="1:17" ht="24.75" customHeight="1" x14ac:dyDescent="0.15">
      <c r="A1002" t="str">
        <f>CONCATENATE(B987,B1002)</f>
        <v>35d</v>
      </c>
      <c r="B1002" t="s">
        <v>29</v>
      </c>
      <c r="C1002" s="64" t="str">
        <f>INDEX('5 tm Data'!L:L,MATCH('5 tm MV'!A1002,'5 tm Data'!J:J,0))</f>
        <v>d</v>
      </c>
      <c r="D1002" s="65"/>
      <c r="E1002" s="66"/>
      <c r="F1002" s="80"/>
      <c r="G1002" s="80"/>
      <c r="H1002" s="80"/>
      <c r="I1002" s="80"/>
      <c r="J1002" s="80"/>
      <c r="K1002" s="80"/>
      <c r="L1002" s="80"/>
      <c r="M1002" s="80"/>
      <c r="N1002" s="80"/>
      <c r="O1002" s="80"/>
      <c r="P1002" s="80"/>
      <c r="Q1002" s="80"/>
    </row>
    <row r="1003" spans="1:17" ht="24.75" customHeight="1" x14ac:dyDescent="0.15">
      <c r="A1003" t="str">
        <f>CONCATENATE(B987,B1003)</f>
        <v>35e</v>
      </c>
      <c r="B1003" t="s">
        <v>30</v>
      </c>
      <c r="C1003" s="64" t="str">
        <f>INDEX('5 tm Data'!L:L,MATCH('5 tm MV'!A1003,'5 tm Data'!J:J,0))</f>
        <v>e</v>
      </c>
      <c r="D1003" s="65"/>
      <c r="E1003" s="66"/>
      <c r="F1003" s="80"/>
      <c r="G1003" s="80"/>
      <c r="H1003" s="80"/>
      <c r="I1003" s="80"/>
      <c r="J1003" s="80"/>
      <c r="K1003" s="80"/>
      <c r="L1003" s="80"/>
      <c r="M1003" s="80"/>
      <c r="N1003" s="80"/>
      <c r="O1003" s="80"/>
      <c r="P1003" s="80"/>
      <c r="Q1003" s="80"/>
    </row>
    <row r="1004" spans="1:17" ht="24.75" customHeight="1" x14ac:dyDescent="0.15">
      <c r="A1004" t="str">
        <f>CONCATENATE(B987,B1004)</f>
        <v>35f</v>
      </c>
      <c r="B1004" t="s">
        <v>31</v>
      </c>
      <c r="C1004" s="64" t="str">
        <f>INDEX('5 tm Data'!L:L,MATCH('5 tm MV'!A1004,'5 tm Data'!J:J,0))</f>
        <v>f</v>
      </c>
      <c r="D1004" s="65"/>
      <c r="E1004" s="66"/>
      <c r="F1004" s="80"/>
      <c r="G1004" s="80"/>
      <c r="H1004" s="80"/>
      <c r="I1004" s="80"/>
      <c r="J1004" s="80"/>
      <c r="K1004" s="80"/>
      <c r="L1004" s="80"/>
      <c r="M1004" s="80"/>
      <c r="N1004" s="80"/>
      <c r="O1004" s="80"/>
      <c r="P1004" s="80"/>
      <c r="Q1004" s="80"/>
    </row>
    <row r="1005" spans="1:17" ht="24.75" customHeight="1" x14ac:dyDescent="0.15">
      <c r="A1005" t="str">
        <f>CONCATENATE(B987,B1005)</f>
        <v>35g</v>
      </c>
      <c r="B1005" t="s">
        <v>32</v>
      </c>
      <c r="C1005" s="64" t="str">
        <f>INDEX('5 tm Data'!L:L,MATCH('5 tm MV'!A1005,'5 tm Data'!J:J,0))</f>
        <v>g</v>
      </c>
      <c r="D1005" s="65"/>
      <c r="E1005" s="66"/>
      <c r="F1005" s="80"/>
      <c r="G1005" s="80"/>
      <c r="H1005" s="80"/>
      <c r="I1005" s="80"/>
      <c r="J1005" s="80"/>
      <c r="K1005" s="80"/>
      <c r="L1005" s="80"/>
      <c r="M1005" s="80"/>
      <c r="N1005" s="80"/>
      <c r="O1005" s="80"/>
      <c r="P1005" s="80"/>
      <c r="Q1005" s="80"/>
    </row>
    <row r="1006" spans="1:17" ht="24.75" customHeight="1" thickBot="1" x14ac:dyDescent="0.2">
      <c r="A1006" t="str">
        <f>CONCATENATE(B987,B1006)</f>
        <v>35h</v>
      </c>
      <c r="B1006" t="s">
        <v>33</v>
      </c>
      <c r="C1006" s="64" t="str">
        <f>INDEX('5 tm Data'!L:L,MATCH('5 tm MV'!A1006,'5 tm Data'!J:J,0))</f>
        <v>h</v>
      </c>
      <c r="D1006" s="65"/>
      <c r="E1006" s="66"/>
      <c r="F1006" s="79"/>
      <c r="G1006" s="79"/>
      <c r="H1006" s="79"/>
      <c r="I1006" s="79"/>
      <c r="J1006" s="79"/>
      <c r="K1006" s="79"/>
      <c r="L1006" s="79"/>
      <c r="M1006" s="79"/>
      <c r="N1006" s="79"/>
      <c r="O1006" s="79"/>
      <c r="P1006" s="79"/>
      <c r="Q1006" s="79"/>
    </row>
    <row r="1007" spans="1:17" ht="24.75" customHeight="1" thickTop="1" x14ac:dyDescent="0.2">
      <c r="C1007" s="86" t="s">
        <v>6</v>
      </c>
      <c r="D1007" s="86"/>
      <c r="E1007" s="86"/>
      <c r="F1007" s="77"/>
      <c r="G1007" s="78"/>
      <c r="H1007" s="77"/>
      <c r="I1007" s="78"/>
      <c r="J1007" s="77"/>
      <c r="K1007" s="78"/>
      <c r="L1007" s="77"/>
      <c r="M1007" s="78"/>
      <c r="N1007" s="77"/>
      <c r="O1007" s="78"/>
      <c r="P1007" s="77"/>
      <c r="Q1007" s="78"/>
    </row>
    <row r="1008" spans="1:17" x14ac:dyDescent="0.15">
      <c r="C1008" s="86" t="s">
        <v>799</v>
      </c>
      <c r="D1008" s="86"/>
      <c r="E1008" s="86"/>
      <c r="F1008" s="87"/>
      <c r="G1008" s="87"/>
      <c r="H1008" s="87"/>
      <c r="I1008" s="87"/>
      <c r="J1008" s="87"/>
      <c r="K1008" s="87"/>
      <c r="L1008" s="87"/>
      <c r="M1008" s="87"/>
      <c r="N1008" s="87"/>
      <c r="O1008" s="87"/>
      <c r="P1008" s="87"/>
      <c r="Q1008" s="87"/>
    </row>
    <row r="1009" spans="1:17" ht="11.25" customHeight="1" x14ac:dyDescent="0.15">
      <c r="C1009" s="86"/>
      <c r="D1009" s="86"/>
      <c r="E1009" s="86"/>
      <c r="F1009" s="87"/>
      <c r="G1009" s="87"/>
      <c r="H1009" s="87"/>
      <c r="I1009" s="87"/>
      <c r="J1009" s="87"/>
      <c r="K1009" s="87"/>
      <c r="L1009" s="87"/>
      <c r="M1009" s="87"/>
      <c r="N1009" s="87"/>
      <c r="O1009" s="87"/>
      <c r="P1009" s="87"/>
      <c r="Q1009" s="87"/>
    </row>
    <row r="1010" spans="1:17" ht="11.25" customHeight="1" x14ac:dyDescent="0.15">
      <c r="C1010" s="86" t="s">
        <v>800</v>
      </c>
      <c r="D1010" s="86"/>
      <c r="E1010" s="86"/>
      <c r="F1010" s="87"/>
      <c r="G1010" s="87"/>
      <c r="H1010" s="87"/>
      <c r="I1010" s="87"/>
      <c r="J1010" s="87"/>
      <c r="K1010" s="87"/>
      <c r="L1010" s="87"/>
      <c r="M1010" s="87"/>
      <c r="N1010" s="87"/>
      <c r="O1010" s="87"/>
      <c r="P1010" s="87"/>
      <c r="Q1010" s="87"/>
    </row>
    <row r="1011" spans="1:17" ht="10.5" customHeight="1" x14ac:dyDescent="0.15">
      <c r="C1011" s="86"/>
      <c r="D1011" s="86"/>
      <c r="E1011" s="86"/>
      <c r="F1011" s="87"/>
      <c r="G1011" s="87"/>
      <c r="H1011" s="87"/>
      <c r="I1011" s="87"/>
      <c r="J1011" s="87"/>
      <c r="K1011" s="87"/>
      <c r="L1011" s="87"/>
      <c r="M1011" s="87"/>
      <c r="N1011" s="87"/>
      <c r="O1011" s="87"/>
      <c r="P1011" s="87"/>
      <c r="Q1011" s="87"/>
    </row>
    <row r="1012" spans="1:17" x14ac:dyDescent="0.15">
      <c r="C1012" s="73"/>
      <c r="D1012" s="73"/>
      <c r="E1012" s="73"/>
      <c r="F1012" s="73"/>
      <c r="G1012" s="73"/>
      <c r="H1012" s="73"/>
      <c r="I1012" s="73"/>
      <c r="J1012" s="73"/>
      <c r="K1012" s="73"/>
      <c r="L1012" s="73"/>
      <c r="M1012" s="73"/>
      <c r="N1012" s="73"/>
      <c r="O1012" s="73"/>
      <c r="P1012" s="73"/>
      <c r="Q1012" s="73"/>
    </row>
    <row r="1013" spans="1:17" x14ac:dyDescent="0.15">
      <c r="C1013" s="73"/>
      <c r="D1013" s="73"/>
      <c r="E1013" s="73"/>
      <c r="F1013" s="73"/>
      <c r="G1013" s="73"/>
      <c r="H1013" s="73"/>
      <c r="I1013" s="73"/>
      <c r="J1013" s="73"/>
      <c r="K1013" s="73"/>
      <c r="L1013" s="73"/>
      <c r="M1013" s="73"/>
      <c r="N1013" s="73"/>
      <c r="O1013" s="73"/>
      <c r="P1013" s="73"/>
      <c r="Q1013" s="73"/>
    </row>
    <row r="1016" spans="1:17" ht="10.5" customHeight="1" x14ac:dyDescent="0.15">
      <c r="A1016" t="s">
        <v>35</v>
      </c>
      <c r="B1016">
        <v>36</v>
      </c>
      <c r="C1016" s="81" t="str">
        <f>'5 tm Data'!$A$2</f>
        <v>NAIA West - I</v>
      </c>
      <c r="D1016" s="81"/>
      <c r="E1016" s="81"/>
      <c r="F1016" s="81"/>
      <c r="G1016" s="81"/>
      <c r="H1016" s="81"/>
      <c r="I1016" s="81"/>
      <c r="J1016" s="81"/>
      <c r="K1016" s="81"/>
      <c r="L1016" s="81"/>
      <c r="M1016" s="81"/>
      <c r="N1016" s="81"/>
      <c r="O1016" s="81"/>
      <c r="P1016" s="81"/>
      <c r="Q1016" s="81"/>
    </row>
    <row r="1017" spans="1:17" ht="10.5" customHeight="1" x14ac:dyDescent="0.15">
      <c r="C1017" s="81"/>
      <c r="D1017" s="81"/>
      <c r="E1017" s="81"/>
      <c r="F1017" s="81"/>
      <c r="G1017" s="81"/>
      <c r="H1017" s="81"/>
      <c r="I1017" s="81"/>
      <c r="J1017" s="81"/>
      <c r="K1017" s="81"/>
      <c r="L1017" s="81"/>
      <c r="M1017" s="81"/>
      <c r="N1017" s="81"/>
      <c r="O1017" s="81"/>
      <c r="P1017" s="81"/>
      <c r="Q1017" s="81"/>
    </row>
    <row r="1018" spans="1:17" ht="10.5" customHeight="1" x14ac:dyDescent="0.15">
      <c r="C1018" s="81"/>
      <c r="D1018" s="81"/>
      <c r="E1018" s="81"/>
      <c r="F1018" s="81"/>
      <c r="G1018" s="81"/>
      <c r="H1018" s="81"/>
      <c r="I1018" s="81"/>
      <c r="J1018" s="81"/>
      <c r="K1018" s="81"/>
      <c r="L1018" s="81"/>
      <c r="M1018" s="81"/>
      <c r="N1018" s="81"/>
      <c r="O1018" s="81"/>
      <c r="P1018" s="81"/>
      <c r="Q1018" s="81"/>
    </row>
    <row r="1019" spans="1:17" ht="8.25" customHeight="1" x14ac:dyDescent="0.15">
      <c r="C1019" s="17"/>
      <c r="D1019" s="17"/>
      <c r="E1019" s="17"/>
      <c r="F1019" s="17"/>
      <c r="G1019" s="17"/>
      <c r="H1019" s="17"/>
      <c r="I1019" s="17"/>
      <c r="J1019" s="17"/>
      <c r="K1019" s="17"/>
      <c r="L1019" s="17"/>
      <c r="M1019" s="17"/>
      <c r="N1019" s="17"/>
      <c r="O1019" s="17"/>
      <c r="P1019" s="17"/>
    </row>
    <row r="1020" spans="1:17" ht="8.25" customHeight="1" x14ac:dyDescent="0.15">
      <c r="C1020" s="17"/>
      <c r="D1020" s="17"/>
      <c r="E1020" s="17"/>
      <c r="F1020" s="17"/>
      <c r="G1020" s="17"/>
      <c r="H1020" s="17"/>
      <c r="I1020" s="17"/>
      <c r="J1020" s="17"/>
      <c r="K1020" s="17"/>
      <c r="L1020" s="17"/>
      <c r="M1020" s="17"/>
      <c r="N1020" s="17"/>
      <c r="O1020" s="17"/>
      <c r="P1020" s="17"/>
    </row>
    <row r="1021" spans="1:17" ht="8.25" customHeight="1" x14ac:dyDescent="0.2"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</row>
    <row r="1022" spans="1:17" ht="11.25" x14ac:dyDescent="0.2">
      <c r="C1022" s="1"/>
      <c r="D1022" s="1"/>
      <c r="E1022" s="1"/>
      <c r="F1022" s="1"/>
      <c r="G1022" s="82">
        <f>INDEX('5 tm Data'!C:C,MATCH('5 tm MV'!B1016,'5 tm Data'!B:B,0))</f>
        <v>37</v>
      </c>
      <c r="H1022" s="82"/>
      <c r="I1022" s="82"/>
      <c r="J1022" s="82"/>
      <c r="K1022" s="82"/>
      <c r="L1022" s="82"/>
      <c r="M1022" s="82"/>
      <c r="N1022" s="82"/>
      <c r="O1022" s="82"/>
      <c r="P1022" s="1"/>
    </row>
    <row r="1023" spans="1:17" ht="11.25" x14ac:dyDescent="0.2">
      <c r="C1023" s="1"/>
      <c r="D1023" s="1"/>
      <c r="E1023" s="1"/>
      <c r="F1023" s="1"/>
      <c r="G1023" s="82"/>
      <c r="H1023" s="82"/>
      <c r="I1023" s="82"/>
      <c r="J1023" s="82"/>
      <c r="K1023" s="82"/>
      <c r="L1023" s="82"/>
      <c r="M1023" s="82"/>
      <c r="N1023" s="82"/>
      <c r="O1023" s="82"/>
      <c r="P1023" s="1"/>
    </row>
    <row r="1024" spans="1:17" ht="8.25" customHeight="1" x14ac:dyDescent="0.2">
      <c r="C1024" s="1"/>
      <c r="D1024" s="1"/>
      <c r="E1024" s="1"/>
      <c r="F1024" s="1"/>
      <c r="G1024" s="18"/>
      <c r="H1024" s="18"/>
      <c r="I1024" s="18"/>
      <c r="J1024" s="18"/>
      <c r="K1024" s="18"/>
      <c r="L1024" s="18"/>
      <c r="M1024" s="18"/>
      <c r="N1024" s="18"/>
      <c r="O1024" s="18"/>
      <c r="P1024" s="1"/>
    </row>
    <row r="1025" spans="1:17" ht="8.25" customHeight="1" x14ac:dyDescent="0.2">
      <c r="C1025" s="1"/>
      <c r="D1025" s="1"/>
      <c r="E1025" s="1"/>
      <c r="F1025" s="1"/>
      <c r="G1025" s="18"/>
      <c r="H1025" s="18"/>
      <c r="I1025" s="18"/>
      <c r="J1025" s="18"/>
      <c r="K1025" s="18"/>
      <c r="L1025" s="18"/>
      <c r="M1025" s="18"/>
      <c r="N1025" s="18"/>
      <c r="O1025" s="18"/>
      <c r="P1025" s="1"/>
    </row>
    <row r="1026" spans="1:17" ht="8.25" customHeight="1" x14ac:dyDescent="0.2"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</row>
    <row r="1027" spans="1:17" ht="15.75" customHeight="1" x14ac:dyDescent="0.15">
      <c r="C1027" s="83" t="s">
        <v>0</v>
      </c>
      <c r="D1027" s="84"/>
      <c r="E1027" s="85"/>
      <c r="F1027" s="83" t="s">
        <v>1</v>
      </c>
      <c r="G1027" s="85"/>
      <c r="H1027" s="83" t="s">
        <v>2</v>
      </c>
      <c r="I1027" s="85"/>
      <c r="J1027" s="83" t="s">
        <v>3</v>
      </c>
      <c r="K1027" s="85"/>
      <c r="L1027" s="83" t="s">
        <v>4</v>
      </c>
      <c r="M1027" s="85"/>
      <c r="N1027" s="83" t="s">
        <v>5</v>
      </c>
      <c r="O1027" s="85"/>
      <c r="P1027" s="80" t="s">
        <v>6</v>
      </c>
      <c r="Q1027" s="80"/>
    </row>
    <row r="1028" spans="1:17" ht="24.75" customHeight="1" x14ac:dyDescent="0.15">
      <c r="A1028" t="str">
        <f>CONCATENATE(B1016,B1028)</f>
        <v>36a</v>
      </c>
      <c r="B1028" t="s">
        <v>26</v>
      </c>
      <c r="C1028" s="64" t="str">
        <f>INDEX('5 tm Data'!L:L,MATCH('5 tm MV'!A1028,'5 tm Data'!J:J,0))</f>
        <v>a</v>
      </c>
      <c r="D1028" s="65"/>
      <c r="E1028" s="66"/>
      <c r="F1028" s="80"/>
      <c r="G1028" s="80"/>
      <c r="H1028" s="80"/>
      <c r="I1028" s="80"/>
      <c r="J1028" s="80"/>
      <c r="K1028" s="80"/>
      <c r="L1028" s="80"/>
      <c r="M1028" s="80"/>
      <c r="N1028" s="80"/>
      <c r="O1028" s="80"/>
      <c r="P1028" s="80"/>
      <c r="Q1028" s="80"/>
    </row>
    <row r="1029" spans="1:17" ht="24.75" customHeight="1" x14ac:dyDescent="0.15">
      <c r="A1029" t="str">
        <f>CONCATENATE(B1016,B1029)</f>
        <v>36b</v>
      </c>
      <c r="B1029" t="s">
        <v>27</v>
      </c>
      <c r="C1029" s="64" t="str">
        <f>INDEX('5 tm Data'!L:L,MATCH('5 tm MV'!A1029,'5 tm Data'!J:J,0))</f>
        <v>b</v>
      </c>
      <c r="D1029" s="65"/>
      <c r="E1029" s="66"/>
      <c r="F1029" s="80"/>
      <c r="G1029" s="80"/>
      <c r="H1029" s="80"/>
      <c r="I1029" s="80"/>
      <c r="J1029" s="80"/>
      <c r="K1029" s="80"/>
      <c r="L1029" s="80"/>
      <c r="M1029" s="80"/>
      <c r="N1029" s="80"/>
      <c r="O1029" s="80"/>
      <c r="P1029" s="80"/>
      <c r="Q1029" s="80"/>
    </row>
    <row r="1030" spans="1:17" ht="24.75" customHeight="1" x14ac:dyDescent="0.15">
      <c r="A1030" t="str">
        <f>CONCATENATE(B1016,B1030)</f>
        <v>36c</v>
      </c>
      <c r="B1030" t="s">
        <v>28</v>
      </c>
      <c r="C1030" s="64" t="str">
        <f>INDEX('5 tm Data'!L:L,MATCH('5 tm MV'!A1030,'5 tm Data'!J:J,0))</f>
        <v>c</v>
      </c>
      <c r="D1030" s="65"/>
      <c r="E1030" s="66"/>
      <c r="F1030" s="80"/>
      <c r="G1030" s="80"/>
      <c r="H1030" s="80"/>
      <c r="I1030" s="80"/>
      <c r="J1030" s="80"/>
      <c r="K1030" s="80"/>
      <c r="L1030" s="80"/>
      <c r="M1030" s="80"/>
      <c r="N1030" s="80"/>
      <c r="O1030" s="80"/>
      <c r="P1030" s="80"/>
      <c r="Q1030" s="80"/>
    </row>
    <row r="1031" spans="1:17" ht="24.75" customHeight="1" x14ac:dyDescent="0.15">
      <c r="A1031" t="str">
        <f>CONCATENATE(B1016,B1031)</f>
        <v>36d</v>
      </c>
      <c r="B1031" t="s">
        <v>29</v>
      </c>
      <c r="C1031" s="64" t="str">
        <f>INDEX('5 tm Data'!L:L,MATCH('5 tm MV'!A1031,'5 tm Data'!J:J,0))</f>
        <v>d</v>
      </c>
      <c r="D1031" s="65"/>
      <c r="E1031" s="66"/>
      <c r="F1031" s="80"/>
      <c r="G1031" s="80"/>
      <c r="H1031" s="80"/>
      <c r="I1031" s="80"/>
      <c r="J1031" s="80"/>
      <c r="K1031" s="80"/>
      <c r="L1031" s="80"/>
      <c r="M1031" s="80"/>
      <c r="N1031" s="80"/>
      <c r="O1031" s="80"/>
      <c r="P1031" s="80"/>
      <c r="Q1031" s="80"/>
    </row>
    <row r="1032" spans="1:17" ht="24.75" customHeight="1" x14ac:dyDescent="0.15">
      <c r="A1032" t="str">
        <f>CONCATENATE(B1016,B1032)</f>
        <v>36e</v>
      </c>
      <c r="B1032" t="s">
        <v>30</v>
      </c>
      <c r="C1032" s="64" t="str">
        <f>INDEX('5 tm Data'!L:L,MATCH('5 tm MV'!A1032,'5 tm Data'!J:J,0))</f>
        <v>e</v>
      </c>
      <c r="D1032" s="65"/>
      <c r="E1032" s="66"/>
      <c r="F1032" s="80"/>
      <c r="G1032" s="80"/>
      <c r="H1032" s="80"/>
      <c r="I1032" s="80"/>
      <c r="J1032" s="80"/>
      <c r="K1032" s="80"/>
      <c r="L1032" s="80"/>
      <c r="M1032" s="80"/>
      <c r="N1032" s="80"/>
      <c r="O1032" s="80"/>
      <c r="P1032" s="80"/>
      <c r="Q1032" s="80"/>
    </row>
    <row r="1033" spans="1:17" ht="24.75" customHeight="1" x14ac:dyDescent="0.15">
      <c r="A1033" t="str">
        <f>CONCATENATE(B1016,B1033)</f>
        <v>36f</v>
      </c>
      <c r="B1033" t="s">
        <v>31</v>
      </c>
      <c r="C1033" s="64" t="str">
        <f>INDEX('5 tm Data'!L:L,MATCH('5 tm MV'!A1033,'5 tm Data'!J:J,0))</f>
        <v>f</v>
      </c>
      <c r="D1033" s="65"/>
      <c r="E1033" s="66"/>
      <c r="F1033" s="80"/>
      <c r="G1033" s="80"/>
      <c r="H1033" s="80"/>
      <c r="I1033" s="80"/>
      <c r="J1033" s="80"/>
      <c r="K1033" s="80"/>
      <c r="L1033" s="80"/>
      <c r="M1033" s="80"/>
      <c r="N1033" s="80"/>
      <c r="O1033" s="80"/>
      <c r="P1033" s="80"/>
      <c r="Q1033" s="80"/>
    </row>
    <row r="1034" spans="1:17" ht="24.75" customHeight="1" x14ac:dyDescent="0.15">
      <c r="A1034" t="str">
        <f>CONCATENATE(B1016,B1034)</f>
        <v>36g</v>
      </c>
      <c r="B1034" t="s">
        <v>32</v>
      </c>
      <c r="C1034" s="64" t="str">
        <f>INDEX('5 tm Data'!L:L,MATCH('5 tm MV'!A1034,'5 tm Data'!J:J,0))</f>
        <v>g</v>
      </c>
      <c r="D1034" s="65"/>
      <c r="E1034" s="66"/>
      <c r="F1034" s="80"/>
      <c r="G1034" s="80"/>
      <c r="H1034" s="80"/>
      <c r="I1034" s="80"/>
      <c r="J1034" s="80"/>
      <c r="K1034" s="80"/>
      <c r="L1034" s="80"/>
      <c r="M1034" s="80"/>
      <c r="N1034" s="80"/>
      <c r="O1034" s="80"/>
      <c r="P1034" s="80"/>
      <c r="Q1034" s="80"/>
    </row>
    <row r="1035" spans="1:17" ht="24.75" customHeight="1" thickBot="1" x14ac:dyDescent="0.2">
      <c r="A1035" t="str">
        <f>CONCATENATE(B1016,B1035)</f>
        <v>36h</v>
      </c>
      <c r="B1035" t="s">
        <v>33</v>
      </c>
      <c r="C1035" s="64" t="str">
        <f>INDEX('5 tm Data'!L:L,MATCH('5 tm MV'!A1035,'5 tm Data'!J:J,0))</f>
        <v>h</v>
      </c>
      <c r="D1035" s="65"/>
      <c r="E1035" s="66"/>
      <c r="F1035" s="79"/>
      <c r="G1035" s="79"/>
      <c r="H1035" s="79"/>
      <c r="I1035" s="79"/>
      <c r="J1035" s="79"/>
      <c r="K1035" s="79"/>
      <c r="L1035" s="79"/>
      <c r="M1035" s="79"/>
      <c r="N1035" s="79"/>
      <c r="O1035" s="79"/>
      <c r="P1035" s="79"/>
      <c r="Q1035" s="79"/>
    </row>
    <row r="1036" spans="1:17" ht="24.75" customHeight="1" thickTop="1" x14ac:dyDescent="0.2">
      <c r="C1036" s="86" t="s">
        <v>6</v>
      </c>
      <c r="D1036" s="86"/>
      <c r="E1036" s="86"/>
      <c r="F1036" s="77"/>
      <c r="G1036" s="78"/>
      <c r="H1036" s="77"/>
      <c r="I1036" s="78"/>
      <c r="J1036" s="77"/>
      <c r="K1036" s="78"/>
      <c r="L1036" s="77"/>
      <c r="M1036" s="78"/>
      <c r="N1036" s="77"/>
      <c r="O1036" s="78"/>
      <c r="P1036" s="77"/>
      <c r="Q1036" s="78"/>
    </row>
    <row r="1037" spans="1:17" x14ac:dyDescent="0.15">
      <c r="C1037" s="86" t="s">
        <v>799</v>
      </c>
      <c r="D1037" s="86"/>
      <c r="E1037" s="86"/>
      <c r="F1037" s="87"/>
      <c r="G1037" s="87"/>
      <c r="H1037" s="87"/>
      <c r="I1037" s="87"/>
      <c r="J1037" s="87"/>
      <c r="K1037" s="87"/>
      <c r="L1037" s="87"/>
      <c r="M1037" s="87"/>
      <c r="N1037" s="87"/>
      <c r="O1037" s="87"/>
      <c r="P1037" s="87"/>
      <c r="Q1037" s="87"/>
    </row>
    <row r="1038" spans="1:17" ht="11.25" customHeight="1" x14ac:dyDescent="0.15">
      <c r="C1038" s="86"/>
      <c r="D1038" s="86"/>
      <c r="E1038" s="86"/>
      <c r="F1038" s="87"/>
      <c r="G1038" s="87"/>
      <c r="H1038" s="87"/>
      <c r="I1038" s="87"/>
      <c r="J1038" s="87"/>
      <c r="K1038" s="87"/>
      <c r="L1038" s="87"/>
      <c r="M1038" s="87"/>
      <c r="N1038" s="87"/>
      <c r="O1038" s="87"/>
      <c r="P1038" s="87"/>
      <c r="Q1038" s="87"/>
    </row>
    <row r="1039" spans="1:17" ht="11.25" customHeight="1" x14ac:dyDescent="0.15">
      <c r="C1039" s="86" t="s">
        <v>800</v>
      </c>
      <c r="D1039" s="86"/>
      <c r="E1039" s="86"/>
      <c r="F1039" s="87"/>
      <c r="G1039" s="87"/>
      <c r="H1039" s="87"/>
      <c r="I1039" s="87"/>
      <c r="J1039" s="87"/>
      <c r="K1039" s="87"/>
      <c r="L1039" s="87"/>
      <c r="M1039" s="87"/>
      <c r="N1039" s="87"/>
      <c r="O1039" s="87"/>
      <c r="P1039" s="87"/>
      <c r="Q1039" s="87"/>
    </row>
    <row r="1040" spans="1:17" ht="10.5" customHeight="1" x14ac:dyDescent="0.15">
      <c r="C1040" s="86"/>
      <c r="D1040" s="86"/>
      <c r="E1040" s="86"/>
      <c r="F1040" s="87"/>
      <c r="G1040" s="87"/>
      <c r="H1040" s="87"/>
      <c r="I1040" s="87"/>
      <c r="J1040" s="87"/>
      <c r="K1040" s="87"/>
      <c r="L1040" s="87"/>
      <c r="M1040" s="87"/>
      <c r="N1040" s="87"/>
      <c r="O1040" s="87"/>
      <c r="P1040" s="87"/>
      <c r="Q1040" s="87"/>
    </row>
    <row r="1041" spans="1:17" x14ac:dyDescent="0.15">
      <c r="C1041" s="73"/>
      <c r="D1041" s="73"/>
      <c r="E1041" s="73"/>
      <c r="F1041" s="73"/>
      <c r="G1041" s="73"/>
      <c r="H1041" s="73"/>
      <c r="I1041" s="73"/>
      <c r="J1041" s="73"/>
      <c r="K1041" s="73"/>
      <c r="L1041" s="73"/>
      <c r="M1041" s="73"/>
      <c r="N1041" s="73"/>
      <c r="O1041" s="73"/>
      <c r="P1041" s="73"/>
      <c r="Q1041" s="73"/>
    </row>
    <row r="1042" spans="1:17" x14ac:dyDescent="0.15">
      <c r="C1042" s="73"/>
      <c r="D1042" s="73"/>
      <c r="E1042" s="73"/>
      <c r="F1042" s="73"/>
      <c r="G1042" s="73"/>
      <c r="H1042" s="73"/>
      <c r="I1042" s="73"/>
      <c r="J1042" s="73"/>
      <c r="K1042" s="73"/>
      <c r="L1042" s="73"/>
      <c r="M1042" s="73"/>
      <c r="N1042" s="73"/>
      <c r="O1042" s="73"/>
      <c r="P1042" s="73"/>
      <c r="Q1042" s="73"/>
    </row>
    <row r="1045" spans="1:17" ht="10.5" customHeight="1" x14ac:dyDescent="0.15">
      <c r="A1045" t="s">
        <v>35</v>
      </c>
      <c r="B1045">
        <v>37</v>
      </c>
      <c r="C1045" s="81" t="str">
        <f>'5 tm Data'!$A$2</f>
        <v>NAIA West - I</v>
      </c>
      <c r="D1045" s="81"/>
      <c r="E1045" s="81"/>
      <c r="F1045" s="81"/>
      <c r="G1045" s="81"/>
      <c r="H1045" s="81"/>
      <c r="I1045" s="81"/>
      <c r="J1045" s="81"/>
      <c r="K1045" s="81"/>
      <c r="L1045" s="81"/>
      <c r="M1045" s="81"/>
      <c r="N1045" s="81"/>
      <c r="O1045" s="81"/>
      <c r="P1045" s="81"/>
      <c r="Q1045" s="81"/>
    </row>
    <row r="1046" spans="1:17" ht="10.5" customHeight="1" x14ac:dyDescent="0.15">
      <c r="C1046" s="81"/>
      <c r="D1046" s="81"/>
      <c r="E1046" s="81"/>
      <c r="F1046" s="81"/>
      <c r="G1046" s="81"/>
      <c r="H1046" s="81"/>
      <c r="I1046" s="81"/>
      <c r="J1046" s="81"/>
      <c r="K1046" s="81"/>
      <c r="L1046" s="81"/>
      <c r="M1046" s="81"/>
      <c r="N1046" s="81"/>
      <c r="O1046" s="81"/>
      <c r="P1046" s="81"/>
      <c r="Q1046" s="81"/>
    </row>
    <row r="1047" spans="1:17" ht="10.5" customHeight="1" x14ac:dyDescent="0.15">
      <c r="C1047" s="81"/>
      <c r="D1047" s="81"/>
      <c r="E1047" s="81"/>
      <c r="F1047" s="81"/>
      <c r="G1047" s="81"/>
      <c r="H1047" s="81"/>
      <c r="I1047" s="81"/>
      <c r="J1047" s="81"/>
      <c r="K1047" s="81"/>
      <c r="L1047" s="81"/>
      <c r="M1047" s="81"/>
      <c r="N1047" s="81"/>
      <c r="O1047" s="81"/>
      <c r="P1047" s="81"/>
      <c r="Q1047" s="81"/>
    </row>
    <row r="1048" spans="1:17" ht="8.25" customHeight="1" x14ac:dyDescent="0.15">
      <c r="C1048" s="17"/>
      <c r="D1048" s="17"/>
      <c r="E1048" s="17"/>
      <c r="F1048" s="17"/>
      <c r="G1048" s="17"/>
      <c r="H1048" s="17"/>
      <c r="I1048" s="17"/>
      <c r="J1048" s="17"/>
      <c r="K1048" s="17"/>
      <c r="L1048" s="17"/>
      <c r="M1048" s="17"/>
      <c r="N1048" s="17"/>
      <c r="O1048" s="17"/>
      <c r="P1048" s="17"/>
    </row>
    <row r="1049" spans="1:17" ht="8.25" customHeight="1" x14ac:dyDescent="0.15">
      <c r="C1049" s="17"/>
      <c r="D1049" s="17"/>
      <c r="E1049" s="17"/>
      <c r="F1049" s="17"/>
      <c r="G1049" s="17"/>
      <c r="H1049" s="17"/>
      <c r="I1049" s="17"/>
      <c r="J1049" s="17"/>
      <c r="K1049" s="17"/>
      <c r="L1049" s="17"/>
      <c r="M1049" s="17"/>
      <c r="N1049" s="17"/>
      <c r="O1049" s="17"/>
      <c r="P1049" s="17"/>
    </row>
    <row r="1050" spans="1:17" ht="8.25" customHeight="1" x14ac:dyDescent="0.2"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  <c r="P1050" s="1"/>
    </row>
    <row r="1051" spans="1:17" ht="11.25" x14ac:dyDescent="0.2">
      <c r="C1051" s="1"/>
      <c r="D1051" s="1"/>
      <c r="E1051" s="1"/>
      <c r="F1051" s="1"/>
      <c r="G1051" s="82">
        <f>INDEX('5 tm Data'!C:C,MATCH('5 tm MV'!B1045,'5 tm Data'!B:B,0))</f>
        <v>38</v>
      </c>
      <c r="H1051" s="82"/>
      <c r="I1051" s="82"/>
      <c r="J1051" s="82"/>
      <c r="K1051" s="82"/>
      <c r="L1051" s="82"/>
      <c r="M1051" s="82"/>
      <c r="N1051" s="82"/>
      <c r="O1051" s="82"/>
      <c r="P1051" s="1"/>
    </row>
    <row r="1052" spans="1:17" ht="11.25" x14ac:dyDescent="0.2">
      <c r="C1052" s="1"/>
      <c r="D1052" s="1"/>
      <c r="E1052" s="1"/>
      <c r="F1052" s="1"/>
      <c r="G1052" s="82"/>
      <c r="H1052" s="82"/>
      <c r="I1052" s="82"/>
      <c r="J1052" s="82"/>
      <c r="K1052" s="82"/>
      <c r="L1052" s="82"/>
      <c r="M1052" s="82"/>
      <c r="N1052" s="82"/>
      <c r="O1052" s="82"/>
      <c r="P1052" s="1"/>
    </row>
    <row r="1053" spans="1:17" ht="8.25" customHeight="1" x14ac:dyDescent="0.2">
      <c r="C1053" s="1"/>
      <c r="D1053" s="1"/>
      <c r="E1053" s="1"/>
      <c r="F1053" s="1"/>
      <c r="G1053" s="18"/>
      <c r="H1053" s="18"/>
      <c r="I1053" s="18"/>
      <c r="J1053" s="18"/>
      <c r="K1053" s="18"/>
      <c r="L1053" s="18"/>
      <c r="M1053" s="18"/>
      <c r="N1053" s="18"/>
      <c r="O1053" s="18"/>
      <c r="P1053" s="1"/>
    </row>
    <row r="1054" spans="1:17" ht="8.25" customHeight="1" x14ac:dyDescent="0.2">
      <c r="C1054" s="1"/>
      <c r="D1054" s="1"/>
      <c r="E1054" s="1"/>
      <c r="F1054" s="1"/>
      <c r="G1054" s="18"/>
      <c r="H1054" s="18"/>
      <c r="I1054" s="18"/>
      <c r="J1054" s="18"/>
      <c r="K1054" s="18"/>
      <c r="L1054" s="18"/>
      <c r="M1054" s="18"/>
      <c r="N1054" s="18"/>
      <c r="O1054" s="18"/>
      <c r="P1054" s="1"/>
    </row>
    <row r="1055" spans="1:17" ht="8.25" customHeight="1" x14ac:dyDescent="0.2"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"/>
      <c r="O1055" s="1"/>
      <c r="P1055" s="1"/>
    </row>
    <row r="1056" spans="1:17" ht="15.75" customHeight="1" x14ac:dyDescent="0.15">
      <c r="C1056" s="83" t="s">
        <v>0</v>
      </c>
      <c r="D1056" s="84"/>
      <c r="E1056" s="85"/>
      <c r="F1056" s="83" t="s">
        <v>1</v>
      </c>
      <c r="G1056" s="85"/>
      <c r="H1056" s="83" t="s">
        <v>2</v>
      </c>
      <c r="I1056" s="85"/>
      <c r="J1056" s="83" t="s">
        <v>3</v>
      </c>
      <c r="K1056" s="85"/>
      <c r="L1056" s="83" t="s">
        <v>4</v>
      </c>
      <c r="M1056" s="85"/>
      <c r="N1056" s="83" t="s">
        <v>5</v>
      </c>
      <c r="O1056" s="85"/>
      <c r="P1056" s="80" t="s">
        <v>6</v>
      </c>
      <c r="Q1056" s="80"/>
    </row>
    <row r="1057" spans="1:17" ht="24.75" customHeight="1" x14ac:dyDescent="0.15">
      <c r="A1057" t="str">
        <f>CONCATENATE(B1045,B1057)</f>
        <v>37a</v>
      </c>
      <c r="B1057" t="s">
        <v>26</v>
      </c>
      <c r="C1057" s="64" t="str">
        <f>INDEX('5 tm Data'!L:L,MATCH('5 tm MV'!A1057,'5 tm Data'!J:J,0))</f>
        <v>a</v>
      </c>
      <c r="D1057" s="65"/>
      <c r="E1057" s="66"/>
      <c r="F1057" s="80"/>
      <c r="G1057" s="80"/>
      <c r="H1057" s="80"/>
      <c r="I1057" s="80"/>
      <c r="J1057" s="80"/>
      <c r="K1057" s="80"/>
      <c r="L1057" s="80"/>
      <c r="M1057" s="80"/>
      <c r="N1057" s="80"/>
      <c r="O1057" s="80"/>
      <c r="P1057" s="80"/>
      <c r="Q1057" s="80"/>
    </row>
    <row r="1058" spans="1:17" ht="24.75" customHeight="1" x14ac:dyDescent="0.15">
      <c r="A1058" t="str">
        <f>CONCATENATE(B1045,B1058)</f>
        <v>37b</v>
      </c>
      <c r="B1058" t="s">
        <v>27</v>
      </c>
      <c r="C1058" s="64" t="str">
        <f>INDEX('5 tm Data'!L:L,MATCH('5 tm MV'!A1058,'5 tm Data'!J:J,0))</f>
        <v>b</v>
      </c>
      <c r="D1058" s="65"/>
      <c r="E1058" s="66"/>
      <c r="F1058" s="80"/>
      <c r="G1058" s="80"/>
      <c r="H1058" s="80"/>
      <c r="I1058" s="80"/>
      <c r="J1058" s="80"/>
      <c r="K1058" s="80"/>
      <c r="L1058" s="80"/>
      <c r="M1058" s="80"/>
      <c r="N1058" s="80"/>
      <c r="O1058" s="80"/>
      <c r="P1058" s="80"/>
      <c r="Q1058" s="80"/>
    </row>
    <row r="1059" spans="1:17" ht="24.75" customHeight="1" x14ac:dyDescent="0.15">
      <c r="A1059" t="str">
        <f>CONCATENATE(B1045,B1059)</f>
        <v>37c</v>
      </c>
      <c r="B1059" t="s">
        <v>28</v>
      </c>
      <c r="C1059" s="64" t="str">
        <f>INDEX('5 tm Data'!L:L,MATCH('5 tm MV'!A1059,'5 tm Data'!J:J,0))</f>
        <v>c</v>
      </c>
      <c r="D1059" s="65"/>
      <c r="E1059" s="66"/>
      <c r="F1059" s="80"/>
      <c r="G1059" s="80"/>
      <c r="H1059" s="80"/>
      <c r="I1059" s="80"/>
      <c r="J1059" s="80"/>
      <c r="K1059" s="80"/>
      <c r="L1059" s="80"/>
      <c r="M1059" s="80"/>
      <c r="N1059" s="80"/>
      <c r="O1059" s="80"/>
      <c r="P1059" s="80"/>
      <c r="Q1059" s="80"/>
    </row>
    <row r="1060" spans="1:17" ht="24.75" customHeight="1" x14ac:dyDescent="0.15">
      <c r="A1060" t="str">
        <f>CONCATENATE(B1045,B1060)</f>
        <v>37d</v>
      </c>
      <c r="B1060" t="s">
        <v>29</v>
      </c>
      <c r="C1060" s="64" t="str">
        <f>INDEX('5 tm Data'!L:L,MATCH('5 tm MV'!A1060,'5 tm Data'!J:J,0))</f>
        <v>d</v>
      </c>
      <c r="D1060" s="65"/>
      <c r="E1060" s="66"/>
      <c r="F1060" s="80"/>
      <c r="G1060" s="80"/>
      <c r="H1060" s="80"/>
      <c r="I1060" s="80"/>
      <c r="J1060" s="80"/>
      <c r="K1060" s="80"/>
      <c r="L1060" s="80"/>
      <c r="M1060" s="80"/>
      <c r="N1060" s="80"/>
      <c r="O1060" s="80"/>
      <c r="P1060" s="80"/>
      <c r="Q1060" s="80"/>
    </row>
    <row r="1061" spans="1:17" ht="24.75" customHeight="1" x14ac:dyDescent="0.15">
      <c r="A1061" t="str">
        <f>CONCATENATE(B1045,B1061)</f>
        <v>37e</v>
      </c>
      <c r="B1061" t="s">
        <v>30</v>
      </c>
      <c r="C1061" s="64" t="str">
        <f>INDEX('5 tm Data'!L:L,MATCH('5 tm MV'!A1061,'5 tm Data'!J:J,0))</f>
        <v>e</v>
      </c>
      <c r="D1061" s="65"/>
      <c r="E1061" s="66"/>
      <c r="F1061" s="80"/>
      <c r="G1061" s="80"/>
      <c r="H1061" s="80"/>
      <c r="I1061" s="80"/>
      <c r="J1061" s="80"/>
      <c r="K1061" s="80"/>
      <c r="L1061" s="80"/>
      <c r="M1061" s="80"/>
      <c r="N1061" s="80"/>
      <c r="O1061" s="80"/>
      <c r="P1061" s="80"/>
      <c r="Q1061" s="80"/>
    </row>
    <row r="1062" spans="1:17" ht="24.75" customHeight="1" x14ac:dyDescent="0.15">
      <c r="A1062" t="str">
        <f>CONCATENATE(B1045,B1062)</f>
        <v>37f</v>
      </c>
      <c r="B1062" t="s">
        <v>31</v>
      </c>
      <c r="C1062" s="64" t="str">
        <f>INDEX('5 tm Data'!L:L,MATCH('5 tm MV'!A1062,'5 tm Data'!J:J,0))</f>
        <v>f</v>
      </c>
      <c r="D1062" s="65"/>
      <c r="E1062" s="66"/>
      <c r="F1062" s="80"/>
      <c r="G1062" s="80"/>
      <c r="H1062" s="80"/>
      <c r="I1062" s="80"/>
      <c r="J1062" s="80"/>
      <c r="K1062" s="80"/>
      <c r="L1062" s="80"/>
      <c r="M1062" s="80"/>
      <c r="N1062" s="80"/>
      <c r="O1062" s="80"/>
      <c r="P1062" s="80"/>
      <c r="Q1062" s="80"/>
    </row>
    <row r="1063" spans="1:17" ht="24.75" customHeight="1" x14ac:dyDescent="0.15">
      <c r="A1063" t="str">
        <f>CONCATENATE(B1045,B1063)</f>
        <v>37g</v>
      </c>
      <c r="B1063" t="s">
        <v>32</v>
      </c>
      <c r="C1063" s="64" t="str">
        <f>INDEX('5 tm Data'!L:L,MATCH('5 tm MV'!A1063,'5 tm Data'!J:J,0))</f>
        <v>g</v>
      </c>
      <c r="D1063" s="65"/>
      <c r="E1063" s="66"/>
      <c r="F1063" s="80"/>
      <c r="G1063" s="80"/>
      <c r="H1063" s="80"/>
      <c r="I1063" s="80"/>
      <c r="J1063" s="80"/>
      <c r="K1063" s="80"/>
      <c r="L1063" s="80"/>
      <c r="M1063" s="80"/>
      <c r="N1063" s="80"/>
      <c r="O1063" s="80"/>
      <c r="P1063" s="80"/>
      <c r="Q1063" s="80"/>
    </row>
    <row r="1064" spans="1:17" ht="24.75" customHeight="1" thickBot="1" x14ac:dyDescent="0.2">
      <c r="A1064" t="str">
        <f>CONCATENATE(B1045,B1064)</f>
        <v>37h</v>
      </c>
      <c r="B1064" t="s">
        <v>33</v>
      </c>
      <c r="C1064" s="64" t="str">
        <f>INDEX('5 tm Data'!L:L,MATCH('5 tm MV'!A1064,'5 tm Data'!J:J,0))</f>
        <v>h</v>
      </c>
      <c r="D1064" s="65"/>
      <c r="E1064" s="66"/>
      <c r="F1064" s="79"/>
      <c r="G1064" s="79"/>
      <c r="H1064" s="79"/>
      <c r="I1064" s="79"/>
      <c r="J1064" s="79"/>
      <c r="K1064" s="79"/>
      <c r="L1064" s="79"/>
      <c r="M1064" s="79"/>
      <c r="N1064" s="79"/>
      <c r="O1064" s="79"/>
      <c r="P1064" s="79"/>
      <c r="Q1064" s="79"/>
    </row>
    <row r="1065" spans="1:17" ht="24.75" customHeight="1" thickTop="1" x14ac:dyDescent="0.2">
      <c r="C1065" s="86" t="s">
        <v>6</v>
      </c>
      <c r="D1065" s="86"/>
      <c r="E1065" s="86"/>
      <c r="F1065" s="77"/>
      <c r="G1065" s="78"/>
      <c r="H1065" s="77"/>
      <c r="I1065" s="78"/>
      <c r="J1065" s="77"/>
      <c r="K1065" s="78"/>
      <c r="L1065" s="77"/>
      <c r="M1065" s="78"/>
      <c r="N1065" s="77"/>
      <c r="O1065" s="78"/>
      <c r="P1065" s="77"/>
      <c r="Q1065" s="78"/>
    </row>
    <row r="1066" spans="1:17" x14ac:dyDescent="0.15">
      <c r="C1066" s="86" t="s">
        <v>799</v>
      </c>
      <c r="D1066" s="86"/>
      <c r="E1066" s="86"/>
      <c r="F1066" s="87"/>
      <c r="G1066" s="87"/>
      <c r="H1066" s="87"/>
      <c r="I1066" s="87"/>
      <c r="J1066" s="87"/>
      <c r="K1066" s="87"/>
      <c r="L1066" s="87"/>
      <c r="M1066" s="87"/>
      <c r="N1066" s="87"/>
      <c r="O1066" s="87"/>
      <c r="P1066" s="87"/>
      <c r="Q1066" s="87"/>
    </row>
    <row r="1067" spans="1:17" ht="11.25" customHeight="1" x14ac:dyDescent="0.15">
      <c r="C1067" s="86"/>
      <c r="D1067" s="86"/>
      <c r="E1067" s="86"/>
      <c r="F1067" s="87"/>
      <c r="G1067" s="87"/>
      <c r="H1067" s="87"/>
      <c r="I1067" s="87"/>
      <c r="J1067" s="87"/>
      <c r="K1067" s="87"/>
      <c r="L1067" s="87"/>
      <c r="M1067" s="87"/>
      <c r="N1067" s="87"/>
      <c r="O1067" s="87"/>
      <c r="P1067" s="87"/>
      <c r="Q1067" s="87"/>
    </row>
    <row r="1068" spans="1:17" ht="11.25" customHeight="1" x14ac:dyDescent="0.15">
      <c r="C1068" s="86" t="s">
        <v>800</v>
      </c>
      <c r="D1068" s="86"/>
      <c r="E1068" s="86"/>
      <c r="F1068" s="87"/>
      <c r="G1068" s="87"/>
      <c r="H1068" s="87"/>
      <c r="I1068" s="87"/>
      <c r="J1068" s="87"/>
      <c r="K1068" s="87"/>
      <c r="L1068" s="87"/>
      <c r="M1068" s="87"/>
      <c r="N1068" s="87"/>
      <c r="O1068" s="87"/>
      <c r="P1068" s="87"/>
      <c r="Q1068" s="87"/>
    </row>
    <row r="1069" spans="1:17" ht="10.5" customHeight="1" x14ac:dyDescent="0.15">
      <c r="C1069" s="86"/>
      <c r="D1069" s="86"/>
      <c r="E1069" s="86"/>
      <c r="F1069" s="87"/>
      <c r="G1069" s="87"/>
      <c r="H1069" s="87"/>
      <c r="I1069" s="87"/>
      <c r="J1069" s="87"/>
      <c r="K1069" s="87"/>
      <c r="L1069" s="87"/>
      <c r="M1069" s="87"/>
      <c r="N1069" s="87"/>
      <c r="O1069" s="87"/>
      <c r="P1069" s="87"/>
      <c r="Q1069" s="87"/>
    </row>
    <row r="1070" spans="1:17" x14ac:dyDescent="0.15">
      <c r="C1070" s="73"/>
      <c r="D1070" s="73"/>
      <c r="E1070" s="73"/>
      <c r="F1070" s="73"/>
      <c r="G1070" s="73"/>
      <c r="H1070" s="73"/>
      <c r="I1070" s="73"/>
      <c r="J1070" s="73"/>
      <c r="K1070" s="73"/>
      <c r="L1070" s="73"/>
      <c r="M1070" s="73"/>
      <c r="N1070" s="73"/>
      <c r="O1070" s="73"/>
      <c r="P1070" s="73"/>
      <c r="Q1070" s="73"/>
    </row>
    <row r="1071" spans="1:17" x14ac:dyDescent="0.15">
      <c r="C1071" s="73"/>
      <c r="D1071" s="73"/>
      <c r="E1071" s="73"/>
      <c r="F1071" s="73"/>
      <c r="G1071" s="73"/>
      <c r="H1071" s="73"/>
      <c r="I1071" s="73"/>
      <c r="J1071" s="73"/>
      <c r="K1071" s="73"/>
      <c r="L1071" s="73"/>
      <c r="M1071" s="73"/>
      <c r="N1071" s="73"/>
      <c r="O1071" s="73"/>
      <c r="P1071" s="73"/>
      <c r="Q1071" s="73"/>
    </row>
    <row r="1074" spans="1:17" ht="10.5" customHeight="1" x14ac:dyDescent="0.15">
      <c r="A1074" t="s">
        <v>35</v>
      </c>
      <c r="B1074">
        <v>38</v>
      </c>
      <c r="C1074" s="81" t="str">
        <f>'5 tm Data'!$A$2</f>
        <v>NAIA West - I</v>
      </c>
      <c r="D1074" s="81"/>
      <c r="E1074" s="81"/>
      <c r="F1074" s="81"/>
      <c r="G1074" s="81"/>
      <c r="H1074" s="81"/>
      <c r="I1074" s="81"/>
      <c r="J1074" s="81"/>
      <c r="K1074" s="81"/>
      <c r="L1074" s="81"/>
      <c r="M1074" s="81"/>
      <c r="N1074" s="81"/>
      <c r="O1074" s="81"/>
      <c r="P1074" s="81"/>
      <c r="Q1074" s="81"/>
    </row>
    <row r="1075" spans="1:17" ht="10.5" customHeight="1" x14ac:dyDescent="0.15">
      <c r="C1075" s="81"/>
      <c r="D1075" s="81"/>
      <c r="E1075" s="81"/>
      <c r="F1075" s="81"/>
      <c r="G1075" s="81"/>
      <c r="H1075" s="81"/>
      <c r="I1075" s="81"/>
      <c r="J1075" s="81"/>
      <c r="K1075" s="81"/>
      <c r="L1075" s="81"/>
      <c r="M1075" s="81"/>
      <c r="N1075" s="81"/>
      <c r="O1075" s="81"/>
      <c r="P1075" s="81"/>
      <c r="Q1075" s="81"/>
    </row>
    <row r="1076" spans="1:17" ht="10.5" customHeight="1" x14ac:dyDescent="0.15">
      <c r="C1076" s="81"/>
      <c r="D1076" s="81"/>
      <c r="E1076" s="81"/>
      <c r="F1076" s="81"/>
      <c r="G1076" s="81"/>
      <c r="H1076" s="81"/>
      <c r="I1076" s="81"/>
      <c r="J1076" s="81"/>
      <c r="K1076" s="81"/>
      <c r="L1076" s="81"/>
      <c r="M1076" s="81"/>
      <c r="N1076" s="81"/>
      <c r="O1076" s="81"/>
      <c r="P1076" s="81"/>
      <c r="Q1076" s="81"/>
    </row>
    <row r="1077" spans="1:17" ht="8.25" customHeight="1" x14ac:dyDescent="0.15">
      <c r="C1077" s="17"/>
      <c r="D1077" s="17"/>
      <c r="E1077" s="17"/>
      <c r="F1077" s="17"/>
      <c r="G1077" s="17"/>
      <c r="H1077" s="17"/>
      <c r="I1077" s="17"/>
      <c r="J1077" s="17"/>
      <c r="K1077" s="17"/>
      <c r="L1077" s="17"/>
      <c r="M1077" s="17"/>
      <c r="N1077" s="17"/>
      <c r="O1077" s="17"/>
      <c r="P1077" s="17"/>
    </row>
    <row r="1078" spans="1:17" ht="8.25" customHeight="1" x14ac:dyDescent="0.15">
      <c r="C1078" s="17"/>
      <c r="D1078" s="17"/>
      <c r="E1078" s="17"/>
      <c r="F1078" s="17"/>
      <c r="G1078" s="17"/>
      <c r="H1078" s="17"/>
      <c r="I1078" s="17"/>
      <c r="J1078" s="17"/>
      <c r="K1078" s="17"/>
      <c r="L1078" s="17"/>
      <c r="M1078" s="17"/>
      <c r="N1078" s="17"/>
      <c r="O1078" s="17"/>
      <c r="P1078" s="17"/>
    </row>
    <row r="1079" spans="1:17" ht="8.25" customHeight="1" x14ac:dyDescent="0.2"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"/>
      <c r="O1079" s="1"/>
      <c r="P1079" s="1"/>
    </row>
    <row r="1080" spans="1:17" ht="11.25" x14ac:dyDescent="0.2">
      <c r="C1080" s="1"/>
      <c r="D1080" s="1"/>
      <c r="E1080" s="1"/>
      <c r="F1080" s="1"/>
      <c r="G1080" s="82">
        <f>INDEX('5 tm Data'!C:C,MATCH('5 tm MV'!B1074,'5 tm Data'!B:B,0))</f>
        <v>39</v>
      </c>
      <c r="H1080" s="82"/>
      <c r="I1080" s="82"/>
      <c r="J1080" s="82"/>
      <c r="K1080" s="82"/>
      <c r="L1080" s="82"/>
      <c r="M1080" s="82"/>
      <c r="N1080" s="82"/>
      <c r="O1080" s="82"/>
      <c r="P1080" s="1"/>
    </row>
    <row r="1081" spans="1:17" ht="11.25" x14ac:dyDescent="0.2">
      <c r="C1081" s="1"/>
      <c r="D1081" s="1"/>
      <c r="E1081" s="1"/>
      <c r="F1081" s="1"/>
      <c r="G1081" s="82"/>
      <c r="H1081" s="82"/>
      <c r="I1081" s="82"/>
      <c r="J1081" s="82"/>
      <c r="K1081" s="82"/>
      <c r="L1081" s="82"/>
      <c r="M1081" s="82"/>
      <c r="N1081" s="82"/>
      <c r="O1081" s="82"/>
      <c r="P1081" s="1"/>
    </row>
    <row r="1082" spans="1:17" ht="8.25" customHeight="1" x14ac:dyDescent="0.2">
      <c r="C1082" s="1"/>
      <c r="D1082" s="1"/>
      <c r="E1082" s="1"/>
      <c r="F1082" s="1"/>
      <c r="G1082" s="18"/>
      <c r="H1082" s="18"/>
      <c r="I1082" s="18"/>
      <c r="J1082" s="18"/>
      <c r="K1082" s="18"/>
      <c r="L1082" s="18"/>
      <c r="M1082" s="18"/>
      <c r="N1082" s="18"/>
      <c r="O1082" s="18"/>
      <c r="P1082" s="1"/>
    </row>
    <row r="1083" spans="1:17" ht="8.25" customHeight="1" x14ac:dyDescent="0.2">
      <c r="C1083" s="1"/>
      <c r="D1083" s="1"/>
      <c r="E1083" s="1"/>
      <c r="F1083" s="1"/>
      <c r="G1083" s="18"/>
      <c r="H1083" s="18"/>
      <c r="I1083" s="18"/>
      <c r="J1083" s="18"/>
      <c r="K1083" s="18"/>
      <c r="L1083" s="18"/>
      <c r="M1083" s="18"/>
      <c r="N1083" s="18"/>
      <c r="O1083" s="18"/>
      <c r="P1083" s="1"/>
    </row>
    <row r="1084" spans="1:17" ht="8.25" customHeight="1" x14ac:dyDescent="0.2">
      <c r="C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1"/>
      <c r="O1084" s="1"/>
      <c r="P1084" s="1"/>
    </row>
    <row r="1085" spans="1:17" ht="15.75" customHeight="1" x14ac:dyDescent="0.15">
      <c r="C1085" s="83" t="s">
        <v>0</v>
      </c>
      <c r="D1085" s="84"/>
      <c r="E1085" s="85"/>
      <c r="F1085" s="83" t="s">
        <v>1</v>
      </c>
      <c r="G1085" s="85"/>
      <c r="H1085" s="83" t="s">
        <v>2</v>
      </c>
      <c r="I1085" s="85"/>
      <c r="J1085" s="83" t="s">
        <v>3</v>
      </c>
      <c r="K1085" s="85"/>
      <c r="L1085" s="83" t="s">
        <v>4</v>
      </c>
      <c r="M1085" s="85"/>
      <c r="N1085" s="83" t="s">
        <v>5</v>
      </c>
      <c r="O1085" s="85"/>
      <c r="P1085" s="80" t="s">
        <v>6</v>
      </c>
      <c r="Q1085" s="80"/>
    </row>
    <row r="1086" spans="1:17" ht="24.75" customHeight="1" x14ac:dyDescent="0.15">
      <c r="A1086" t="str">
        <f>CONCATENATE(B1074,B1086)</f>
        <v>38a</v>
      </c>
      <c r="B1086" t="s">
        <v>26</v>
      </c>
      <c r="C1086" s="64" t="str">
        <f>INDEX('5 tm Data'!L:L,MATCH('5 tm MV'!A1086,'5 tm Data'!J:J,0))</f>
        <v>a</v>
      </c>
      <c r="D1086" s="65"/>
      <c r="E1086" s="66"/>
      <c r="F1086" s="80"/>
      <c r="G1086" s="80"/>
      <c r="H1086" s="80"/>
      <c r="I1086" s="80"/>
      <c r="J1086" s="80"/>
      <c r="K1086" s="80"/>
      <c r="L1086" s="80"/>
      <c r="M1086" s="80"/>
      <c r="N1086" s="80"/>
      <c r="O1086" s="80"/>
      <c r="P1086" s="80"/>
      <c r="Q1086" s="80"/>
    </row>
    <row r="1087" spans="1:17" ht="24.75" customHeight="1" x14ac:dyDescent="0.15">
      <c r="A1087" t="str">
        <f>CONCATENATE(B1074,B1087)</f>
        <v>38b</v>
      </c>
      <c r="B1087" t="s">
        <v>27</v>
      </c>
      <c r="C1087" s="64" t="str">
        <f>INDEX('5 tm Data'!L:L,MATCH('5 tm MV'!A1087,'5 tm Data'!J:J,0))</f>
        <v>b</v>
      </c>
      <c r="D1087" s="65"/>
      <c r="E1087" s="66"/>
      <c r="F1087" s="80"/>
      <c r="G1087" s="80"/>
      <c r="H1087" s="80"/>
      <c r="I1087" s="80"/>
      <c r="J1087" s="80"/>
      <c r="K1087" s="80"/>
      <c r="L1087" s="80"/>
      <c r="M1087" s="80"/>
      <c r="N1087" s="80"/>
      <c r="O1087" s="80"/>
      <c r="P1087" s="80"/>
      <c r="Q1087" s="80"/>
    </row>
    <row r="1088" spans="1:17" ht="24.75" customHeight="1" x14ac:dyDescent="0.15">
      <c r="A1088" t="str">
        <f>CONCATENATE(B1074,B1088)</f>
        <v>38c</v>
      </c>
      <c r="B1088" t="s">
        <v>28</v>
      </c>
      <c r="C1088" s="64" t="str">
        <f>INDEX('5 tm Data'!L:L,MATCH('5 tm MV'!A1088,'5 tm Data'!J:J,0))</f>
        <v>c</v>
      </c>
      <c r="D1088" s="65"/>
      <c r="E1088" s="66"/>
      <c r="F1088" s="80"/>
      <c r="G1088" s="80"/>
      <c r="H1088" s="80"/>
      <c r="I1088" s="80"/>
      <c r="J1088" s="80"/>
      <c r="K1088" s="80"/>
      <c r="L1088" s="80"/>
      <c r="M1088" s="80"/>
      <c r="N1088" s="80"/>
      <c r="O1088" s="80"/>
      <c r="P1088" s="80"/>
      <c r="Q1088" s="80"/>
    </row>
    <row r="1089" spans="1:17" ht="24.75" customHeight="1" x14ac:dyDescent="0.15">
      <c r="A1089" t="str">
        <f>CONCATENATE(B1074,B1089)</f>
        <v>38d</v>
      </c>
      <c r="B1089" t="s">
        <v>29</v>
      </c>
      <c r="C1089" s="64" t="str">
        <f>INDEX('5 tm Data'!L:L,MATCH('5 tm MV'!A1089,'5 tm Data'!J:J,0))</f>
        <v>d</v>
      </c>
      <c r="D1089" s="65"/>
      <c r="E1089" s="66"/>
      <c r="F1089" s="80"/>
      <c r="G1089" s="80"/>
      <c r="H1089" s="80"/>
      <c r="I1089" s="80"/>
      <c r="J1089" s="80"/>
      <c r="K1089" s="80"/>
      <c r="L1089" s="80"/>
      <c r="M1089" s="80"/>
      <c r="N1089" s="80"/>
      <c r="O1089" s="80"/>
      <c r="P1089" s="80"/>
      <c r="Q1089" s="80"/>
    </row>
    <row r="1090" spans="1:17" ht="24.75" customHeight="1" x14ac:dyDescent="0.15">
      <c r="A1090" t="str">
        <f>CONCATENATE(B1074,B1090)</f>
        <v>38e</v>
      </c>
      <c r="B1090" t="s">
        <v>30</v>
      </c>
      <c r="C1090" s="64" t="str">
        <f>INDEX('5 tm Data'!L:L,MATCH('5 tm MV'!A1090,'5 tm Data'!J:J,0))</f>
        <v>e</v>
      </c>
      <c r="D1090" s="65"/>
      <c r="E1090" s="66"/>
      <c r="F1090" s="80"/>
      <c r="G1090" s="80"/>
      <c r="H1090" s="80"/>
      <c r="I1090" s="80"/>
      <c r="J1090" s="80"/>
      <c r="K1090" s="80"/>
      <c r="L1090" s="80"/>
      <c r="M1090" s="80"/>
      <c r="N1090" s="80"/>
      <c r="O1090" s="80"/>
      <c r="P1090" s="80"/>
      <c r="Q1090" s="80"/>
    </row>
    <row r="1091" spans="1:17" ht="24.75" customHeight="1" x14ac:dyDescent="0.15">
      <c r="A1091" t="str">
        <f>CONCATENATE(B1074,B1091)</f>
        <v>38f</v>
      </c>
      <c r="B1091" t="s">
        <v>31</v>
      </c>
      <c r="C1091" s="64" t="str">
        <f>INDEX('5 tm Data'!L:L,MATCH('5 tm MV'!A1091,'5 tm Data'!J:J,0))</f>
        <v>f</v>
      </c>
      <c r="D1091" s="65"/>
      <c r="E1091" s="66"/>
      <c r="F1091" s="80"/>
      <c r="G1091" s="80"/>
      <c r="H1091" s="80"/>
      <c r="I1091" s="80"/>
      <c r="J1091" s="80"/>
      <c r="K1091" s="80"/>
      <c r="L1091" s="80"/>
      <c r="M1091" s="80"/>
      <c r="N1091" s="80"/>
      <c r="O1091" s="80"/>
      <c r="P1091" s="80"/>
      <c r="Q1091" s="80"/>
    </row>
    <row r="1092" spans="1:17" ht="24.75" customHeight="1" x14ac:dyDescent="0.15">
      <c r="A1092" t="str">
        <f>CONCATENATE(B1074,B1092)</f>
        <v>38g</v>
      </c>
      <c r="B1092" t="s">
        <v>32</v>
      </c>
      <c r="C1092" s="64" t="str">
        <f>INDEX('5 tm Data'!L:L,MATCH('5 tm MV'!A1092,'5 tm Data'!J:J,0))</f>
        <v>g</v>
      </c>
      <c r="D1092" s="65"/>
      <c r="E1092" s="66"/>
      <c r="F1092" s="80"/>
      <c r="G1092" s="80"/>
      <c r="H1092" s="80"/>
      <c r="I1092" s="80"/>
      <c r="J1092" s="80"/>
      <c r="K1092" s="80"/>
      <c r="L1092" s="80"/>
      <c r="M1092" s="80"/>
      <c r="N1092" s="80"/>
      <c r="O1092" s="80"/>
      <c r="P1092" s="80"/>
      <c r="Q1092" s="80"/>
    </row>
    <row r="1093" spans="1:17" ht="24.75" customHeight="1" thickBot="1" x14ac:dyDescent="0.2">
      <c r="A1093" t="str">
        <f>CONCATENATE(B1074,B1093)</f>
        <v>38h</v>
      </c>
      <c r="B1093" t="s">
        <v>33</v>
      </c>
      <c r="C1093" s="64" t="str">
        <f>INDEX('5 tm Data'!L:L,MATCH('5 tm MV'!A1093,'5 tm Data'!J:J,0))</f>
        <v>h</v>
      </c>
      <c r="D1093" s="65"/>
      <c r="E1093" s="66"/>
      <c r="F1093" s="79"/>
      <c r="G1093" s="79"/>
      <c r="H1093" s="79"/>
      <c r="I1093" s="79"/>
      <c r="J1093" s="79"/>
      <c r="K1093" s="79"/>
      <c r="L1093" s="79"/>
      <c r="M1093" s="79"/>
      <c r="N1093" s="79"/>
      <c r="O1093" s="79"/>
      <c r="P1093" s="79"/>
      <c r="Q1093" s="79"/>
    </row>
    <row r="1094" spans="1:17" ht="24.75" customHeight="1" thickTop="1" x14ac:dyDescent="0.2">
      <c r="C1094" s="86" t="s">
        <v>6</v>
      </c>
      <c r="D1094" s="86"/>
      <c r="E1094" s="86"/>
      <c r="F1094" s="77"/>
      <c r="G1094" s="78"/>
      <c r="H1094" s="77"/>
      <c r="I1094" s="78"/>
      <c r="J1094" s="77"/>
      <c r="K1094" s="78"/>
      <c r="L1094" s="77"/>
      <c r="M1094" s="78"/>
      <c r="N1094" s="77"/>
      <c r="O1094" s="78"/>
      <c r="P1094" s="77"/>
      <c r="Q1094" s="78"/>
    </row>
    <row r="1095" spans="1:17" x14ac:dyDescent="0.15">
      <c r="C1095" s="86" t="s">
        <v>799</v>
      </c>
      <c r="D1095" s="86"/>
      <c r="E1095" s="86"/>
      <c r="F1095" s="87"/>
      <c r="G1095" s="87"/>
      <c r="H1095" s="87"/>
      <c r="I1095" s="87"/>
      <c r="J1095" s="87"/>
      <c r="K1095" s="87"/>
      <c r="L1095" s="87"/>
      <c r="M1095" s="87"/>
      <c r="N1095" s="87"/>
      <c r="O1095" s="87"/>
      <c r="P1095" s="87"/>
      <c r="Q1095" s="87"/>
    </row>
    <row r="1096" spans="1:17" ht="11.25" customHeight="1" x14ac:dyDescent="0.15">
      <c r="C1096" s="86"/>
      <c r="D1096" s="86"/>
      <c r="E1096" s="86"/>
      <c r="F1096" s="87"/>
      <c r="G1096" s="87"/>
      <c r="H1096" s="87"/>
      <c r="I1096" s="87"/>
      <c r="J1096" s="87"/>
      <c r="K1096" s="87"/>
      <c r="L1096" s="87"/>
      <c r="M1096" s="87"/>
      <c r="N1096" s="87"/>
      <c r="O1096" s="87"/>
      <c r="P1096" s="87"/>
      <c r="Q1096" s="87"/>
    </row>
    <row r="1097" spans="1:17" ht="11.25" customHeight="1" x14ac:dyDescent="0.15">
      <c r="C1097" s="86" t="s">
        <v>800</v>
      </c>
      <c r="D1097" s="86"/>
      <c r="E1097" s="86"/>
      <c r="F1097" s="87"/>
      <c r="G1097" s="87"/>
      <c r="H1097" s="87"/>
      <c r="I1097" s="87"/>
      <c r="J1097" s="87"/>
      <c r="K1097" s="87"/>
      <c r="L1097" s="87"/>
      <c r="M1097" s="87"/>
      <c r="N1097" s="87"/>
      <c r="O1097" s="87"/>
      <c r="P1097" s="87"/>
      <c r="Q1097" s="87"/>
    </row>
    <row r="1098" spans="1:17" ht="10.5" customHeight="1" x14ac:dyDescent="0.15">
      <c r="C1098" s="86"/>
      <c r="D1098" s="86"/>
      <c r="E1098" s="86"/>
      <c r="F1098" s="87"/>
      <c r="G1098" s="87"/>
      <c r="H1098" s="87"/>
      <c r="I1098" s="87"/>
      <c r="J1098" s="87"/>
      <c r="K1098" s="87"/>
      <c r="L1098" s="87"/>
      <c r="M1098" s="87"/>
      <c r="N1098" s="87"/>
      <c r="O1098" s="87"/>
      <c r="P1098" s="87"/>
      <c r="Q1098" s="87"/>
    </row>
    <row r="1099" spans="1:17" x14ac:dyDescent="0.15">
      <c r="C1099" s="73"/>
      <c r="D1099" s="73"/>
      <c r="E1099" s="73"/>
      <c r="F1099" s="73"/>
      <c r="G1099" s="73"/>
      <c r="H1099" s="73"/>
      <c r="I1099" s="73"/>
      <c r="J1099" s="73"/>
      <c r="K1099" s="73"/>
      <c r="L1099" s="73"/>
      <c r="M1099" s="73"/>
      <c r="N1099" s="73"/>
      <c r="O1099" s="73"/>
      <c r="P1099" s="73"/>
      <c r="Q1099" s="73"/>
    </row>
    <row r="1100" spans="1:17" x14ac:dyDescent="0.15">
      <c r="C1100" s="73"/>
      <c r="D1100" s="73"/>
      <c r="E1100" s="73"/>
      <c r="F1100" s="73"/>
      <c r="G1100" s="73"/>
      <c r="H1100" s="73"/>
      <c r="I1100" s="73"/>
      <c r="J1100" s="73"/>
      <c r="K1100" s="73"/>
      <c r="L1100" s="73"/>
      <c r="M1100" s="73"/>
      <c r="N1100" s="73"/>
      <c r="O1100" s="73"/>
      <c r="P1100" s="73"/>
      <c r="Q1100" s="73"/>
    </row>
    <row r="1103" spans="1:17" ht="10.5" customHeight="1" x14ac:dyDescent="0.15">
      <c r="A1103" t="s">
        <v>35</v>
      </c>
      <c r="B1103">
        <v>39</v>
      </c>
      <c r="C1103" s="81" t="str">
        <f>'5 tm Data'!$A$2</f>
        <v>NAIA West - I</v>
      </c>
      <c r="D1103" s="81"/>
      <c r="E1103" s="81"/>
      <c r="F1103" s="81"/>
      <c r="G1103" s="81"/>
      <c r="H1103" s="81"/>
      <c r="I1103" s="81"/>
      <c r="J1103" s="81"/>
      <c r="K1103" s="81"/>
      <c r="L1103" s="81"/>
      <c r="M1103" s="81"/>
      <c r="N1103" s="81"/>
      <c r="O1103" s="81"/>
      <c r="P1103" s="81"/>
      <c r="Q1103" s="81"/>
    </row>
    <row r="1104" spans="1:17" ht="10.5" customHeight="1" x14ac:dyDescent="0.15">
      <c r="C1104" s="81"/>
      <c r="D1104" s="81"/>
      <c r="E1104" s="81"/>
      <c r="F1104" s="81"/>
      <c r="G1104" s="81"/>
      <c r="H1104" s="81"/>
      <c r="I1104" s="81"/>
      <c r="J1104" s="81"/>
      <c r="K1104" s="81"/>
      <c r="L1104" s="81"/>
      <c r="M1104" s="81"/>
      <c r="N1104" s="81"/>
      <c r="O1104" s="81"/>
      <c r="P1104" s="81"/>
      <c r="Q1104" s="81"/>
    </row>
    <row r="1105" spans="1:17" ht="10.5" customHeight="1" x14ac:dyDescent="0.15">
      <c r="C1105" s="81"/>
      <c r="D1105" s="81"/>
      <c r="E1105" s="81"/>
      <c r="F1105" s="81"/>
      <c r="G1105" s="81"/>
      <c r="H1105" s="81"/>
      <c r="I1105" s="81"/>
      <c r="J1105" s="81"/>
      <c r="K1105" s="81"/>
      <c r="L1105" s="81"/>
      <c r="M1105" s="81"/>
      <c r="N1105" s="81"/>
      <c r="O1105" s="81"/>
      <c r="P1105" s="81"/>
      <c r="Q1105" s="81"/>
    </row>
    <row r="1106" spans="1:17" ht="8.25" customHeight="1" x14ac:dyDescent="0.15">
      <c r="C1106" s="17"/>
      <c r="D1106" s="17"/>
      <c r="E1106" s="17"/>
      <c r="F1106" s="17"/>
      <c r="G1106" s="17"/>
      <c r="H1106" s="17"/>
      <c r="I1106" s="17"/>
      <c r="J1106" s="17"/>
      <c r="K1106" s="17"/>
      <c r="L1106" s="17"/>
      <c r="M1106" s="17"/>
      <c r="N1106" s="17"/>
      <c r="O1106" s="17"/>
      <c r="P1106" s="17"/>
    </row>
    <row r="1107" spans="1:17" ht="8.25" customHeight="1" x14ac:dyDescent="0.15">
      <c r="C1107" s="17"/>
      <c r="D1107" s="17"/>
      <c r="E1107" s="17"/>
      <c r="F1107" s="17"/>
      <c r="G1107" s="17"/>
      <c r="H1107" s="17"/>
      <c r="I1107" s="17"/>
      <c r="J1107" s="17"/>
      <c r="K1107" s="17"/>
      <c r="L1107" s="17"/>
      <c r="M1107" s="17"/>
      <c r="N1107" s="17"/>
      <c r="O1107" s="17"/>
      <c r="P1107" s="17"/>
    </row>
    <row r="1108" spans="1:17" ht="8.25" customHeight="1" x14ac:dyDescent="0.2">
      <c r="C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1"/>
      <c r="O1108" s="1"/>
      <c r="P1108" s="1"/>
    </row>
    <row r="1109" spans="1:17" ht="11.25" x14ac:dyDescent="0.2">
      <c r="C1109" s="1"/>
      <c r="D1109" s="1"/>
      <c r="E1109" s="1"/>
      <c r="F1109" s="1"/>
      <c r="G1109" s="82">
        <f>INDEX('5 tm Data'!C:C,MATCH('5 tm MV'!B1103,'5 tm Data'!B:B,0))</f>
        <v>40</v>
      </c>
      <c r="H1109" s="82"/>
      <c r="I1109" s="82"/>
      <c r="J1109" s="82"/>
      <c r="K1109" s="82"/>
      <c r="L1109" s="82"/>
      <c r="M1109" s="82"/>
      <c r="N1109" s="82"/>
      <c r="O1109" s="82"/>
      <c r="P1109" s="1"/>
    </row>
    <row r="1110" spans="1:17" ht="11.25" x14ac:dyDescent="0.2">
      <c r="C1110" s="1"/>
      <c r="D1110" s="1"/>
      <c r="E1110" s="1"/>
      <c r="F1110" s="1"/>
      <c r="G1110" s="82"/>
      <c r="H1110" s="82"/>
      <c r="I1110" s="82"/>
      <c r="J1110" s="82"/>
      <c r="K1110" s="82"/>
      <c r="L1110" s="82"/>
      <c r="M1110" s="82"/>
      <c r="N1110" s="82"/>
      <c r="O1110" s="82"/>
      <c r="P1110" s="1"/>
    </row>
    <row r="1111" spans="1:17" ht="8.25" customHeight="1" x14ac:dyDescent="0.2">
      <c r="C1111" s="1"/>
      <c r="D1111" s="1"/>
      <c r="E1111" s="1"/>
      <c r="F1111" s="1"/>
      <c r="G1111" s="18"/>
      <c r="H1111" s="18"/>
      <c r="I1111" s="18"/>
      <c r="J1111" s="18"/>
      <c r="K1111" s="18"/>
      <c r="L1111" s="18"/>
      <c r="M1111" s="18"/>
      <c r="N1111" s="18"/>
      <c r="O1111" s="18"/>
      <c r="P1111" s="1"/>
    </row>
    <row r="1112" spans="1:17" ht="8.25" customHeight="1" x14ac:dyDescent="0.2">
      <c r="C1112" s="1"/>
      <c r="D1112" s="1"/>
      <c r="E1112" s="1"/>
      <c r="F1112" s="1"/>
      <c r="G1112" s="18"/>
      <c r="H1112" s="18"/>
      <c r="I1112" s="18"/>
      <c r="J1112" s="18"/>
      <c r="K1112" s="18"/>
      <c r="L1112" s="18"/>
      <c r="M1112" s="18"/>
      <c r="N1112" s="18"/>
      <c r="O1112" s="18"/>
      <c r="P1112" s="1"/>
    </row>
    <row r="1113" spans="1:17" ht="8.25" customHeight="1" x14ac:dyDescent="0.2">
      <c r="C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1"/>
      <c r="O1113" s="1"/>
      <c r="P1113" s="1"/>
    </row>
    <row r="1114" spans="1:17" ht="15.75" customHeight="1" x14ac:dyDescent="0.15">
      <c r="C1114" s="83" t="s">
        <v>0</v>
      </c>
      <c r="D1114" s="84"/>
      <c r="E1114" s="85"/>
      <c r="F1114" s="83" t="s">
        <v>1</v>
      </c>
      <c r="G1114" s="85"/>
      <c r="H1114" s="83" t="s">
        <v>2</v>
      </c>
      <c r="I1114" s="85"/>
      <c r="J1114" s="83" t="s">
        <v>3</v>
      </c>
      <c r="K1114" s="85"/>
      <c r="L1114" s="83" t="s">
        <v>4</v>
      </c>
      <c r="M1114" s="85"/>
      <c r="N1114" s="83" t="s">
        <v>5</v>
      </c>
      <c r="O1114" s="85"/>
      <c r="P1114" s="80" t="s">
        <v>6</v>
      </c>
      <c r="Q1114" s="80"/>
    </row>
    <row r="1115" spans="1:17" ht="24.75" customHeight="1" x14ac:dyDescent="0.15">
      <c r="A1115" t="str">
        <f>CONCATENATE(B1103,B1115)</f>
        <v>39a</v>
      </c>
      <c r="B1115" t="s">
        <v>26</v>
      </c>
      <c r="C1115" s="64" t="str">
        <f>INDEX('5 tm Data'!L:L,MATCH('5 tm MV'!A1115,'5 tm Data'!J:J,0))</f>
        <v>a</v>
      </c>
      <c r="D1115" s="65"/>
      <c r="E1115" s="66"/>
      <c r="F1115" s="80"/>
      <c r="G1115" s="80"/>
      <c r="H1115" s="80"/>
      <c r="I1115" s="80"/>
      <c r="J1115" s="80"/>
      <c r="K1115" s="80"/>
      <c r="L1115" s="80"/>
      <c r="M1115" s="80"/>
      <c r="N1115" s="80"/>
      <c r="O1115" s="80"/>
      <c r="P1115" s="80"/>
      <c r="Q1115" s="80"/>
    </row>
    <row r="1116" spans="1:17" ht="24.75" customHeight="1" x14ac:dyDescent="0.15">
      <c r="A1116" t="str">
        <f>CONCATENATE(B1103,B1116)</f>
        <v>39b</v>
      </c>
      <c r="B1116" t="s">
        <v>27</v>
      </c>
      <c r="C1116" s="64" t="str">
        <f>INDEX('5 tm Data'!L:L,MATCH('5 tm MV'!A1116,'5 tm Data'!J:J,0))</f>
        <v>b</v>
      </c>
      <c r="D1116" s="65"/>
      <c r="E1116" s="66"/>
      <c r="F1116" s="80"/>
      <c r="G1116" s="80"/>
      <c r="H1116" s="80"/>
      <c r="I1116" s="80"/>
      <c r="J1116" s="80"/>
      <c r="K1116" s="80"/>
      <c r="L1116" s="80"/>
      <c r="M1116" s="80"/>
      <c r="N1116" s="80"/>
      <c r="O1116" s="80"/>
      <c r="P1116" s="80"/>
      <c r="Q1116" s="80"/>
    </row>
    <row r="1117" spans="1:17" ht="24.75" customHeight="1" x14ac:dyDescent="0.15">
      <c r="A1117" t="str">
        <f>CONCATENATE(B1103,B1117)</f>
        <v>39c</v>
      </c>
      <c r="B1117" t="s">
        <v>28</v>
      </c>
      <c r="C1117" s="64" t="str">
        <f>INDEX('5 tm Data'!L:L,MATCH('5 tm MV'!A1117,'5 tm Data'!J:J,0))</f>
        <v>c</v>
      </c>
      <c r="D1117" s="65"/>
      <c r="E1117" s="66"/>
      <c r="F1117" s="80"/>
      <c r="G1117" s="80"/>
      <c r="H1117" s="80"/>
      <c r="I1117" s="80"/>
      <c r="J1117" s="80"/>
      <c r="K1117" s="80"/>
      <c r="L1117" s="80"/>
      <c r="M1117" s="80"/>
      <c r="N1117" s="80"/>
      <c r="O1117" s="80"/>
      <c r="P1117" s="80"/>
      <c r="Q1117" s="80"/>
    </row>
    <row r="1118" spans="1:17" ht="24.75" customHeight="1" x14ac:dyDescent="0.15">
      <c r="A1118" t="str">
        <f>CONCATENATE(B1103,B1118)</f>
        <v>39d</v>
      </c>
      <c r="B1118" t="s">
        <v>29</v>
      </c>
      <c r="C1118" s="64" t="str">
        <f>INDEX('5 tm Data'!L:L,MATCH('5 tm MV'!A1118,'5 tm Data'!J:J,0))</f>
        <v>d</v>
      </c>
      <c r="D1118" s="65"/>
      <c r="E1118" s="66"/>
      <c r="F1118" s="80"/>
      <c r="G1118" s="80"/>
      <c r="H1118" s="80"/>
      <c r="I1118" s="80"/>
      <c r="J1118" s="80"/>
      <c r="K1118" s="80"/>
      <c r="L1118" s="80"/>
      <c r="M1118" s="80"/>
      <c r="N1118" s="80"/>
      <c r="O1118" s="80"/>
      <c r="P1118" s="80"/>
      <c r="Q1118" s="80"/>
    </row>
    <row r="1119" spans="1:17" ht="24.75" customHeight="1" x14ac:dyDescent="0.15">
      <c r="A1119" t="str">
        <f>CONCATENATE(B1103,B1119)</f>
        <v>39e</v>
      </c>
      <c r="B1119" t="s">
        <v>30</v>
      </c>
      <c r="C1119" s="64" t="str">
        <f>INDEX('5 tm Data'!L:L,MATCH('5 tm MV'!A1119,'5 tm Data'!J:J,0))</f>
        <v>e</v>
      </c>
      <c r="D1119" s="65"/>
      <c r="E1119" s="66"/>
      <c r="F1119" s="80"/>
      <c r="G1119" s="80"/>
      <c r="H1119" s="80"/>
      <c r="I1119" s="80"/>
      <c r="J1119" s="80"/>
      <c r="K1119" s="80"/>
      <c r="L1119" s="80"/>
      <c r="M1119" s="80"/>
      <c r="N1119" s="80"/>
      <c r="O1119" s="80"/>
      <c r="P1119" s="80"/>
      <c r="Q1119" s="80"/>
    </row>
    <row r="1120" spans="1:17" ht="24.75" customHeight="1" x14ac:dyDescent="0.15">
      <c r="A1120" t="str">
        <f>CONCATENATE(B1103,B1120)</f>
        <v>39f</v>
      </c>
      <c r="B1120" t="s">
        <v>31</v>
      </c>
      <c r="C1120" s="64" t="str">
        <f>INDEX('5 tm Data'!L:L,MATCH('5 tm MV'!A1120,'5 tm Data'!J:J,0))</f>
        <v>f</v>
      </c>
      <c r="D1120" s="65"/>
      <c r="E1120" s="66"/>
      <c r="F1120" s="80"/>
      <c r="G1120" s="80"/>
      <c r="H1120" s="80"/>
      <c r="I1120" s="80"/>
      <c r="J1120" s="80"/>
      <c r="K1120" s="80"/>
      <c r="L1120" s="80"/>
      <c r="M1120" s="80"/>
      <c r="N1120" s="80"/>
      <c r="O1120" s="80"/>
      <c r="P1120" s="80"/>
      <c r="Q1120" s="80"/>
    </row>
    <row r="1121" spans="1:17" ht="24.75" customHeight="1" x14ac:dyDescent="0.15">
      <c r="A1121" t="str">
        <f>CONCATENATE(B1103,B1121)</f>
        <v>39g</v>
      </c>
      <c r="B1121" t="s">
        <v>32</v>
      </c>
      <c r="C1121" s="64" t="str">
        <f>INDEX('5 tm Data'!L:L,MATCH('5 tm MV'!A1121,'5 tm Data'!J:J,0))</f>
        <v>g</v>
      </c>
      <c r="D1121" s="65"/>
      <c r="E1121" s="66"/>
      <c r="F1121" s="80"/>
      <c r="G1121" s="80"/>
      <c r="H1121" s="80"/>
      <c r="I1121" s="80"/>
      <c r="J1121" s="80"/>
      <c r="K1121" s="80"/>
      <c r="L1121" s="80"/>
      <c r="M1121" s="80"/>
      <c r="N1121" s="80"/>
      <c r="O1121" s="80"/>
      <c r="P1121" s="80"/>
      <c r="Q1121" s="80"/>
    </row>
    <row r="1122" spans="1:17" ht="24.75" customHeight="1" thickBot="1" x14ac:dyDescent="0.2">
      <c r="A1122" t="str">
        <f>CONCATENATE(B1103,B1122)</f>
        <v>39h</v>
      </c>
      <c r="B1122" t="s">
        <v>33</v>
      </c>
      <c r="C1122" s="64" t="str">
        <f>INDEX('5 tm Data'!L:L,MATCH('5 tm MV'!A1122,'5 tm Data'!J:J,0))</f>
        <v>h</v>
      </c>
      <c r="D1122" s="65"/>
      <c r="E1122" s="66"/>
      <c r="F1122" s="79"/>
      <c r="G1122" s="79"/>
      <c r="H1122" s="79"/>
      <c r="I1122" s="79"/>
      <c r="J1122" s="79"/>
      <c r="K1122" s="79"/>
      <c r="L1122" s="79"/>
      <c r="M1122" s="79"/>
      <c r="N1122" s="79"/>
      <c r="O1122" s="79"/>
      <c r="P1122" s="79"/>
      <c r="Q1122" s="79"/>
    </row>
    <row r="1123" spans="1:17" ht="24.75" customHeight="1" thickTop="1" x14ac:dyDescent="0.2">
      <c r="C1123" s="86" t="s">
        <v>6</v>
      </c>
      <c r="D1123" s="86"/>
      <c r="E1123" s="86"/>
      <c r="F1123" s="77"/>
      <c r="G1123" s="78"/>
      <c r="H1123" s="77"/>
      <c r="I1123" s="78"/>
      <c r="J1123" s="77"/>
      <c r="K1123" s="78"/>
      <c r="L1123" s="77"/>
      <c r="M1123" s="78"/>
      <c r="N1123" s="77"/>
      <c r="O1123" s="78"/>
      <c r="P1123" s="77"/>
      <c r="Q1123" s="78"/>
    </row>
    <row r="1124" spans="1:17" x14ac:dyDescent="0.15">
      <c r="C1124" s="86" t="s">
        <v>799</v>
      </c>
      <c r="D1124" s="86"/>
      <c r="E1124" s="86"/>
      <c r="F1124" s="87"/>
      <c r="G1124" s="87"/>
      <c r="H1124" s="87"/>
      <c r="I1124" s="87"/>
      <c r="J1124" s="87"/>
      <c r="K1124" s="87"/>
      <c r="L1124" s="87"/>
      <c r="M1124" s="87"/>
      <c r="N1124" s="87"/>
      <c r="O1124" s="87"/>
      <c r="P1124" s="87"/>
      <c r="Q1124" s="87"/>
    </row>
    <row r="1125" spans="1:17" ht="11.25" customHeight="1" x14ac:dyDescent="0.15">
      <c r="C1125" s="86"/>
      <c r="D1125" s="86"/>
      <c r="E1125" s="86"/>
      <c r="F1125" s="87"/>
      <c r="G1125" s="87"/>
      <c r="H1125" s="87"/>
      <c r="I1125" s="87"/>
      <c r="J1125" s="87"/>
      <c r="K1125" s="87"/>
      <c r="L1125" s="87"/>
      <c r="M1125" s="87"/>
      <c r="N1125" s="87"/>
      <c r="O1125" s="87"/>
      <c r="P1125" s="87"/>
      <c r="Q1125" s="87"/>
    </row>
    <row r="1126" spans="1:17" ht="11.25" customHeight="1" x14ac:dyDescent="0.15">
      <c r="C1126" s="86" t="s">
        <v>800</v>
      </c>
      <c r="D1126" s="86"/>
      <c r="E1126" s="86"/>
      <c r="F1126" s="87"/>
      <c r="G1126" s="87"/>
      <c r="H1126" s="87"/>
      <c r="I1126" s="87"/>
      <c r="J1126" s="87"/>
      <c r="K1126" s="87"/>
      <c r="L1126" s="87"/>
      <c r="M1126" s="87"/>
      <c r="N1126" s="87"/>
      <c r="O1126" s="87"/>
      <c r="P1126" s="87"/>
      <c r="Q1126" s="87"/>
    </row>
    <row r="1127" spans="1:17" ht="10.5" customHeight="1" x14ac:dyDescent="0.15">
      <c r="C1127" s="86"/>
      <c r="D1127" s="86"/>
      <c r="E1127" s="86"/>
      <c r="F1127" s="87"/>
      <c r="G1127" s="87"/>
      <c r="H1127" s="87"/>
      <c r="I1127" s="87"/>
      <c r="J1127" s="87"/>
      <c r="K1127" s="87"/>
      <c r="L1127" s="87"/>
      <c r="M1127" s="87"/>
      <c r="N1127" s="87"/>
      <c r="O1127" s="87"/>
      <c r="P1127" s="87"/>
      <c r="Q1127" s="87"/>
    </row>
    <row r="1128" spans="1:17" x14ac:dyDescent="0.15">
      <c r="C1128" s="73"/>
      <c r="D1128" s="73"/>
      <c r="E1128" s="73"/>
      <c r="F1128" s="73"/>
      <c r="G1128" s="73"/>
      <c r="H1128" s="73"/>
      <c r="I1128" s="73"/>
      <c r="J1128" s="73"/>
      <c r="K1128" s="73"/>
      <c r="L1128" s="73"/>
      <c r="M1128" s="73"/>
      <c r="N1128" s="73"/>
      <c r="O1128" s="73"/>
      <c r="P1128" s="73"/>
      <c r="Q1128" s="73"/>
    </row>
    <row r="1129" spans="1:17" x14ac:dyDescent="0.15">
      <c r="C1129" s="73"/>
      <c r="D1129" s="73"/>
      <c r="E1129" s="73"/>
      <c r="F1129" s="73"/>
      <c r="G1129" s="73"/>
      <c r="H1129" s="73"/>
      <c r="I1129" s="73"/>
      <c r="J1129" s="73"/>
      <c r="K1129" s="73"/>
      <c r="L1129" s="73"/>
      <c r="M1129" s="73"/>
      <c r="N1129" s="73"/>
      <c r="O1129" s="73"/>
      <c r="P1129" s="73"/>
      <c r="Q1129" s="73"/>
    </row>
    <row r="1132" spans="1:17" ht="10.5" customHeight="1" x14ac:dyDescent="0.15">
      <c r="A1132" t="s">
        <v>35</v>
      </c>
      <c r="B1132">
        <v>40</v>
      </c>
      <c r="C1132" s="81" t="str">
        <f>'5 tm Data'!$A$2</f>
        <v>NAIA West - I</v>
      </c>
      <c r="D1132" s="81"/>
      <c r="E1132" s="81"/>
      <c r="F1132" s="81"/>
      <c r="G1132" s="81"/>
      <c r="H1132" s="81"/>
      <c r="I1132" s="81"/>
      <c r="J1132" s="81"/>
      <c r="K1132" s="81"/>
      <c r="L1132" s="81"/>
      <c r="M1132" s="81"/>
      <c r="N1132" s="81"/>
      <c r="O1132" s="81"/>
      <c r="P1132" s="81"/>
      <c r="Q1132" s="81"/>
    </row>
    <row r="1133" spans="1:17" ht="10.5" customHeight="1" x14ac:dyDescent="0.15">
      <c r="C1133" s="81"/>
      <c r="D1133" s="81"/>
      <c r="E1133" s="81"/>
      <c r="F1133" s="81"/>
      <c r="G1133" s="81"/>
      <c r="H1133" s="81"/>
      <c r="I1133" s="81"/>
      <c r="J1133" s="81"/>
      <c r="K1133" s="81"/>
      <c r="L1133" s="81"/>
      <c r="M1133" s="81"/>
      <c r="N1133" s="81"/>
      <c r="O1133" s="81"/>
      <c r="P1133" s="81"/>
      <c r="Q1133" s="81"/>
    </row>
    <row r="1134" spans="1:17" ht="10.5" customHeight="1" x14ac:dyDescent="0.15">
      <c r="C1134" s="81"/>
      <c r="D1134" s="81"/>
      <c r="E1134" s="81"/>
      <c r="F1134" s="81"/>
      <c r="G1134" s="81"/>
      <c r="H1134" s="81"/>
      <c r="I1134" s="81"/>
      <c r="J1134" s="81"/>
      <c r="K1134" s="81"/>
      <c r="L1134" s="81"/>
      <c r="M1134" s="81"/>
      <c r="N1134" s="81"/>
      <c r="O1134" s="81"/>
      <c r="P1134" s="81"/>
      <c r="Q1134" s="81"/>
    </row>
    <row r="1135" spans="1:17" ht="8.25" customHeight="1" x14ac:dyDescent="0.15">
      <c r="C1135" s="17"/>
      <c r="D1135" s="17"/>
      <c r="E1135" s="17"/>
      <c r="F1135" s="17"/>
      <c r="G1135" s="17"/>
      <c r="H1135" s="17"/>
      <c r="I1135" s="17"/>
      <c r="J1135" s="17"/>
      <c r="K1135" s="17"/>
      <c r="L1135" s="17"/>
      <c r="M1135" s="17"/>
      <c r="N1135" s="17"/>
      <c r="O1135" s="17"/>
      <c r="P1135" s="17"/>
    </row>
    <row r="1136" spans="1:17" ht="8.25" customHeight="1" x14ac:dyDescent="0.15">
      <c r="C1136" s="17"/>
      <c r="D1136" s="17"/>
      <c r="E1136" s="17"/>
      <c r="F1136" s="17"/>
      <c r="G1136" s="17"/>
      <c r="H1136" s="17"/>
      <c r="I1136" s="17"/>
      <c r="J1136" s="17"/>
      <c r="K1136" s="17"/>
      <c r="L1136" s="17"/>
      <c r="M1136" s="17"/>
      <c r="N1136" s="17"/>
      <c r="O1136" s="17"/>
      <c r="P1136" s="17"/>
    </row>
    <row r="1137" spans="1:17" ht="8.25" customHeight="1" x14ac:dyDescent="0.2">
      <c r="C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1"/>
      <c r="O1137" s="1"/>
      <c r="P1137" s="1"/>
    </row>
    <row r="1138" spans="1:17" ht="11.25" x14ac:dyDescent="0.2">
      <c r="C1138" s="1"/>
      <c r="D1138" s="1"/>
      <c r="E1138" s="1"/>
      <c r="F1138" s="1"/>
      <c r="G1138" s="82">
        <f>INDEX('5 tm Data'!C:C,MATCH('5 tm MV'!B1132,'5 tm Data'!B:B,0))</f>
        <v>41</v>
      </c>
      <c r="H1138" s="82"/>
      <c r="I1138" s="82"/>
      <c r="J1138" s="82"/>
      <c r="K1138" s="82"/>
      <c r="L1138" s="82"/>
      <c r="M1138" s="82"/>
      <c r="N1138" s="82"/>
      <c r="O1138" s="82"/>
      <c r="P1138" s="1"/>
    </row>
    <row r="1139" spans="1:17" ht="11.25" x14ac:dyDescent="0.2">
      <c r="C1139" s="1"/>
      <c r="D1139" s="1"/>
      <c r="E1139" s="1"/>
      <c r="F1139" s="1"/>
      <c r="G1139" s="82"/>
      <c r="H1139" s="82"/>
      <c r="I1139" s="82"/>
      <c r="J1139" s="82"/>
      <c r="K1139" s="82"/>
      <c r="L1139" s="82"/>
      <c r="M1139" s="82"/>
      <c r="N1139" s="82"/>
      <c r="O1139" s="82"/>
      <c r="P1139" s="1"/>
    </row>
    <row r="1140" spans="1:17" ht="8.25" customHeight="1" x14ac:dyDescent="0.2">
      <c r="C1140" s="1"/>
      <c r="D1140" s="1"/>
      <c r="E1140" s="1"/>
      <c r="F1140" s="1"/>
      <c r="G1140" s="18"/>
      <c r="H1140" s="18"/>
      <c r="I1140" s="18"/>
      <c r="J1140" s="18"/>
      <c r="K1140" s="18"/>
      <c r="L1140" s="18"/>
      <c r="M1140" s="18"/>
      <c r="N1140" s="18"/>
      <c r="O1140" s="18"/>
      <c r="P1140" s="1"/>
    </row>
    <row r="1141" spans="1:17" ht="8.25" customHeight="1" x14ac:dyDescent="0.2">
      <c r="C1141" s="1"/>
      <c r="D1141" s="1"/>
      <c r="E1141" s="1"/>
      <c r="F1141" s="1"/>
      <c r="G1141" s="18"/>
      <c r="H1141" s="18"/>
      <c r="I1141" s="18"/>
      <c r="J1141" s="18"/>
      <c r="K1141" s="18"/>
      <c r="L1141" s="18"/>
      <c r="M1141" s="18"/>
      <c r="N1141" s="18"/>
      <c r="O1141" s="18"/>
      <c r="P1141" s="1"/>
    </row>
    <row r="1142" spans="1:17" ht="8.25" customHeight="1" x14ac:dyDescent="0.2">
      <c r="C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1"/>
      <c r="O1142" s="1"/>
      <c r="P1142" s="1"/>
    </row>
    <row r="1143" spans="1:17" ht="15.75" customHeight="1" x14ac:dyDescent="0.15">
      <c r="C1143" s="83" t="s">
        <v>0</v>
      </c>
      <c r="D1143" s="84"/>
      <c r="E1143" s="85"/>
      <c r="F1143" s="83" t="s">
        <v>1</v>
      </c>
      <c r="G1143" s="85"/>
      <c r="H1143" s="83" t="s">
        <v>2</v>
      </c>
      <c r="I1143" s="85"/>
      <c r="J1143" s="83" t="s">
        <v>3</v>
      </c>
      <c r="K1143" s="85"/>
      <c r="L1143" s="83" t="s">
        <v>4</v>
      </c>
      <c r="M1143" s="85"/>
      <c r="N1143" s="83" t="s">
        <v>5</v>
      </c>
      <c r="O1143" s="85"/>
      <c r="P1143" s="80" t="s">
        <v>6</v>
      </c>
      <c r="Q1143" s="80"/>
    </row>
    <row r="1144" spans="1:17" ht="24.75" customHeight="1" x14ac:dyDescent="0.15">
      <c r="A1144" t="str">
        <f>CONCATENATE(B1132,B1144)</f>
        <v>40a</v>
      </c>
      <c r="B1144" t="s">
        <v>26</v>
      </c>
      <c r="C1144" s="64" t="str">
        <f>INDEX('5 tm Data'!L:L,MATCH('5 tm MV'!A1144,'5 tm Data'!J:J,0))</f>
        <v>a</v>
      </c>
      <c r="D1144" s="65"/>
      <c r="E1144" s="66"/>
      <c r="F1144" s="80"/>
      <c r="G1144" s="80"/>
      <c r="H1144" s="80"/>
      <c r="I1144" s="80"/>
      <c r="J1144" s="80"/>
      <c r="K1144" s="80"/>
      <c r="L1144" s="80"/>
      <c r="M1144" s="80"/>
      <c r="N1144" s="80"/>
      <c r="O1144" s="80"/>
      <c r="P1144" s="80"/>
      <c r="Q1144" s="80"/>
    </row>
    <row r="1145" spans="1:17" ht="24.75" customHeight="1" x14ac:dyDescent="0.15">
      <c r="A1145" t="str">
        <f>CONCATENATE(B1132,B1145)</f>
        <v>40b</v>
      </c>
      <c r="B1145" t="s">
        <v>27</v>
      </c>
      <c r="C1145" s="64" t="str">
        <f>INDEX('5 tm Data'!L:L,MATCH('5 tm MV'!A1145,'5 tm Data'!J:J,0))</f>
        <v>b</v>
      </c>
      <c r="D1145" s="65"/>
      <c r="E1145" s="66"/>
      <c r="F1145" s="80"/>
      <c r="G1145" s="80"/>
      <c r="H1145" s="80"/>
      <c r="I1145" s="80"/>
      <c r="J1145" s="80"/>
      <c r="K1145" s="80"/>
      <c r="L1145" s="80"/>
      <c r="M1145" s="80"/>
      <c r="N1145" s="80"/>
      <c r="O1145" s="80"/>
      <c r="P1145" s="80"/>
      <c r="Q1145" s="80"/>
    </row>
    <row r="1146" spans="1:17" ht="24.75" customHeight="1" x14ac:dyDescent="0.15">
      <c r="A1146" t="str">
        <f>CONCATENATE(B1132,B1146)</f>
        <v>40c</v>
      </c>
      <c r="B1146" t="s">
        <v>28</v>
      </c>
      <c r="C1146" s="64" t="str">
        <f>INDEX('5 tm Data'!L:L,MATCH('5 tm MV'!A1146,'5 tm Data'!J:J,0))</f>
        <v>c</v>
      </c>
      <c r="D1146" s="65"/>
      <c r="E1146" s="66"/>
      <c r="F1146" s="80"/>
      <c r="G1146" s="80"/>
      <c r="H1146" s="80"/>
      <c r="I1146" s="80"/>
      <c r="J1146" s="80"/>
      <c r="K1146" s="80"/>
      <c r="L1146" s="80"/>
      <c r="M1146" s="80"/>
      <c r="N1146" s="80"/>
      <c r="O1146" s="80"/>
      <c r="P1146" s="80"/>
      <c r="Q1146" s="80"/>
    </row>
    <row r="1147" spans="1:17" ht="24.75" customHeight="1" x14ac:dyDescent="0.15">
      <c r="A1147" t="str">
        <f>CONCATENATE(B1132,B1147)</f>
        <v>40d</v>
      </c>
      <c r="B1147" t="s">
        <v>29</v>
      </c>
      <c r="C1147" s="64" t="str">
        <f>INDEX('5 tm Data'!L:L,MATCH('5 tm MV'!A1147,'5 tm Data'!J:J,0))</f>
        <v>d</v>
      </c>
      <c r="D1147" s="65"/>
      <c r="E1147" s="66"/>
      <c r="F1147" s="80"/>
      <c r="G1147" s="80"/>
      <c r="H1147" s="80"/>
      <c r="I1147" s="80"/>
      <c r="J1147" s="80"/>
      <c r="K1147" s="80"/>
      <c r="L1147" s="80"/>
      <c r="M1147" s="80"/>
      <c r="N1147" s="80"/>
      <c r="O1147" s="80"/>
      <c r="P1147" s="80"/>
      <c r="Q1147" s="80"/>
    </row>
    <row r="1148" spans="1:17" ht="24.75" customHeight="1" x14ac:dyDescent="0.15">
      <c r="A1148" t="str">
        <f>CONCATENATE(B1132,B1148)</f>
        <v>40e</v>
      </c>
      <c r="B1148" t="s">
        <v>30</v>
      </c>
      <c r="C1148" s="64" t="str">
        <f>INDEX('5 tm Data'!L:L,MATCH('5 tm MV'!A1148,'5 tm Data'!J:J,0))</f>
        <v>e</v>
      </c>
      <c r="D1148" s="65"/>
      <c r="E1148" s="66"/>
      <c r="F1148" s="80"/>
      <c r="G1148" s="80"/>
      <c r="H1148" s="80"/>
      <c r="I1148" s="80"/>
      <c r="J1148" s="80"/>
      <c r="K1148" s="80"/>
      <c r="L1148" s="80"/>
      <c r="M1148" s="80"/>
      <c r="N1148" s="80"/>
      <c r="O1148" s="80"/>
      <c r="P1148" s="80"/>
      <c r="Q1148" s="80"/>
    </row>
    <row r="1149" spans="1:17" ht="24.75" customHeight="1" x14ac:dyDescent="0.15">
      <c r="A1149" t="str">
        <f>CONCATENATE(B1132,B1149)</f>
        <v>40f</v>
      </c>
      <c r="B1149" t="s">
        <v>31</v>
      </c>
      <c r="C1149" s="64" t="str">
        <f>INDEX('5 tm Data'!L:L,MATCH('5 tm MV'!A1149,'5 tm Data'!J:J,0))</f>
        <v>f</v>
      </c>
      <c r="D1149" s="65"/>
      <c r="E1149" s="66"/>
      <c r="F1149" s="80"/>
      <c r="G1149" s="80"/>
      <c r="H1149" s="80"/>
      <c r="I1149" s="80"/>
      <c r="J1149" s="80"/>
      <c r="K1149" s="80"/>
      <c r="L1149" s="80"/>
      <c r="M1149" s="80"/>
      <c r="N1149" s="80"/>
      <c r="O1149" s="80"/>
      <c r="P1149" s="80"/>
      <c r="Q1149" s="80"/>
    </row>
    <row r="1150" spans="1:17" ht="24.75" customHeight="1" x14ac:dyDescent="0.15">
      <c r="A1150" t="str">
        <f>CONCATENATE(B1132,B1150)</f>
        <v>40g</v>
      </c>
      <c r="B1150" t="s">
        <v>32</v>
      </c>
      <c r="C1150" s="64" t="str">
        <f>INDEX('5 tm Data'!L:L,MATCH('5 tm MV'!A1150,'5 tm Data'!J:J,0))</f>
        <v>g</v>
      </c>
      <c r="D1150" s="65"/>
      <c r="E1150" s="66"/>
      <c r="F1150" s="80"/>
      <c r="G1150" s="80"/>
      <c r="H1150" s="80"/>
      <c r="I1150" s="80"/>
      <c r="J1150" s="80"/>
      <c r="K1150" s="80"/>
      <c r="L1150" s="80"/>
      <c r="M1150" s="80"/>
      <c r="N1150" s="80"/>
      <c r="O1150" s="80"/>
      <c r="P1150" s="80"/>
      <c r="Q1150" s="80"/>
    </row>
    <row r="1151" spans="1:17" ht="24.75" customHeight="1" thickBot="1" x14ac:dyDescent="0.2">
      <c r="A1151" t="str">
        <f>CONCATENATE(B1132,B1151)</f>
        <v>40h</v>
      </c>
      <c r="B1151" t="s">
        <v>33</v>
      </c>
      <c r="C1151" s="64" t="str">
        <f>INDEX('5 tm Data'!L:L,MATCH('5 tm MV'!A1151,'5 tm Data'!J:J,0))</f>
        <v>h</v>
      </c>
      <c r="D1151" s="65"/>
      <c r="E1151" s="66"/>
      <c r="F1151" s="79"/>
      <c r="G1151" s="79"/>
      <c r="H1151" s="79"/>
      <c r="I1151" s="79"/>
      <c r="J1151" s="79"/>
      <c r="K1151" s="79"/>
      <c r="L1151" s="79"/>
      <c r="M1151" s="79"/>
      <c r="N1151" s="79"/>
      <c r="O1151" s="79"/>
      <c r="P1151" s="79"/>
      <c r="Q1151" s="79"/>
    </row>
    <row r="1152" spans="1:17" ht="24.75" customHeight="1" thickTop="1" x14ac:dyDescent="0.2">
      <c r="C1152" s="86" t="s">
        <v>6</v>
      </c>
      <c r="D1152" s="86"/>
      <c r="E1152" s="86"/>
      <c r="F1152" s="77"/>
      <c r="G1152" s="78"/>
      <c r="H1152" s="77"/>
      <c r="I1152" s="78"/>
      <c r="J1152" s="77"/>
      <c r="K1152" s="78"/>
      <c r="L1152" s="77"/>
      <c r="M1152" s="78"/>
      <c r="N1152" s="77"/>
      <c r="O1152" s="78"/>
      <c r="P1152" s="77"/>
      <c r="Q1152" s="78"/>
    </row>
    <row r="1153" spans="3:17" x14ac:dyDescent="0.15">
      <c r="C1153" s="86" t="s">
        <v>799</v>
      </c>
      <c r="D1153" s="86"/>
      <c r="E1153" s="86"/>
      <c r="F1153" s="87"/>
      <c r="G1153" s="87"/>
      <c r="H1153" s="87"/>
      <c r="I1153" s="87"/>
      <c r="J1153" s="87"/>
      <c r="K1153" s="87"/>
      <c r="L1153" s="87"/>
      <c r="M1153" s="87"/>
      <c r="N1153" s="87"/>
      <c r="O1153" s="87"/>
      <c r="P1153" s="87"/>
      <c r="Q1153" s="87"/>
    </row>
    <row r="1154" spans="3:17" ht="11.25" customHeight="1" x14ac:dyDescent="0.15">
      <c r="C1154" s="86"/>
      <c r="D1154" s="86"/>
      <c r="E1154" s="86"/>
      <c r="F1154" s="87"/>
      <c r="G1154" s="87"/>
      <c r="H1154" s="87"/>
      <c r="I1154" s="87"/>
      <c r="J1154" s="87"/>
      <c r="K1154" s="87"/>
      <c r="L1154" s="87"/>
      <c r="M1154" s="87"/>
      <c r="N1154" s="87"/>
      <c r="O1154" s="87"/>
      <c r="P1154" s="87"/>
      <c r="Q1154" s="87"/>
    </row>
    <row r="1155" spans="3:17" ht="11.25" customHeight="1" x14ac:dyDescent="0.15">
      <c r="C1155" s="86" t="s">
        <v>800</v>
      </c>
      <c r="D1155" s="86"/>
      <c r="E1155" s="86"/>
      <c r="F1155" s="87"/>
      <c r="G1155" s="87"/>
      <c r="H1155" s="87"/>
      <c r="I1155" s="87"/>
      <c r="J1155" s="87"/>
      <c r="K1155" s="87"/>
      <c r="L1155" s="87"/>
      <c r="M1155" s="87"/>
      <c r="N1155" s="87"/>
      <c r="O1155" s="87"/>
      <c r="P1155" s="87"/>
      <c r="Q1155" s="87"/>
    </row>
    <row r="1156" spans="3:17" ht="10.5" customHeight="1" x14ac:dyDescent="0.15">
      <c r="C1156" s="86"/>
      <c r="D1156" s="86"/>
      <c r="E1156" s="86"/>
      <c r="F1156" s="87"/>
      <c r="G1156" s="87"/>
      <c r="H1156" s="87"/>
      <c r="I1156" s="87"/>
      <c r="J1156" s="87"/>
      <c r="K1156" s="87"/>
      <c r="L1156" s="87"/>
      <c r="M1156" s="87"/>
      <c r="N1156" s="87"/>
      <c r="O1156" s="87"/>
      <c r="P1156" s="87"/>
      <c r="Q1156" s="87"/>
    </row>
    <row r="1157" spans="3:17" x14ac:dyDescent="0.15">
      <c r="C1157" s="73"/>
      <c r="D1157" s="73"/>
      <c r="E1157" s="73"/>
      <c r="F1157" s="73"/>
      <c r="G1157" s="73"/>
      <c r="H1157" s="73"/>
      <c r="I1157" s="73"/>
      <c r="J1157" s="73"/>
      <c r="K1157" s="73"/>
      <c r="L1157" s="73"/>
      <c r="M1157" s="73"/>
      <c r="N1157" s="73"/>
      <c r="O1157" s="73"/>
      <c r="P1157" s="73"/>
      <c r="Q1157" s="73"/>
    </row>
    <row r="1158" spans="3:17" x14ac:dyDescent="0.15">
      <c r="C1158" s="73"/>
      <c r="D1158" s="73"/>
      <c r="E1158" s="73"/>
      <c r="F1158" s="73"/>
      <c r="G1158" s="73"/>
      <c r="H1158" s="73"/>
      <c r="I1158" s="73"/>
      <c r="J1158" s="73"/>
      <c r="K1158" s="73"/>
      <c r="L1158" s="73"/>
      <c r="M1158" s="73"/>
      <c r="N1158" s="73"/>
      <c r="O1158" s="73"/>
      <c r="P1158" s="73"/>
      <c r="Q1158" s="73"/>
    </row>
  </sheetData>
  <mergeCells count="3480">
    <mergeCell ref="C1157:Q1158"/>
    <mergeCell ref="N1126:O1127"/>
    <mergeCell ref="P1126:Q1127"/>
    <mergeCell ref="C1128:Q1129"/>
    <mergeCell ref="C1152:E1152"/>
    <mergeCell ref="C1153:E1154"/>
    <mergeCell ref="F1153:G1154"/>
    <mergeCell ref="H1153:I1154"/>
    <mergeCell ref="J1153:K1154"/>
    <mergeCell ref="L1153:M1154"/>
    <mergeCell ref="N1153:O1154"/>
    <mergeCell ref="P1153:Q1154"/>
    <mergeCell ref="C1155:E1156"/>
    <mergeCell ref="F1155:G1156"/>
    <mergeCell ref="H1155:I1156"/>
    <mergeCell ref="J1155:K1156"/>
    <mergeCell ref="L1155:M1156"/>
    <mergeCell ref="N1155:O1156"/>
    <mergeCell ref="P1155:Q1156"/>
    <mergeCell ref="P1146:Q1146"/>
    <mergeCell ref="C1147:E1147"/>
    <mergeCell ref="F1147:G1147"/>
    <mergeCell ref="H1147:I1147"/>
    <mergeCell ref="J1147:K1147"/>
    <mergeCell ref="L1147:M1147"/>
    <mergeCell ref="N1147:O1147"/>
    <mergeCell ref="C1146:E1146"/>
    <mergeCell ref="F1146:G1146"/>
    <mergeCell ref="H1146:I1146"/>
    <mergeCell ref="J1146:K1146"/>
    <mergeCell ref="L1146:M1146"/>
    <mergeCell ref="N1146:O1146"/>
    <mergeCell ref="N1068:O1069"/>
    <mergeCell ref="P1068:Q1069"/>
    <mergeCell ref="C1070:Q1071"/>
    <mergeCell ref="C1094:E1094"/>
    <mergeCell ref="C1095:E1096"/>
    <mergeCell ref="F1095:G1096"/>
    <mergeCell ref="H1095:I1096"/>
    <mergeCell ref="J1095:K1096"/>
    <mergeCell ref="L1095:M1096"/>
    <mergeCell ref="N1095:O1096"/>
    <mergeCell ref="P1095:Q1096"/>
    <mergeCell ref="C1097:E1098"/>
    <mergeCell ref="F1097:G1098"/>
    <mergeCell ref="H1097:I1098"/>
    <mergeCell ref="J1097:K1098"/>
    <mergeCell ref="L1097:M1098"/>
    <mergeCell ref="N1097:O1098"/>
    <mergeCell ref="P1097:Q1098"/>
    <mergeCell ref="P1088:Q1088"/>
    <mergeCell ref="C1089:E1089"/>
    <mergeCell ref="F1089:G1089"/>
    <mergeCell ref="H1089:I1089"/>
    <mergeCell ref="J1089:K1089"/>
    <mergeCell ref="L1089:M1089"/>
    <mergeCell ref="N1089:O1089"/>
    <mergeCell ref="C1088:E1088"/>
    <mergeCell ref="F1088:G1088"/>
    <mergeCell ref="H1088:I1088"/>
    <mergeCell ref="J1088:K1088"/>
    <mergeCell ref="L1088:M1088"/>
    <mergeCell ref="N1088:O1088"/>
    <mergeCell ref="C1087:E1087"/>
    <mergeCell ref="N1010:O1011"/>
    <mergeCell ref="P1010:Q1011"/>
    <mergeCell ref="C1012:Q1013"/>
    <mergeCell ref="C1036:E1036"/>
    <mergeCell ref="C1037:E1038"/>
    <mergeCell ref="F1037:G1038"/>
    <mergeCell ref="H1037:I1038"/>
    <mergeCell ref="J1037:K1038"/>
    <mergeCell ref="L1037:M1038"/>
    <mergeCell ref="N1037:O1038"/>
    <mergeCell ref="P1037:Q1038"/>
    <mergeCell ref="C1039:E1040"/>
    <mergeCell ref="F1039:G1040"/>
    <mergeCell ref="H1039:I1040"/>
    <mergeCell ref="J1039:K1040"/>
    <mergeCell ref="L1039:M1040"/>
    <mergeCell ref="N1039:O1040"/>
    <mergeCell ref="P1039:Q1040"/>
    <mergeCell ref="P1030:Q1030"/>
    <mergeCell ref="C1031:E1031"/>
    <mergeCell ref="F1031:G1031"/>
    <mergeCell ref="H1031:I1031"/>
    <mergeCell ref="J1031:K1031"/>
    <mergeCell ref="L1031:M1031"/>
    <mergeCell ref="N1031:O1031"/>
    <mergeCell ref="C1030:E1030"/>
    <mergeCell ref="F1030:G1030"/>
    <mergeCell ref="H1030:I1030"/>
    <mergeCell ref="J1030:K1030"/>
    <mergeCell ref="L1030:M1030"/>
    <mergeCell ref="N1030:O1030"/>
    <mergeCell ref="C1029:E1029"/>
    <mergeCell ref="N952:O953"/>
    <mergeCell ref="P952:Q953"/>
    <mergeCell ref="C954:Q955"/>
    <mergeCell ref="C978:E978"/>
    <mergeCell ref="C979:E980"/>
    <mergeCell ref="F979:G980"/>
    <mergeCell ref="H979:I980"/>
    <mergeCell ref="J979:K980"/>
    <mergeCell ref="L979:M980"/>
    <mergeCell ref="N979:O980"/>
    <mergeCell ref="P979:Q980"/>
    <mergeCell ref="C981:E982"/>
    <mergeCell ref="F981:G982"/>
    <mergeCell ref="H981:I982"/>
    <mergeCell ref="J981:K982"/>
    <mergeCell ref="L981:M982"/>
    <mergeCell ref="N981:O982"/>
    <mergeCell ref="P981:Q982"/>
    <mergeCell ref="P972:Q972"/>
    <mergeCell ref="C973:E973"/>
    <mergeCell ref="F973:G973"/>
    <mergeCell ref="H973:I973"/>
    <mergeCell ref="J973:K973"/>
    <mergeCell ref="L973:M973"/>
    <mergeCell ref="N973:O973"/>
    <mergeCell ref="C972:E972"/>
    <mergeCell ref="F972:G972"/>
    <mergeCell ref="H972:I972"/>
    <mergeCell ref="J972:K972"/>
    <mergeCell ref="L972:M972"/>
    <mergeCell ref="N972:O972"/>
    <mergeCell ref="C971:E971"/>
    <mergeCell ref="N894:O895"/>
    <mergeCell ref="P894:Q895"/>
    <mergeCell ref="C896:Q897"/>
    <mergeCell ref="C920:E920"/>
    <mergeCell ref="C921:E922"/>
    <mergeCell ref="F921:G922"/>
    <mergeCell ref="H921:I922"/>
    <mergeCell ref="J921:K922"/>
    <mergeCell ref="L921:M922"/>
    <mergeCell ref="N921:O922"/>
    <mergeCell ref="P921:Q922"/>
    <mergeCell ref="C923:E924"/>
    <mergeCell ref="F923:G924"/>
    <mergeCell ref="H923:I924"/>
    <mergeCell ref="J923:K924"/>
    <mergeCell ref="L923:M924"/>
    <mergeCell ref="N923:O924"/>
    <mergeCell ref="P923:Q924"/>
    <mergeCell ref="P914:Q914"/>
    <mergeCell ref="C915:E915"/>
    <mergeCell ref="F915:G915"/>
    <mergeCell ref="H915:I915"/>
    <mergeCell ref="J915:K915"/>
    <mergeCell ref="L915:M915"/>
    <mergeCell ref="N915:O915"/>
    <mergeCell ref="C914:E914"/>
    <mergeCell ref="F914:G914"/>
    <mergeCell ref="H914:I914"/>
    <mergeCell ref="J914:K914"/>
    <mergeCell ref="L914:M914"/>
    <mergeCell ref="N914:O914"/>
    <mergeCell ref="C913:E913"/>
    <mergeCell ref="N836:O837"/>
    <mergeCell ref="P836:Q837"/>
    <mergeCell ref="C838:Q839"/>
    <mergeCell ref="C862:E862"/>
    <mergeCell ref="C863:E864"/>
    <mergeCell ref="F863:G864"/>
    <mergeCell ref="H863:I864"/>
    <mergeCell ref="J863:K864"/>
    <mergeCell ref="L863:M864"/>
    <mergeCell ref="N863:O864"/>
    <mergeCell ref="P863:Q864"/>
    <mergeCell ref="C865:E866"/>
    <mergeCell ref="F865:G866"/>
    <mergeCell ref="H865:I866"/>
    <mergeCell ref="J865:K866"/>
    <mergeCell ref="L865:M866"/>
    <mergeCell ref="N865:O866"/>
    <mergeCell ref="P865:Q866"/>
    <mergeCell ref="P856:Q856"/>
    <mergeCell ref="C857:E857"/>
    <mergeCell ref="F857:G857"/>
    <mergeCell ref="H857:I857"/>
    <mergeCell ref="J857:K857"/>
    <mergeCell ref="L857:M857"/>
    <mergeCell ref="N857:O857"/>
    <mergeCell ref="C856:E856"/>
    <mergeCell ref="F856:G856"/>
    <mergeCell ref="H856:I856"/>
    <mergeCell ref="J856:K856"/>
    <mergeCell ref="L856:M856"/>
    <mergeCell ref="N856:O856"/>
    <mergeCell ref="C855:E855"/>
    <mergeCell ref="N778:O779"/>
    <mergeCell ref="P778:Q779"/>
    <mergeCell ref="C780:Q781"/>
    <mergeCell ref="C804:E804"/>
    <mergeCell ref="C805:E806"/>
    <mergeCell ref="F805:G806"/>
    <mergeCell ref="H805:I806"/>
    <mergeCell ref="J805:K806"/>
    <mergeCell ref="L805:M806"/>
    <mergeCell ref="N805:O806"/>
    <mergeCell ref="P805:Q806"/>
    <mergeCell ref="C807:E808"/>
    <mergeCell ref="F807:G808"/>
    <mergeCell ref="H807:I808"/>
    <mergeCell ref="J807:K808"/>
    <mergeCell ref="L807:M808"/>
    <mergeCell ref="N807:O808"/>
    <mergeCell ref="P807:Q808"/>
    <mergeCell ref="P798:Q798"/>
    <mergeCell ref="C799:E799"/>
    <mergeCell ref="F799:G799"/>
    <mergeCell ref="H799:I799"/>
    <mergeCell ref="J799:K799"/>
    <mergeCell ref="L799:M799"/>
    <mergeCell ref="N799:O799"/>
    <mergeCell ref="C798:E798"/>
    <mergeCell ref="F798:G798"/>
    <mergeCell ref="H798:I798"/>
    <mergeCell ref="J798:K798"/>
    <mergeCell ref="L798:M798"/>
    <mergeCell ref="N798:O798"/>
    <mergeCell ref="C797:E797"/>
    <mergeCell ref="N720:O721"/>
    <mergeCell ref="P720:Q721"/>
    <mergeCell ref="C722:Q723"/>
    <mergeCell ref="C746:E746"/>
    <mergeCell ref="C747:E748"/>
    <mergeCell ref="F747:G748"/>
    <mergeCell ref="H747:I748"/>
    <mergeCell ref="J747:K748"/>
    <mergeCell ref="L747:M748"/>
    <mergeCell ref="N747:O748"/>
    <mergeCell ref="P747:Q748"/>
    <mergeCell ref="C749:E750"/>
    <mergeCell ref="F749:G750"/>
    <mergeCell ref="H749:I750"/>
    <mergeCell ref="J749:K750"/>
    <mergeCell ref="L749:M750"/>
    <mergeCell ref="N749:O750"/>
    <mergeCell ref="P749:Q750"/>
    <mergeCell ref="P740:Q740"/>
    <mergeCell ref="C741:E741"/>
    <mergeCell ref="F741:G741"/>
    <mergeCell ref="H741:I741"/>
    <mergeCell ref="J741:K741"/>
    <mergeCell ref="L741:M741"/>
    <mergeCell ref="N741:O741"/>
    <mergeCell ref="C740:E740"/>
    <mergeCell ref="F740:G740"/>
    <mergeCell ref="H740:I740"/>
    <mergeCell ref="J740:K740"/>
    <mergeCell ref="L740:M740"/>
    <mergeCell ref="N740:O740"/>
    <mergeCell ref="C739:E739"/>
    <mergeCell ref="N662:O663"/>
    <mergeCell ref="P662:Q663"/>
    <mergeCell ref="C664:Q665"/>
    <mergeCell ref="C688:E688"/>
    <mergeCell ref="C689:E690"/>
    <mergeCell ref="F689:G690"/>
    <mergeCell ref="H689:I690"/>
    <mergeCell ref="J689:K690"/>
    <mergeCell ref="L689:M690"/>
    <mergeCell ref="N689:O690"/>
    <mergeCell ref="P689:Q690"/>
    <mergeCell ref="C691:E692"/>
    <mergeCell ref="F691:G692"/>
    <mergeCell ref="H691:I692"/>
    <mergeCell ref="J691:K692"/>
    <mergeCell ref="L691:M692"/>
    <mergeCell ref="N691:O692"/>
    <mergeCell ref="P691:Q692"/>
    <mergeCell ref="P682:Q682"/>
    <mergeCell ref="C683:E683"/>
    <mergeCell ref="F683:G683"/>
    <mergeCell ref="H683:I683"/>
    <mergeCell ref="J683:K683"/>
    <mergeCell ref="L683:M683"/>
    <mergeCell ref="N683:O683"/>
    <mergeCell ref="C682:E682"/>
    <mergeCell ref="F682:G682"/>
    <mergeCell ref="H682:I682"/>
    <mergeCell ref="J682:K682"/>
    <mergeCell ref="L682:M682"/>
    <mergeCell ref="N682:O682"/>
    <mergeCell ref="C681:E681"/>
    <mergeCell ref="N604:O605"/>
    <mergeCell ref="P604:Q605"/>
    <mergeCell ref="C606:Q607"/>
    <mergeCell ref="C630:E630"/>
    <mergeCell ref="C631:E632"/>
    <mergeCell ref="F631:G632"/>
    <mergeCell ref="H631:I632"/>
    <mergeCell ref="J631:K632"/>
    <mergeCell ref="L631:M632"/>
    <mergeCell ref="N631:O632"/>
    <mergeCell ref="P631:Q632"/>
    <mergeCell ref="C633:E634"/>
    <mergeCell ref="F633:G634"/>
    <mergeCell ref="H633:I634"/>
    <mergeCell ref="J633:K634"/>
    <mergeCell ref="L633:M634"/>
    <mergeCell ref="N633:O634"/>
    <mergeCell ref="P633:Q634"/>
    <mergeCell ref="P624:Q624"/>
    <mergeCell ref="C625:E625"/>
    <mergeCell ref="F625:G625"/>
    <mergeCell ref="H625:I625"/>
    <mergeCell ref="J625:K625"/>
    <mergeCell ref="L625:M625"/>
    <mergeCell ref="N625:O625"/>
    <mergeCell ref="C624:E624"/>
    <mergeCell ref="F624:G624"/>
    <mergeCell ref="H624:I624"/>
    <mergeCell ref="J624:K624"/>
    <mergeCell ref="L624:M624"/>
    <mergeCell ref="N624:O624"/>
    <mergeCell ref="C623:E623"/>
    <mergeCell ref="N546:O547"/>
    <mergeCell ref="P546:Q547"/>
    <mergeCell ref="C548:Q549"/>
    <mergeCell ref="C572:E572"/>
    <mergeCell ref="C573:E574"/>
    <mergeCell ref="F573:G574"/>
    <mergeCell ref="H573:I574"/>
    <mergeCell ref="J573:K574"/>
    <mergeCell ref="L573:M574"/>
    <mergeCell ref="N573:O574"/>
    <mergeCell ref="P573:Q574"/>
    <mergeCell ref="C575:E576"/>
    <mergeCell ref="F575:G576"/>
    <mergeCell ref="H575:I576"/>
    <mergeCell ref="J575:K576"/>
    <mergeCell ref="L575:M576"/>
    <mergeCell ref="N575:O576"/>
    <mergeCell ref="P575:Q576"/>
    <mergeCell ref="P566:Q566"/>
    <mergeCell ref="C567:E567"/>
    <mergeCell ref="F567:G567"/>
    <mergeCell ref="H567:I567"/>
    <mergeCell ref="J567:K567"/>
    <mergeCell ref="L567:M567"/>
    <mergeCell ref="N567:O567"/>
    <mergeCell ref="C566:E566"/>
    <mergeCell ref="F566:G566"/>
    <mergeCell ref="H566:I566"/>
    <mergeCell ref="J566:K566"/>
    <mergeCell ref="L566:M566"/>
    <mergeCell ref="N566:O566"/>
    <mergeCell ref="C565:E565"/>
    <mergeCell ref="N488:O489"/>
    <mergeCell ref="P488:Q489"/>
    <mergeCell ref="C490:Q491"/>
    <mergeCell ref="C514:E514"/>
    <mergeCell ref="C515:E516"/>
    <mergeCell ref="F515:G516"/>
    <mergeCell ref="H515:I516"/>
    <mergeCell ref="J515:K516"/>
    <mergeCell ref="L515:M516"/>
    <mergeCell ref="N515:O516"/>
    <mergeCell ref="P515:Q516"/>
    <mergeCell ref="C517:E518"/>
    <mergeCell ref="F517:G518"/>
    <mergeCell ref="H517:I518"/>
    <mergeCell ref="J517:K518"/>
    <mergeCell ref="L517:M518"/>
    <mergeCell ref="N517:O518"/>
    <mergeCell ref="P517:Q518"/>
    <mergeCell ref="P508:Q508"/>
    <mergeCell ref="C509:E509"/>
    <mergeCell ref="F509:G509"/>
    <mergeCell ref="H509:I509"/>
    <mergeCell ref="J509:K509"/>
    <mergeCell ref="L509:M509"/>
    <mergeCell ref="N509:O509"/>
    <mergeCell ref="C508:E508"/>
    <mergeCell ref="F508:G508"/>
    <mergeCell ref="H508:I508"/>
    <mergeCell ref="J508:K508"/>
    <mergeCell ref="L508:M508"/>
    <mergeCell ref="N508:O508"/>
    <mergeCell ref="C507:E507"/>
    <mergeCell ref="N430:O431"/>
    <mergeCell ref="P430:Q431"/>
    <mergeCell ref="C432:Q433"/>
    <mergeCell ref="C456:E456"/>
    <mergeCell ref="C457:E458"/>
    <mergeCell ref="F457:G458"/>
    <mergeCell ref="H457:I458"/>
    <mergeCell ref="J457:K458"/>
    <mergeCell ref="L457:M458"/>
    <mergeCell ref="N457:O458"/>
    <mergeCell ref="P457:Q458"/>
    <mergeCell ref="C459:E460"/>
    <mergeCell ref="F459:G460"/>
    <mergeCell ref="H459:I460"/>
    <mergeCell ref="J459:K460"/>
    <mergeCell ref="L459:M460"/>
    <mergeCell ref="N459:O460"/>
    <mergeCell ref="P459:Q460"/>
    <mergeCell ref="P450:Q450"/>
    <mergeCell ref="C451:E451"/>
    <mergeCell ref="F451:G451"/>
    <mergeCell ref="H451:I451"/>
    <mergeCell ref="J451:K451"/>
    <mergeCell ref="L451:M451"/>
    <mergeCell ref="N451:O451"/>
    <mergeCell ref="C450:E450"/>
    <mergeCell ref="F450:G450"/>
    <mergeCell ref="H450:I450"/>
    <mergeCell ref="J450:K450"/>
    <mergeCell ref="L450:M450"/>
    <mergeCell ref="N450:O450"/>
    <mergeCell ref="C449:E449"/>
    <mergeCell ref="N372:O373"/>
    <mergeCell ref="P372:Q373"/>
    <mergeCell ref="C374:Q375"/>
    <mergeCell ref="C398:E398"/>
    <mergeCell ref="C399:E400"/>
    <mergeCell ref="F399:G400"/>
    <mergeCell ref="H399:I400"/>
    <mergeCell ref="J399:K400"/>
    <mergeCell ref="L399:M400"/>
    <mergeCell ref="N399:O400"/>
    <mergeCell ref="P399:Q400"/>
    <mergeCell ref="C401:E402"/>
    <mergeCell ref="F401:G402"/>
    <mergeCell ref="H401:I402"/>
    <mergeCell ref="J401:K402"/>
    <mergeCell ref="L401:M402"/>
    <mergeCell ref="N401:O402"/>
    <mergeCell ref="P401:Q402"/>
    <mergeCell ref="P392:Q392"/>
    <mergeCell ref="C393:E393"/>
    <mergeCell ref="F393:G393"/>
    <mergeCell ref="H393:I393"/>
    <mergeCell ref="J393:K393"/>
    <mergeCell ref="L393:M393"/>
    <mergeCell ref="N393:O393"/>
    <mergeCell ref="C392:E392"/>
    <mergeCell ref="F392:G392"/>
    <mergeCell ref="H392:I392"/>
    <mergeCell ref="J392:K392"/>
    <mergeCell ref="L392:M392"/>
    <mergeCell ref="N392:O392"/>
    <mergeCell ref="C391:E391"/>
    <mergeCell ref="N314:O315"/>
    <mergeCell ref="P314:Q315"/>
    <mergeCell ref="C316:Q317"/>
    <mergeCell ref="C340:E340"/>
    <mergeCell ref="C341:E342"/>
    <mergeCell ref="F341:G342"/>
    <mergeCell ref="H341:I342"/>
    <mergeCell ref="J341:K342"/>
    <mergeCell ref="L341:M342"/>
    <mergeCell ref="N341:O342"/>
    <mergeCell ref="P341:Q342"/>
    <mergeCell ref="C343:E344"/>
    <mergeCell ref="F343:G344"/>
    <mergeCell ref="H343:I344"/>
    <mergeCell ref="J343:K344"/>
    <mergeCell ref="L343:M344"/>
    <mergeCell ref="N343:O344"/>
    <mergeCell ref="P343:Q344"/>
    <mergeCell ref="P334:Q334"/>
    <mergeCell ref="C335:E335"/>
    <mergeCell ref="F335:G335"/>
    <mergeCell ref="H335:I335"/>
    <mergeCell ref="J335:K335"/>
    <mergeCell ref="L335:M335"/>
    <mergeCell ref="N335:O335"/>
    <mergeCell ref="C334:E334"/>
    <mergeCell ref="F334:G334"/>
    <mergeCell ref="H334:I334"/>
    <mergeCell ref="J334:K334"/>
    <mergeCell ref="L334:M334"/>
    <mergeCell ref="N334:O334"/>
    <mergeCell ref="C333:E333"/>
    <mergeCell ref="N256:O257"/>
    <mergeCell ref="P256:Q257"/>
    <mergeCell ref="C258:Q259"/>
    <mergeCell ref="C282:E282"/>
    <mergeCell ref="C283:E284"/>
    <mergeCell ref="F283:G284"/>
    <mergeCell ref="H283:I284"/>
    <mergeCell ref="J283:K284"/>
    <mergeCell ref="L283:M284"/>
    <mergeCell ref="N283:O284"/>
    <mergeCell ref="P283:Q284"/>
    <mergeCell ref="C285:E286"/>
    <mergeCell ref="F285:G286"/>
    <mergeCell ref="H285:I286"/>
    <mergeCell ref="J285:K286"/>
    <mergeCell ref="L285:M286"/>
    <mergeCell ref="N285:O286"/>
    <mergeCell ref="P285:Q286"/>
    <mergeCell ref="P276:Q276"/>
    <mergeCell ref="C277:E277"/>
    <mergeCell ref="F277:G277"/>
    <mergeCell ref="H277:I277"/>
    <mergeCell ref="J277:K277"/>
    <mergeCell ref="L277:M277"/>
    <mergeCell ref="N277:O277"/>
    <mergeCell ref="C276:E276"/>
    <mergeCell ref="F276:G276"/>
    <mergeCell ref="H276:I276"/>
    <mergeCell ref="J276:K276"/>
    <mergeCell ref="L276:M276"/>
    <mergeCell ref="N276:O276"/>
    <mergeCell ref="C275:E275"/>
    <mergeCell ref="N198:O199"/>
    <mergeCell ref="P198:Q199"/>
    <mergeCell ref="C200:Q201"/>
    <mergeCell ref="C224:E224"/>
    <mergeCell ref="C225:E226"/>
    <mergeCell ref="F225:G226"/>
    <mergeCell ref="H225:I226"/>
    <mergeCell ref="J225:K226"/>
    <mergeCell ref="L225:M226"/>
    <mergeCell ref="N225:O226"/>
    <mergeCell ref="P225:Q226"/>
    <mergeCell ref="C227:E228"/>
    <mergeCell ref="F227:G228"/>
    <mergeCell ref="H227:I228"/>
    <mergeCell ref="J227:K228"/>
    <mergeCell ref="L227:M228"/>
    <mergeCell ref="N227:O228"/>
    <mergeCell ref="P227:Q228"/>
    <mergeCell ref="P218:Q218"/>
    <mergeCell ref="C219:E219"/>
    <mergeCell ref="F219:G219"/>
    <mergeCell ref="H219:I219"/>
    <mergeCell ref="J219:K219"/>
    <mergeCell ref="L219:M219"/>
    <mergeCell ref="N219:O219"/>
    <mergeCell ref="C218:E218"/>
    <mergeCell ref="F218:G218"/>
    <mergeCell ref="H218:I218"/>
    <mergeCell ref="J218:K218"/>
    <mergeCell ref="L218:M218"/>
    <mergeCell ref="N218:O218"/>
    <mergeCell ref="C217:E217"/>
    <mergeCell ref="N140:O141"/>
    <mergeCell ref="P140:Q141"/>
    <mergeCell ref="C142:Q143"/>
    <mergeCell ref="C166:E166"/>
    <mergeCell ref="C167:E168"/>
    <mergeCell ref="F167:G168"/>
    <mergeCell ref="H167:I168"/>
    <mergeCell ref="J167:K168"/>
    <mergeCell ref="L167:M168"/>
    <mergeCell ref="N167:O168"/>
    <mergeCell ref="P167:Q168"/>
    <mergeCell ref="C169:E170"/>
    <mergeCell ref="F169:G170"/>
    <mergeCell ref="H169:I170"/>
    <mergeCell ref="J169:K170"/>
    <mergeCell ref="L169:M170"/>
    <mergeCell ref="N169:O170"/>
    <mergeCell ref="P169:Q170"/>
    <mergeCell ref="P160:Q160"/>
    <mergeCell ref="C161:E161"/>
    <mergeCell ref="F161:G161"/>
    <mergeCell ref="H161:I161"/>
    <mergeCell ref="J161:K161"/>
    <mergeCell ref="L161:M161"/>
    <mergeCell ref="N161:O161"/>
    <mergeCell ref="C160:E160"/>
    <mergeCell ref="F160:G160"/>
    <mergeCell ref="H160:I160"/>
    <mergeCell ref="J160:K160"/>
    <mergeCell ref="L160:M160"/>
    <mergeCell ref="N160:O160"/>
    <mergeCell ref="C159:E159"/>
    <mergeCell ref="N82:O83"/>
    <mergeCell ref="P82:Q83"/>
    <mergeCell ref="C84:Q85"/>
    <mergeCell ref="C108:E108"/>
    <mergeCell ref="C109:E110"/>
    <mergeCell ref="F109:G110"/>
    <mergeCell ref="H109:I110"/>
    <mergeCell ref="J109:K110"/>
    <mergeCell ref="L109:M110"/>
    <mergeCell ref="N109:O110"/>
    <mergeCell ref="P109:Q110"/>
    <mergeCell ref="C111:E112"/>
    <mergeCell ref="F111:G112"/>
    <mergeCell ref="H111:I112"/>
    <mergeCell ref="J111:K112"/>
    <mergeCell ref="L111:M112"/>
    <mergeCell ref="N111:O112"/>
    <mergeCell ref="P111:Q112"/>
    <mergeCell ref="P99:Q99"/>
    <mergeCell ref="C100:E100"/>
    <mergeCell ref="F100:G100"/>
    <mergeCell ref="H100:I100"/>
    <mergeCell ref="J100:K100"/>
    <mergeCell ref="L100:M100"/>
    <mergeCell ref="N100:O100"/>
    <mergeCell ref="C88:Q90"/>
    <mergeCell ref="G94:O95"/>
    <mergeCell ref="C99:E99"/>
    <mergeCell ref="F99:G99"/>
    <mergeCell ref="H99:I99"/>
    <mergeCell ref="J99:K99"/>
    <mergeCell ref="L99:M99"/>
    <mergeCell ref="C26:Q27"/>
    <mergeCell ref="C50:E50"/>
    <mergeCell ref="C51:E52"/>
    <mergeCell ref="F51:G52"/>
    <mergeCell ref="H51:I52"/>
    <mergeCell ref="J51:K52"/>
    <mergeCell ref="L51:M52"/>
    <mergeCell ref="N51:O52"/>
    <mergeCell ref="P51:Q52"/>
    <mergeCell ref="C53:E54"/>
    <mergeCell ref="F53:G54"/>
    <mergeCell ref="H53:I54"/>
    <mergeCell ref="J53:K54"/>
    <mergeCell ref="L53:M54"/>
    <mergeCell ref="N53:O54"/>
    <mergeCell ref="P53:Q54"/>
    <mergeCell ref="C55:Q56"/>
    <mergeCell ref="P44:Q44"/>
    <mergeCell ref="C45:E45"/>
    <mergeCell ref="F45:G45"/>
    <mergeCell ref="H45:I45"/>
    <mergeCell ref="J45:K45"/>
    <mergeCell ref="L45:M45"/>
    <mergeCell ref="N45:O45"/>
    <mergeCell ref="C44:E44"/>
    <mergeCell ref="F44:G44"/>
    <mergeCell ref="H44:I44"/>
    <mergeCell ref="J44:K44"/>
    <mergeCell ref="L44:M44"/>
    <mergeCell ref="N44:O44"/>
    <mergeCell ref="P42:Q42"/>
    <mergeCell ref="C43:E43"/>
    <mergeCell ref="C22:E23"/>
    <mergeCell ref="C24:E25"/>
    <mergeCell ref="F22:G23"/>
    <mergeCell ref="H22:I23"/>
    <mergeCell ref="J22:K23"/>
    <mergeCell ref="L22:M23"/>
    <mergeCell ref="N22:O23"/>
    <mergeCell ref="P22:Q23"/>
    <mergeCell ref="F24:G25"/>
    <mergeCell ref="H24:I25"/>
    <mergeCell ref="J24:K25"/>
    <mergeCell ref="L24:M25"/>
    <mergeCell ref="N24:O25"/>
    <mergeCell ref="P24:Q25"/>
    <mergeCell ref="P13:Q13"/>
    <mergeCell ref="G7:O8"/>
    <mergeCell ref="H12:I12"/>
    <mergeCell ref="J12:K12"/>
    <mergeCell ref="L12:M12"/>
    <mergeCell ref="N12:O12"/>
    <mergeCell ref="P12:Q12"/>
    <mergeCell ref="C12:E12"/>
    <mergeCell ref="P17:Q17"/>
    <mergeCell ref="H16:I16"/>
    <mergeCell ref="J16:K16"/>
    <mergeCell ref="L16:M16"/>
    <mergeCell ref="N16:O16"/>
    <mergeCell ref="P16:Q16"/>
    <mergeCell ref="H15:I15"/>
    <mergeCell ref="J15:K15"/>
    <mergeCell ref="L15:M15"/>
    <mergeCell ref="N15:O15"/>
    <mergeCell ref="H14:I14"/>
    <mergeCell ref="J14:K14"/>
    <mergeCell ref="L14:M14"/>
    <mergeCell ref="N14:O14"/>
    <mergeCell ref="P14:Q14"/>
    <mergeCell ref="C15:E15"/>
    <mergeCell ref="C16:E16"/>
    <mergeCell ref="C17:E17"/>
    <mergeCell ref="F12:G12"/>
    <mergeCell ref="F13:G13"/>
    <mergeCell ref="F14:G14"/>
    <mergeCell ref="F15:G15"/>
    <mergeCell ref="F16:G16"/>
    <mergeCell ref="P21:Q21"/>
    <mergeCell ref="H20:I20"/>
    <mergeCell ref="J20:K20"/>
    <mergeCell ref="L20:M20"/>
    <mergeCell ref="N20:O20"/>
    <mergeCell ref="P20:Q20"/>
    <mergeCell ref="H19:I19"/>
    <mergeCell ref="J19:K19"/>
    <mergeCell ref="L19:M19"/>
    <mergeCell ref="N19:O19"/>
    <mergeCell ref="P19:Q19"/>
    <mergeCell ref="H18:I18"/>
    <mergeCell ref="J18:K18"/>
    <mergeCell ref="L18:M18"/>
    <mergeCell ref="N18:O18"/>
    <mergeCell ref="P18:Q18"/>
    <mergeCell ref="C18:E18"/>
    <mergeCell ref="C21:E21"/>
    <mergeCell ref="C1:Q3"/>
    <mergeCell ref="C30:Q32"/>
    <mergeCell ref="G36:O37"/>
    <mergeCell ref="C41:E41"/>
    <mergeCell ref="F41:G41"/>
    <mergeCell ref="H41:I41"/>
    <mergeCell ref="J41:K41"/>
    <mergeCell ref="L41:M41"/>
    <mergeCell ref="N41:O41"/>
    <mergeCell ref="F18:G18"/>
    <mergeCell ref="F19:G19"/>
    <mergeCell ref="F20:G20"/>
    <mergeCell ref="F21:G21"/>
    <mergeCell ref="C13:E13"/>
    <mergeCell ref="C14:E14"/>
    <mergeCell ref="F17:G17"/>
    <mergeCell ref="C19:E19"/>
    <mergeCell ref="C20:E20"/>
    <mergeCell ref="H21:I21"/>
    <mergeCell ref="J21:K21"/>
    <mergeCell ref="L21:M21"/>
    <mergeCell ref="N21:O21"/>
    <mergeCell ref="H17:I17"/>
    <mergeCell ref="J17:K17"/>
    <mergeCell ref="L17:M17"/>
    <mergeCell ref="N17:O17"/>
    <mergeCell ref="H13:I13"/>
    <mergeCell ref="J13:K13"/>
    <mergeCell ref="L13:M13"/>
    <mergeCell ref="N13:O13"/>
    <mergeCell ref="P41:Q41"/>
    <mergeCell ref="P15:Q15"/>
    <mergeCell ref="F43:G43"/>
    <mergeCell ref="H43:I43"/>
    <mergeCell ref="J43:K43"/>
    <mergeCell ref="L43:M43"/>
    <mergeCell ref="N43:O43"/>
    <mergeCell ref="P43:Q43"/>
    <mergeCell ref="C42:E42"/>
    <mergeCell ref="F42:G42"/>
    <mergeCell ref="H42:I42"/>
    <mergeCell ref="J42:K42"/>
    <mergeCell ref="L42:M42"/>
    <mergeCell ref="N42:O42"/>
    <mergeCell ref="P46:Q46"/>
    <mergeCell ref="C47:E47"/>
    <mergeCell ref="F47:G47"/>
    <mergeCell ref="H47:I47"/>
    <mergeCell ref="J47:K47"/>
    <mergeCell ref="L47:M47"/>
    <mergeCell ref="N47:O47"/>
    <mergeCell ref="P47:Q47"/>
    <mergeCell ref="P45:Q45"/>
    <mergeCell ref="C46:E46"/>
    <mergeCell ref="F46:G46"/>
    <mergeCell ref="H46:I46"/>
    <mergeCell ref="J46:K46"/>
    <mergeCell ref="L46:M46"/>
    <mergeCell ref="N46:O46"/>
    <mergeCell ref="P49:Q49"/>
    <mergeCell ref="F50:G50"/>
    <mergeCell ref="H50:I50"/>
    <mergeCell ref="J50:K50"/>
    <mergeCell ref="L50:M50"/>
    <mergeCell ref="N50:O50"/>
    <mergeCell ref="P50:Q50"/>
    <mergeCell ref="P48:Q48"/>
    <mergeCell ref="C49:E49"/>
    <mergeCell ref="F49:G49"/>
    <mergeCell ref="H49:I49"/>
    <mergeCell ref="J49:K49"/>
    <mergeCell ref="L49:M49"/>
    <mergeCell ref="N49:O49"/>
    <mergeCell ref="C48:E48"/>
    <mergeCell ref="F48:G48"/>
    <mergeCell ref="H48:I48"/>
    <mergeCell ref="J48:K48"/>
    <mergeCell ref="L48:M48"/>
    <mergeCell ref="N48:O48"/>
    <mergeCell ref="P70:Q70"/>
    <mergeCell ref="C71:E71"/>
    <mergeCell ref="F71:G71"/>
    <mergeCell ref="H71:I71"/>
    <mergeCell ref="J71:K71"/>
    <mergeCell ref="L71:M71"/>
    <mergeCell ref="N71:O71"/>
    <mergeCell ref="C59:Q61"/>
    <mergeCell ref="G65:O66"/>
    <mergeCell ref="C70:E70"/>
    <mergeCell ref="F70:G70"/>
    <mergeCell ref="H70:I70"/>
    <mergeCell ref="J70:K70"/>
    <mergeCell ref="L70:M70"/>
    <mergeCell ref="N70:O70"/>
    <mergeCell ref="P73:Q73"/>
    <mergeCell ref="C74:E74"/>
    <mergeCell ref="F74:G74"/>
    <mergeCell ref="H74:I74"/>
    <mergeCell ref="J74:K74"/>
    <mergeCell ref="L74:M74"/>
    <mergeCell ref="N74:O74"/>
    <mergeCell ref="C73:E73"/>
    <mergeCell ref="F73:G73"/>
    <mergeCell ref="H73:I73"/>
    <mergeCell ref="J73:K73"/>
    <mergeCell ref="L73:M73"/>
    <mergeCell ref="N73:O73"/>
    <mergeCell ref="P71:Q71"/>
    <mergeCell ref="C72:E72"/>
    <mergeCell ref="F72:G72"/>
    <mergeCell ref="H72:I72"/>
    <mergeCell ref="J72:K72"/>
    <mergeCell ref="L72:M72"/>
    <mergeCell ref="N72:O72"/>
    <mergeCell ref="P72:Q72"/>
    <mergeCell ref="P75:Q75"/>
    <mergeCell ref="C76:E76"/>
    <mergeCell ref="F76:G76"/>
    <mergeCell ref="H76:I76"/>
    <mergeCell ref="J76:K76"/>
    <mergeCell ref="L76:M76"/>
    <mergeCell ref="N76:O76"/>
    <mergeCell ref="P76:Q76"/>
    <mergeCell ref="P74:Q74"/>
    <mergeCell ref="C75:E75"/>
    <mergeCell ref="F75:G75"/>
    <mergeCell ref="H75:I75"/>
    <mergeCell ref="J75:K75"/>
    <mergeCell ref="L75:M75"/>
    <mergeCell ref="N75:O75"/>
    <mergeCell ref="P78:Q78"/>
    <mergeCell ref="F79:G79"/>
    <mergeCell ref="H79:I79"/>
    <mergeCell ref="J79:K79"/>
    <mergeCell ref="L79:M79"/>
    <mergeCell ref="N79:O79"/>
    <mergeCell ref="P79:Q79"/>
    <mergeCell ref="P77:Q77"/>
    <mergeCell ref="C78:E78"/>
    <mergeCell ref="F78:G78"/>
    <mergeCell ref="H78:I78"/>
    <mergeCell ref="J78:K78"/>
    <mergeCell ref="L78:M78"/>
    <mergeCell ref="N78:O78"/>
    <mergeCell ref="C77:E77"/>
    <mergeCell ref="F77:G77"/>
    <mergeCell ref="H77:I77"/>
    <mergeCell ref="J77:K77"/>
    <mergeCell ref="L77:M77"/>
    <mergeCell ref="N77:O77"/>
    <mergeCell ref="N99:O99"/>
    <mergeCell ref="C79:E79"/>
    <mergeCell ref="C80:E81"/>
    <mergeCell ref="F80:G81"/>
    <mergeCell ref="H80:I81"/>
    <mergeCell ref="J80:K81"/>
    <mergeCell ref="L80:M81"/>
    <mergeCell ref="N80:O81"/>
    <mergeCell ref="P80:Q81"/>
    <mergeCell ref="C82:E83"/>
    <mergeCell ref="F82:G83"/>
    <mergeCell ref="H82:I83"/>
    <mergeCell ref="J82:K83"/>
    <mergeCell ref="L82:M83"/>
    <mergeCell ref="P102:Q102"/>
    <mergeCell ref="C103:E103"/>
    <mergeCell ref="F103:G103"/>
    <mergeCell ref="H103:I103"/>
    <mergeCell ref="J103:K103"/>
    <mergeCell ref="L103:M103"/>
    <mergeCell ref="N103:O103"/>
    <mergeCell ref="C102:E102"/>
    <mergeCell ref="F102:G102"/>
    <mergeCell ref="H102:I102"/>
    <mergeCell ref="J102:K102"/>
    <mergeCell ref="L102:M102"/>
    <mergeCell ref="N102:O102"/>
    <mergeCell ref="P100:Q100"/>
    <mergeCell ref="C101:E101"/>
    <mergeCell ref="F101:G101"/>
    <mergeCell ref="H101:I101"/>
    <mergeCell ref="J101:K101"/>
    <mergeCell ref="L101:M101"/>
    <mergeCell ref="N101:O101"/>
    <mergeCell ref="P101:Q101"/>
    <mergeCell ref="P104:Q104"/>
    <mergeCell ref="C105:E105"/>
    <mergeCell ref="F105:G105"/>
    <mergeCell ref="H105:I105"/>
    <mergeCell ref="J105:K105"/>
    <mergeCell ref="L105:M105"/>
    <mergeCell ref="N105:O105"/>
    <mergeCell ref="P105:Q105"/>
    <mergeCell ref="P103:Q103"/>
    <mergeCell ref="C104:E104"/>
    <mergeCell ref="F104:G104"/>
    <mergeCell ref="H104:I104"/>
    <mergeCell ref="J104:K104"/>
    <mergeCell ref="L104:M104"/>
    <mergeCell ref="N104:O104"/>
    <mergeCell ref="P107:Q107"/>
    <mergeCell ref="F108:G108"/>
    <mergeCell ref="H108:I108"/>
    <mergeCell ref="J108:K108"/>
    <mergeCell ref="L108:M108"/>
    <mergeCell ref="N108:O108"/>
    <mergeCell ref="P108:Q108"/>
    <mergeCell ref="P106:Q106"/>
    <mergeCell ref="C107:E107"/>
    <mergeCell ref="F107:G107"/>
    <mergeCell ref="H107:I107"/>
    <mergeCell ref="J107:K107"/>
    <mergeCell ref="L107:M107"/>
    <mergeCell ref="N107:O107"/>
    <mergeCell ref="C106:E106"/>
    <mergeCell ref="F106:G106"/>
    <mergeCell ref="H106:I106"/>
    <mergeCell ref="J106:K106"/>
    <mergeCell ref="L106:M106"/>
    <mergeCell ref="N106:O106"/>
    <mergeCell ref="P128:Q128"/>
    <mergeCell ref="C129:E129"/>
    <mergeCell ref="F129:G129"/>
    <mergeCell ref="H129:I129"/>
    <mergeCell ref="J129:K129"/>
    <mergeCell ref="L129:M129"/>
    <mergeCell ref="N129:O129"/>
    <mergeCell ref="C117:Q119"/>
    <mergeCell ref="G123:O124"/>
    <mergeCell ref="C128:E128"/>
    <mergeCell ref="F128:G128"/>
    <mergeCell ref="H128:I128"/>
    <mergeCell ref="J128:K128"/>
    <mergeCell ref="L128:M128"/>
    <mergeCell ref="N128:O128"/>
    <mergeCell ref="C113:Q114"/>
    <mergeCell ref="P131:Q131"/>
    <mergeCell ref="C132:E132"/>
    <mergeCell ref="F132:G132"/>
    <mergeCell ref="H132:I132"/>
    <mergeCell ref="J132:K132"/>
    <mergeCell ref="L132:M132"/>
    <mergeCell ref="N132:O132"/>
    <mergeCell ref="C131:E131"/>
    <mergeCell ref="F131:G131"/>
    <mergeCell ref="H131:I131"/>
    <mergeCell ref="J131:K131"/>
    <mergeCell ref="L131:M131"/>
    <mergeCell ref="N131:O131"/>
    <mergeCell ref="P129:Q129"/>
    <mergeCell ref="C130:E130"/>
    <mergeCell ref="F130:G130"/>
    <mergeCell ref="H130:I130"/>
    <mergeCell ref="J130:K130"/>
    <mergeCell ref="L130:M130"/>
    <mergeCell ref="N130:O130"/>
    <mergeCell ref="P130:Q130"/>
    <mergeCell ref="P133:Q133"/>
    <mergeCell ref="C134:E134"/>
    <mergeCell ref="F134:G134"/>
    <mergeCell ref="H134:I134"/>
    <mergeCell ref="J134:K134"/>
    <mergeCell ref="L134:M134"/>
    <mergeCell ref="N134:O134"/>
    <mergeCell ref="P134:Q134"/>
    <mergeCell ref="P132:Q132"/>
    <mergeCell ref="C133:E133"/>
    <mergeCell ref="F133:G133"/>
    <mergeCell ref="H133:I133"/>
    <mergeCell ref="J133:K133"/>
    <mergeCell ref="L133:M133"/>
    <mergeCell ref="N133:O133"/>
    <mergeCell ref="P136:Q136"/>
    <mergeCell ref="F137:G137"/>
    <mergeCell ref="H137:I137"/>
    <mergeCell ref="J137:K137"/>
    <mergeCell ref="L137:M137"/>
    <mergeCell ref="N137:O137"/>
    <mergeCell ref="P137:Q137"/>
    <mergeCell ref="P135:Q135"/>
    <mergeCell ref="C136:E136"/>
    <mergeCell ref="F136:G136"/>
    <mergeCell ref="H136:I136"/>
    <mergeCell ref="J136:K136"/>
    <mergeCell ref="L136:M136"/>
    <mergeCell ref="N136:O136"/>
    <mergeCell ref="C135:E135"/>
    <mergeCell ref="F135:G135"/>
    <mergeCell ref="H135:I135"/>
    <mergeCell ref="J135:K135"/>
    <mergeCell ref="L135:M135"/>
    <mergeCell ref="N135:O135"/>
    <mergeCell ref="P157:Q157"/>
    <mergeCell ref="C158:E158"/>
    <mergeCell ref="F158:G158"/>
    <mergeCell ref="H158:I158"/>
    <mergeCell ref="J158:K158"/>
    <mergeCell ref="L158:M158"/>
    <mergeCell ref="N158:O158"/>
    <mergeCell ref="C146:Q148"/>
    <mergeCell ref="G152:O153"/>
    <mergeCell ref="C157:E157"/>
    <mergeCell ref="F157:G157"/>
    <mergeCell ref="H157:I157"/>
    <mergeCell ref="J157:K157"/>
    <mergeCell ref="L157:M157"/>
    <mergeCell ref="N157:O157"/>
    <mergeCell ref="C137:E137"/>
    <mergeCell ref="C138:E139"/>
    <mergeCell ref="F138:G139"/>
    <mergeCell ref="H138:I139"/>
    <mergeCell ref="J138:K139"/>
    <mergeCell ref="L138:M139"/>
    <mergeCell ref="N138:O139"/>
    <mergeCell ref="P138:Q139"/>
    <mergeCell ref="C140:E141"/>
    <mergeCell ref="F140:G141"/>
    <mergeCell ref="H140:I141"/>
    <mergeCell ref="J140:K141"/>
    <mergeCell ref="L140:M141"/>
    <mergeCell ref="P158:Q158"/>
    <mergeCell ref="F159:G159"/>
    <mergeCell ref="H159:I159"/>
    <mergeCell ref="J159:K159"/>
    <mergeCell ref="L159:M159"/>
    <mergeCell ref="N159:O159"/>
    <mergeCell ref="P159:Q159"/>
    <mergeCell ref="P162:Q162"/>
    <mergeCell ref="C163:E163"/>
    <mergeCell ref="F163:G163"/>
    <mergeCell ref="H163:I163"/>
    <mergeCell ref="J163:K163"/>
    <mergeCell ref="L163:M163"/>
    <mergeCell ref="N163:O163"/>
    <mergeCell ref="P163:Q163"/>
    <mergeCell ref="P161:Q161"/>
    <mergeCell ref="C162:E162"/>
    <mergeCell ref="F162:G162"/>
    <mergeCell ref="H162:I162"/>
    <mergeCell ref="J162:K162"/>
    <mergeCell ref="L162:M162"/>
    <mergeCell ref="N162:O162"/>
    <mergeCell ref="P165:Q165"/>
    <mergeCell ref="F166:G166"/>
    <mergeCell ref="H166:I166"/>
    <mergeCell ref="J166:K166"/>
    <mergeCell ref="L166:M166"/>
    <mergeCell ref="N166:O166"/>
    <mergeCell ref="P166:Q166"/>
    <mergeCell ref="P164:Q164"/>
    <mergeCell ref="C165:E165"/>
    <mergeCell ref="F165:G165"/>
    <mergeCell ref="H165:I165"/>
    <mergeCell ref="J165:K165"/>
    <mergeCell ref="L165:M165"/>
    <mergeCell ref="N165:O165"/>
    <mergeCell ref="C164:E164"/>
    <mergeCell ref="F164:G164"/>
    <mergeCell ref="H164:I164"/>
    <mergeCell ref="J164:K164"/>
    <mergeCell ref="L164:M164"/>
    <mergeCell ref="N164:O164"/>
    <mergeCell ref="P186:Q186"/>
    <mergeCell ref="C187:E187"/>
    <mergeCell ref="F187:G187"/>
    <mergeCell ref="H187:I187"/>
    <mergeCell ref="J187:K187"/>
    <mergeCell ref="L187:M187"/>
    <mergeCell ref="N187:O187"/>
    <mergeCell ref="C175:Q177"/>
    <mergeCell ref="G181:O182"/>
    <mergeCell ref="C186:E186"/>
    <mergeCell ref="F186:G186"/>
    <mergeCell ref="H186:I186"/>
    <mergeCell ref="J186:K186"/>
    <mergeCell ref="L186:M186"/>
    <mergeCell ref="N186:O186"/>
    <mergeCell ref="C171:Q172"/>
    <mergeCell ref="P189:Q189"/>
    <mergeCell ref="C190:E190"/>
    <mergeCell ref="F190:G190"/>
    <mergeCell ref="H190:I190"/>
    <mergeCell ref="J190:K190"/>
    <mergeCell ref="L190:M190"/>
    <mergeCell ref="N190:O190"/>
    <mergeCell ref="C189:E189"/>
    <mergeCell ref="F189:G189"/>
    <mergeCell ref="H189:I189"/>
    <mergeCell ref="J189:K189"/>
    <mergeCell ref="L189:M189"/>
    <mergeCell ref="N189:O189"/>
    <mergeCell ref="P187:Q187"/>
    <mergeCell ref="C188:E188"/>
    <mergeCell ref="F188:G188"/>
    <mergeCell ref="H188:I188"/>
    <mergeCell ref="J188:K188"/>
    <mergeCell ref="L188:M188"/>
    <mergeCell ref="N188:O188"/>
    <mergeCell ref="P188:Q188"/>
    <mergeCell ref="P191:Q191"/>
    <mergeCell ref="C192:E192"/>
    <mergeCell ref="F192:G192"/>
    <mergeCell ref="H192:I192"/>
    <mergeCell ref="J192:K192"/>
    <mergeCell ref="L192:M192"/>
    <mergeCell ref="N192:O192"/>
    <mergeCell ref="P192:Q192"/>
    <mergeCell ref="P190:Q190"/>
    <mergeCell ref="C191:E191"/>
    <mergeCell ref="F191:G191"/>
    <mergeCell ref="H191:I191"/>
    <mergeCell ref="J191:K191"/>
    <mergeCell ref="L191:M191"/>
    <mergeCell ref="N191:O191"/>
    <mergeCell ref="P194:Q194"/>
    <mergeCell ref="F195:G195"/>
    <mergeCell ref="H195:I195"/>
    <mergeCell ref="J195:K195"/>
    <mergeCell ref="L195:M195"/>
    <mergeCell ref="N195:O195"/>
    <mergeCell ref="P195:Q195"/>
    <mergeCell ref="P193:Q193"/>
    <mergeCell ref="C194:E194"/>
    <mergeCell ref="F194:G194"/>
    <mergeCell ref="H194:I194"/>
    <mergeCell ref="J194:K194"/>
    <mergeCell ref="L194:M194"/>
    <mergeCell ref="N194:O194"/>
    <mergeCell ref="C193:E193"/>
    <mergeCell ref="F193:G193"/>
    <mergeCell ref="H193:I193"/>
    <mergeCell ref="J193:K193"/>
    <mergeCell ref="L193:M193"/>
    <mergeCell ref="N193:O193"/>
    <mergeCell ref="P215:Q215"/>
    <mergeCell ref="C216:E216"/>
    <mergeCell ref="F216:G216"/>
    <mergeCell ref="H216:I216"/>
    <mergeCell ref="J216:K216"/>
    <mergeCell ref="L216:M216"/>
    <mergeCell ref="N216:O216"/>
    <mergeCell ref="C204:Q206"/>
    <mergeCell ref="G210:O211"/>
    <mergeCell ref="C215:E215"/>
    <mergeCell ref="F215:G215"/>
    <mergeCell ref="H215:I215"/>
    <mergeCell ref="J215:K215"/>
    <mergeCell ref="L215:M215"/>
    <mergeCell ref="N215:O215"/>
    <mergeCell ref="C195:E195"/>
    <mergeCell ref="C196:E197"/>
    <mergeCell ref="F196:G197"/>
    <mergeCell ref="H196:I197"/>
    <mergeCell ref="J196:K197"/>
    <mergeCell ref="L196:M197"/>
    <mergeCell ref="N196:O197"/>
    <mergeCell ref="P196:Q197"/>
    <mergeCell ref="C198:E199"/>
    <mergeCell ref="F198:G199"/>
    <mergeCell ref="H198:I199"/>
    <mergeCell ref="J198:K199"/>
    <mergeCell ref="L198:M199"/>
    <mergeCell ref="P216:Q216"/>
    <mergeCell ref="F217:G217"/>
    <mergeCell ref="H217:I217"/>
    <mergeCell ref="J217:K217"/>
    <mergeCell ref="L217:M217"/>
    <mergeCell ref="N217:O217"/>
    <mergeCell ref="P217:Q217"/>
    <mergeCell ref="P220:Q220"/>
    <mergeCell ref="C221:E221"/>
    <mergeCell ref="F221:G221"/>
    <mergeCell ref="H221:I221"/>
    <mergeCell ref="J221:K221"/>
    <mergeCell ref="L221:M221"/>
    <mergeCell ref="N221:O221"/>
    <mergeCell ref="P221:Q221"/>
    <mergeCell ref="P219:Q219"/>
    <mergeCell ref="C220:E220"/>
    <mergeCell ref="F220:G220"/>
    <mergeCell ref="H220:I220"/>
    <mergeCell ref="J220:K220"/>
    <mergeCell ref="L220:M220"/>
    <mergeCell ref="N220:O220"/>
    <mergeCell ref="P223:Q223"/>
    <mergeCell ref="F224:G224"/>
    <mergeCell ref="H224:I224"/>
    <mergeCell ref="J224:K224"/>
    <mergeCell ref="L224:M224"/>
    <mergeCell ref="N224:O224"/>
    <mergeCell ref="P224:Q224"/>
    <mergeCell ref="P222:Q222"/>
    <mergeCell ref="C223:E223"/>
    <mergeCell ref="F223:G223"/>
    <mergeCell ref="H223:I223"/>
    <mergeCell ref="J223:K223"/>
    <mergeCell ref="L223:M223"/>
    <mergeCell ref="N223:O223"/>
    <mergeCell ref="C222:E222"/>
    <mergeCell ref="F222:G222"/>
    <mergeCell ref="H222:I222"/>
    <mergeCell ref="J222:K222"/>
    <mergeCell ref="L222:M222"/>
    <mergeCell ref="N222:O222"/>
    <mergeCell ref="P244:Q244"/>
    <mergeCell ref="C245:E245"/>
    <mergeCell ref="F245:G245"/>
    <mergeCell ref="H245:I245"/>
    <mergeCell ref="J245:K245"/>
    <mergeCell ref="L245:M245"/>
    <mergeCell ref="N245:O245"/>
    <mergeCell ref="C233:Q235"/>
    <mergeCell ref="G239:O240"/>
    <mergeCell ref="C244:E244"/>
    <mergeCell ref="F244:G244"/>
    <mergeCell ref="H244:I244"/>
    <mergeCell ref="J244:K244"/>
    <mergeCell ref="L244:M244"/>
    <mergeCell ref="N244:O244"/>
    <mergeCell ref="C229:Q230"/>
    <mergeCell ref="P247:Q247"/>
    <mergeCell ref="C248:E248"/>
    <mergeCell ref="F248:G248"/>
    <mergeCell ref="H248:I248"/>
    <mergeCell ref="J248:K248"/>
    <mergeCell ref="L248:M248"/>
    <mergeCell ref="N248:O248"/>
    <mergeCell ref="C247:E247"/>
    <mergeCell ref="F247:G247"/>
    <mergeCell ref="H247:I247"/>
    <mergeCell ref="J247:K247"/>
    <mergeCell ref="L247:M247"/>
    <mergeCell ref="N247:O247"/>
    <mergeCell ref="P245:Q245"/>
    <mergeCell ref="C246:E246"/>
    <mergeCell ref="F246:G246"/>
    <mergeCell ref="H246:I246"/>
    <mergeCell ref="J246:K246"/>
    <mergeCell ref="L246:M246"/>
    <mergeCell ref="N246:O246"/>
    <mergeCell ref="P246:Q246"/>
    <mergeCell ref="P249:Q249"/>
    <mergeCell ref="C250:E250"/>
    <mergeCell ref="F250:G250"/>
    <mergeCell ref="H250:I250"/>
    <mergeCell ref="J250:K250"/>
    <mergeCell ref="L250:M250"/>
    <mergeCell ref="N250:O250"/>
    <mergeCell ref="P250:Q250"/>
    <mergeCell ref="P248:Q248"/>
    <mergeCell ref="C249:E249"/>
    <mergeCell ref="F249:G249"/>
    <mergeCell ref="H249:I249"/>
    <mergeCell ref="J249:K249"/>
    <mergeCell ref="L249:M249"/>
    <mergeCell ref="N249:O249"/>
    <mergeCell ref="P252:Q252"/>
    <mergeCell ref="F253:G253"/>
    <mergeCell ref="H253:I253"/>
    <mergeCell ref="J253:K253"/>
    <mergeCell ref="L253:M253"/>
    <mergeCell ref="N253:O253"/>
    <mergeCell ref="P253:Q253"/>
    <mergeCell ref="P251:Q251"/>
    <mergeCell ref="C252:E252"/>
    <mergeCell ref="F252:G252"/>
    <mergeCell ref="H252:I252"/>
    <mergeCell ref="J252:K252"/>
    <mergeCell ref="L252:M252"/>
    <mergeCell ref="N252:O252"/>
    <mergeCell ref="C251:E251"/>
    <mergeCell ref="F251:G251"/>
    <mergeCell ref="H251:I251"/>
    <mergeCell ref="J251:K251"/>
    <mergeCell ref="L251:M251"/>
    <mergeCell ref="N251:O251"/>
    <mergeCell ref="P273:Q273"/>
    <mergeCell ref="C274:E274"/>
    <mergeCell ref="F274:G274"/>
    <mergeCell ref="H274:I274"/>
    <mergeCell ref="J274:K274"/>
    <mergeCell ref="L274:M274"/>
    <mergeCell ref="N274:O274"/>
    <mergeCell ref="C262:Q264"/>
    <mergeCell ref="G268:O269"/>
    <mergeCell ref="C273:E273"/>
    <mergeCell ref="F273:G273"/>
    <mergeCell ref="H273:I273"/>
    <mergeCell ref="J273:K273"/>
    <mergeCell ref="L273:M273"/>
    <mergeCell ref="N273:O273"/>
    <mergeCell ref="C253:E253"/>
    <mergeCell ref="C254:E255"/>
    <mergeCell ref="F254:G255"/>
    <mergeCell ref="H254:I255"/>
    <mergeCell ref="J254:K255"/>
    <mergeCell ref="L254:M255"/>
    <mergeCell ref="N254:O255"/>
    <mergeCell ref="P254:Q255"/>
    <mergeCell ref="C256:E257"/>
    <mergeCell ref="F256:G257"/>
    <mergeCell ref="H256:I257"/>
    <mergeCell ref="J256:K257"/>
    <mergeCell ref="L256:M257"/>
    <mergeCell ref="P274:Q274"/>
    <mergeCell ref="F275:G275"/>
    <mergeCell ref="H275:I275"/>
    <mergeCell ref="J275:K275"/>
    <mergeCell ref="L275:M275"/>
    <mergeCell ref="N275:O275"/>
    <mergeCell ref="P275:Q275"/>
    <mergeCell ref="P278:Q278"/>
    <mergeCell ref="C279:E279"/>
    <mergeCell ref="F279:G279"/>
    <mergeCell ref="H279:I279"/>
    <mergeCell ref="J279:K279"/>
    <mergeCell ref="L279:M279"/>
    <mergeCell ref="N279:O279"/>
    <mergeCell ref="P279:Q279"/>
    <mergeCell ref="P277:Q277"/>
    <mergeCell ref="C278:E278"/>
    <mergeCell ref="F278:G278"/>
    <mergeCell ref="H278:I278"/>
    <mergeCell ref="J278:K278"/>
    <mergeCell ref="L278:M278"/>
    <mergeCell ref="N278:O278"/>
    <mergeCell ref="P281:Q281"/>
    <mergeCell ref="F282:G282"/>
    <mergeCell ref="H282:I282"/>
    <mergeCell ref="J282:K282"/>
    <mergeCell ref="L282:M282"/>
    <mergeCell ref="N282:O282"/>
    <mergeCell ref="P282:Q282"/>
    <mergeCell ref="P280:Q280"/>
    <mergeCell ref="C281:E281"/>
    <mergeCell ref="F281:G281"/>
    <mergeCell ref="H281:I281"/>
    <mergeCell ref="J281:K281"/>
    <mergeCell ref="L281:M281"/>
    <mergeCell ref="N281:O281"/>
    <mergeCell ref="C280:E280"/>
    <mergeCell ref="F280:G280"/>
    <mergeCell ref="H280:I280"/>
    <mergeCell ref="J280:K280"/>
    <mergeCell ref="L280:M280"/>
    <mergeCell ref="N280:O280"/>
    <mergeCell ref="P302:Q302"/>
    <mergeCell ref="C303:E303"/>
    <mergeCell ref="F303:G303"/>
    <mergeCell ref="H303:I303"/>
    <mergeCell ref="J303:K303"/>
    <mergeCell ref="L303:M303"/>
    <mergeCell ref="N303:O303"/>
    <mergeCell ref="C291:Q293"/>
    <mergeCell ref="G297:O298"/>
    <mergeCell ref="C302:E302"/>
    <mergeCell ref="F302:G302"/>
    <mergeCell ref="H302:I302"/>
    <mergeCell ref="J302:K302"/>
    <mergeCell ref="L302:M302"/>
    <mergeCell ref="N302:O302"/>
    <mergeCell ref="C287:Q288"/>
    <mergeCell ref="P305:Q305"/>
    <mergeCell ref="C306:E306"/>
    <mergeCell ref="F306:G306"/>
    <mergeCell ref="H306:I306"/>
    <mergeCell ref="J306:K306"/>
    <mergeCell ref="L306:M306"/>
    <mergeCell ref="N306:O306"/>
    <mergeCell ref="C305:E305"/>
    <mergeCell ref="F305:G305"/>
    <mergeCell ref="H305:I305"/>
    <mergeCell ref="J305:K305"/>
    <mergeCell ref="L305:M305"/>
    <mergeCell ref="N305:O305"/>
    <mergeCell ref="P303:Q303"/>
    <mergeCell ref="C304:E304"/>
    <mergeCell ref="F304:G304"/>
    <mergeCell ref="H304:I304"/>
    <mergeCell ref="J304:K304"/>
    <mergeCell ref="L304:M304"/>
    <mergeCell ref="N304:O304"/>
    <mergeCell ref="P304:Q304"/>
    <mergeCell ref="P307:Q307"/>
    <mergeCell ref="C308:E308"/>
    <mergeCell ref="F308:G308"/>
    <mergeCell ref="H308:I308"/>
    <mergeCell ref="J308:K308"/>
    <mergeCell ref="L308:M308"/>
    <mergeCell ref="N308:O308"/>
    <mergeCell ref="P308:Q308"/>
    <mergeCell ref="P306:Q306"/>
    <mergeCell ref="C307:E307"/>
    <mergeCell ref="F307:G307"/>
    <mergeCell ref="H307:I307"/>
    <mergeCell ref="J307:K307"/>
    <mergeCell ref="L307:M307"/>
    <mergeCell ref="N307:O307"/>
    <mergeCell ref="P310:Q310"/>
    <mergeCell ref="F311:G311"/>
    <mergeCell ref="H311:I311"/>
    <mergeCell ref="J311:K311"/>
    <mergeCell ref="L311:M311"/>
    <mergeCell ref="N311:O311"/>
    <mergeCell ref="P311:Q311"/>
    <mergeCell ref="P309:Q309"/>
    <mergeCell ref="C310:E310"/>
    <mergeCell ref="F310:G310"/>
    <mergeCell ref="H310:I310"/>
    <mergeCell ref="J310:K310"/>
    <mergeCell ref="L310:M310"/>
    <mergeCell ref="N310:O310"/>
    <mergeCell ref="C309:E309"/>
    <mergeCell ref="F309:G309"/>
    <mergeCell ref="H309:I309"/>
    <mergeCell ref="J309:K309"/>
    <mergeCell ref="L309:M309"/>
    <mergeCell ref="N309:O309"/>
    <mergeCell ref="P331:Q331"/>
    <mergeCell ref="C332:E332"/>
    <mergeCell ref="F332:G332"/>
    <mergeCell ref="H332:I332"/>
    <mergeCell ref="J332:K332"/>
    <mergeCell ref="L332:M332"/>
    <mergeCell ref="N332:O332"/>
    <mergeCell ref="C320:Q322"/>
    <mergeCell ref="G326:O327"/>
    <mergeCell ref="C331:E331"/>
    <mergeCell ref="F331:G331"/>
    <mergeCell ref="H331:I331"/>
    <mergeCell ref="J331:K331"/>
    <mergeCell ref="L331:M331"/>
    <mergeCell ref="N331:O331"/>
    <mergeCell ref="C311:E311"/>
    <mergeCell ref="C312:E313"/>
    <mergeCell ref="F312:G313"/>
    <mergeCell ref="H312:I313"/>
    <mergeCell ref="J312:K313"/>
    <mergeCell ref="L312:M313"/>
    <mergeCell ref="N312:O313"/>
    <mergeCell ref="P312:Q313"/>
    <mergeCell ref="C314:E315"/>
    <mergeCell ref="F314:G315"/>
    <mergeCell ref="H314:I315"/>
    <mergeCell ref="J314:K315"/>
    <mergeCell ref="L314:M315"/>
    <mergeCell ref="P332:Q332"/>
    <mergeCell ref="F333:G333"/>
    <mergeCell ref="H333:I333"/>
    <mergeCell ref="J333:K333"/>
    <mergeCell ref="L333:M333"/>
    <mergeCell ref="N333:O333"/>
    <mergeCell ref="P333:Q333"/>
    <mergeCell ref="P336:Q336"/>
    <mergeCell ref="C337:E337"/>
    <mergeCell ref="F337:G337"/>
    <mergeCell ref="H337:I337"/>
    <mergeCell ref="J337:K337"/>
    <mergeCell ref="L337:M337"/>
    <mergeCell ref="N337:O337"/>
    <mergeCell ref="P337:Q337"/>
    <mergeCell ref="P335:Q335"/>
    <mergeCell ref="C336:E336"/>
    <mergeCell ref="F336:G336"/>
    <mergeCell ref="H336:I336"/>
    <mergeCell ref="J336:K336"/>
    <mergeCell ref="L336:M336"/>
    <mergeCell ref="N336:O336"/>
    <mergeCell ref="P339:Q339"/>
    <mergeCell ref="F340:G340"/>
    <mergeCell ref="H340:I340"/>
    <mergeCell ref="J340:K340"/>
    <mergeCell ref="L340:M340"/>
    <mergeCell ref="N340:O340"/>
    <mergeCell ref="P340:Q340"/>
    <mergeCell ref="P338:Q338"/>
    <mergeCell ref="C339:E339"/>
    <mergeCell ref="F339:G339"/>
    <mergeCell ref="H339:I339"/>
    <mergeCell ref="J339:K339"/>
    <mergeCell ref="L339:M339"/>
    <mergeCell ref="N339:O339"/>
    <mergeCell ref="C338:E338"/>
    <mergeCell ref="F338:G338"/>
    <mergeCell ref="H338:I338"/>
    <mergeCell ref="J338:K338"/>
    <mergeCell ref="L338:M338"/>
    <mergeCell ref="N338:O338"/>
    <mergeCell ref="P360:Q360"/>
    <mergeCell ref="C361:E361"/>
    <mergeCell ref="F361:G361"/>
    <mergeCell ref="H361:I361"/>
    <mergeCell ref="J361:K361"/>
    <mergeCell ref="L361:M361"/>
    <mergeCell ref="N361:O361"/>
    <mergeCell ref="C349:Q351"/>
    <mergeCell ref="G355:O356"/>
    <mergeCell ref="C360:E360"/>
    <mergeCell ref="F360:G360"/>
    <mergeCell ref="H360:I360"/>
    <mergeCell ref="J360:K360"/>
    <mergeCell ref="L360:M360"/>
    <mergeCell ref="N360:O360"/>
    <mergeCell ref="C345:Q346"/>
    <mergeCell ref="P363:Q363"/>
    <mergeCell ref="C364:E364"/>
    <mergeCell ref="F364:G364"/>
    <mergeCell ref="H364:I364"/>
    <mergeCell ref="J364:K364"/>
    <mergeCell ref="L364:M364"/>
    <mergeCell ref="N364:O364"/>
    <mergeCell ref="C363:E363"/>
    <mergeCell ref="F363:G363"/>
    <mergeCell ref="H363:I363"/>
    <mergeCell ref="J363:K363"/>
    <mergeCell ref="L363:M363"/>
    <mergeCell ref="N363:O363"/>
    <mergeCell ref="P361:Q361"/>
    <mergeCell ref="C362:E362"/>
    <mergeCell ref="F362:G362"/>
    <mergeCell ref="H362:I362"/>
    <mergeCell ref="J362:K362"/>
    <mergeCell ref="L362:M362"/>
    <mergeCell ref="N362:O362"/>
    <mergeCell ref="P362:Q362"/>
    <mergeCell ref="P365:Q365"/>
    <mergeCell ref="C366:E366"/>
    <mergeCell ref="F366:G366"/>
    <mergeCell ref="H366:I366"/>
    <mergeCell ref="J366:K366"/>
    <mergeCell ref="L366:M366"/>
    <mergeCell ref="N366:O366"/>
    <mergeCell ref="P366:Q366"/>
    <mergeCell ref="P364:Q364"/>
    <mergeCell ref="C365:E365"/>
    <mergeCell ref="F365:G365"/>
    <mergeCell ref="H365:I365"/>
    <mergeCell ref="J365:K365"/>
    <mergeCell ref="L365:M365"/>
    <mergeCell ref="N365:O365"/>
    <mergeCell ref="P368:Q368"/>
    <mergeCell ref="F369:G369"/>
    <mergeCell ref="H369:I369"/>
    <mergeCell ref="J369:K369"/>
    <mergeCell ref="L369:M369"/>
    <mergeCell ref="N369:O369"/>
    <mergeCell ref="P369:Q369"/>
    <mergeCell ref="P367:Q367"/>
    <mergeCell ref="C368:E368"/>
    <mergeCell ref="F368:G368"/>
    <mergeCell ref="H368:I368"/>
    <mergeCell ref="J368:K368"/>
    <mergeCell ref="L368:M368"/>
    <mergeCell ref="N368:O368"/>
    <mergeCell ref="C367:E367"/>
    <mergeCell ref="F367:G367"/>
    <mergeCell ref="H367:I367"/>
    <mergeCell ref="J367:K367"/>
    <mergeCell ref="L367:M367"/>
    <mergeCell ref="N367:O367"/>
    <mergeCell ref="P389:Q389"/>
    <mergeCell ref="C390:E390"/>
    <mergeCell ref="F390:G390"/>
    <mergeCell ref="H390:I390"/>
    <mergeCell ref="J390:K390"/>
    <mergeCell ref="L390:M390"/>
    <mergeCell ref="N390:O390"/>
    <mergeCell ref="C378:Q380"/>
    <mergeCell ref="G384:O385"/>
    <mergeCell ref="C389:E389"/>
    <mergeCell ref="F389:G389"/>
    <mergeCell ref="H389:I389"/>
    <mergeCell ref="J389:K389"/>
    <mergeCell ref="L389:M389"/>
    <mergeCell ref="N389:O389"/>
    <mergeCell ref="C369:E369"/>
    <mergeCell ref="C370:E371"/>
    <mergeCell ref="F370:G371"/>
    <mergeCell ref="H370:I371"/>
    <mergeCell ref="J370:K371"/>
    <mergeCell ref="L370:M371"/>
    <mergeCell ref="N370:O371"/>
    <mergeCell ref="P370:Q371"/>
    <mergeCell ref="C372:E373"/>
    <mergeCell ref="F372:G373"/>
    <mergeCell ref="H372:I373"/>
    <mergeCell ref="J372:K373"/>
    <mergeCell ref="L372:M373"/>
    <mergeCell ref="P390:Q390"/>
    <mergeCell ref="F391:G391"/>
    <mergeCell ref="H391:I391"/>
    <mergeCell ref="J391:K391"/>
    <mergeCell ref="L391:M391"/>
    <mergeCell ref="N391:O391"/>
    <mergeCell ref="P391:Q391"/>
    <mergeCell ref="P394:Q394"/>
    <mergeCell ref="C395:E395"/>
    <mergeCell ref="F395:G395"/>
    <mergeCell ref="H395:I395"/>
    <mergeCell ref="J395:K395"/>
    <mergeCell ref="L395:M395"/>
    <mergeCell ref="N395:O395"/>
    <mergeCell ref="P395:Q395"/>
    <mergeCell ref="P393:Q393"/>
    <mergeCell ref="C394:E394"/>
    <mergeCell ref="F394:G394"/>
    <mergeCell ref="H394:I394"/>
    <mergeCell ref="J394:K394"/>
    <mergeCell ref="L394:M394"/>
    <mergeCell ref="N394:O394"/>
    <mergeCell ref="P397:Q397"/>
    <mergeCell ref="F398:G398"/>
    <mergeCell ref="H398:I398"/>
    <mergeCell ref="J398:K398"/>
    <mergeCell ref="L398:M398"/>
    <mergeCell ref="N398:O398"/>
    <mergeCell ref="P398:Q398"/>
    <mergeCell ref="P396:Q396"/>
    <mergeCell ref="C397:E397"/>
    <mergeCell ref="F397:G397"/>
    <mergeCell ref="H397:I397"/>
    <mergeCell ref="J397:K397"/>
    <mergeCell ref="L397:M397"/>
    <mergeCell ref="N397:O397"/>
    <mergeCell ref="C396:E396"/>
    <mergeCell ref="F396:G396"/>
    <mergeCell ref="H396:I396"/>
    <mergeCell ref="J396:K396"/>
    <mergeCell ref="L396:M396"/>
    <mergeCell ref="N396:O396"/>
    <mergeCell ref="P418:Q418"/>
    <mergeCell ref="C419:E419"/>
    <mergeCell ref="F419:G419"/>
    <mergeCell ref="H419:I419"/>
    <mergeCell ref="J419:K419"/>
    <mergeCell ref="L419:M419"/>
    <mergeCell ref="N419:O419"/>
    <mergeCell ref="C407:Q409"/>
    <mergeCell ref="G413:O414"/>
    <mergeCell ref="C418:E418"/>
    <mergeCell ref="F418:G418"/>
    <mergeCell ref="H418:I418"/>
    <mergeCell ref="J418:K418"/>
    <mergeCell ref="L418:M418"/>
    <mergeCell ref="N418:O418"/>
    <mergeCell ref="C403:Q404"/>
    <mergeCell ref="P421:Q421"/>
    <mergeCell ref="C422:E422"/>
    <mergeCell ref="F422:G422"/>
    <mergeCell ref="H422:I422"/>
    <mergeCell ref="J422:K422"/>
    <mergeCell ref="L422:M422"/>
    <mergeCell ref="N422:O422"/>
    <mergeCell ref="C421:E421"/>
    <mergeCell ref="F421:G421"/>
    <mergeCell ref="H421:I421"/>
    <mergeCell ref="J421:K421"/>
    <mergeCell ref="L421:M421"/>
    <mergeCell ref="N421:O421"/>
    <mergeCell ref="P419:Q419"/>
    <mergeCell ref="C420:E420"/>
    <mergeCell ref="F420:G420"/>
    <mergeCell ref="H420:I420"/>
    <mergeCell ref="J420:K420"/>
    <mergeCell ref="L420:M420"/>
    <mergeCell ref="N420:O420"/>
    <mergeCell ref="P420:Q420"/>
    <mergeCell ref="P423:Q423"/>
    <mergeCell ref="C424:E424"/>
    <mergeCell ref="F424:G424"/>
    <mergeCell ref="H424:I424"/>
    <mergeCell ref="J424:K424"/>
    <mergeCell ref="L424:M424"/>
    <mergeCell ref="N424:O424"/>
    <mergeCell ref="P424:Q424"/>
    <mergeCell ref="P422:Q422"/>
    <mergeCell ref="C423:E423"/>
    <mergeCell ref="F423:G423"/>
    <mergeCell ref="H423:I423"/>
    <mergeCell ref="J423:K423"/>
    <mergeCell ref="L423:M423"/>
    <mergeCell ref="N423:O423"/>
    <mergeCell ref="P426:Q426"/>
    <mergeCell ref="F427:G427"/>
    <mergeCell ref="H427:I427"/>
    <mergeCell ref="J427:K427"/>
    <mergeCell ref="L427:M427"/>
    <mergeCell ref="N427:O427"/>
    <mergeCell ref="P427:Q427"/>
    <mergeCell ref="P425:Q425"/>
    <mergeCell ref="C426:E426"/>
    <mergeCell ref="F426:G426"/>
    <mergeCell ref="H426:I426"/>
    <mergeCell ref="J426:K426"/>
    <mergeCell ref="L426:M426"/>
    <mergeCell ref="N426:O426"/>
    <mergeCell ref="C425:E425"/>
    <mergeCell ref="F425:G425"/>
    <mergeCell ref="H425:I425"/>
    <mergeCell ref="J425:K425"/>
    <mergeCell ref="L425:M425"/>
    <mergeCell ref="N425:O425"/>
    <mergeCell ref="P447:Q447"/>
    <mergeCell ref="C448:E448"/>
    <mergeCell ref="F448:G448"/>
    <mergeCell ref="H448:I448"/>
    <mergeCell ref="J448:K448"/>
    <mergeCell ref="L448:M448"/>
    <mergeCell ref="N448:O448"/>
    <mergeCell ref="C436:Q438"/>
    <mergeCell ref="G442:O443"/>
    <mergeCell ref="C447:E447"/>
    <mergeCell ref="F447:G447"/>
    <mergeCell ref="H447:I447"/>
    <mergeCell ref="J447:K447"/>
    <mergeCell ref="L447:M447"/>
    <mergeCell ref="N447:O447"/>
    <mergeCell ref="C427:E427"/>
    <mergeCell ref="C428:E429"/>
    <mergeCell ref="F428:G429"/>
    <mergeCell ref="H428:I429"/>
    <mergeCell ref="J428:K429"/>
    <mergeCell ref="L428:M429"/>
    <mergeCell ref="N428:O429"/>
    <mergeCell ref="P428:Q429"/>
    <mergeCell ref="C430:E431"/>
    <mergeCell ref="F430:G431"/>
    <mergeCell ref="H430:I431"/>
    <mergeCell ref="J430:K431"/>
    <mergeCell ref="L430:M431"/>
    <mergeCell ref="P448:Q448"/>
    <mergeCell ref="F449:G449"/>
    <mergeCell ref="H449:I449"/>
    <mergeCell ref="J449:K449"/>
    <mergeCell ref="L449:M449"/>
    <mergeCell ref="N449:O449"/>
    <mergeCell ref="P449:Q449"/>
    <mergeCell ref="P452:Q452"/>
    <mergeCell ref="C453:E453"/>
    <mergeCell ref="F453:G453"/>
    <mergeCell ref="H453:I453"/>
    <mergeCell ref="J453:K453"/>
    <mergeCell ref="L453:M453"/>
    <mergeCell ref="N453:O453"/>
    <mergeCell ref="P453:Q453"/>
    <mergeCell ref="P451:Q451"/>
    <mergeCell ref="C452:E452"/>
    <mergeCell ref="F452:G452"/>
    <mergeCell ref="H452:I452"/>
    <mergeCell ref="J452:K452"/>
    <mergeCell ref="L452:M452"/>
    <mergeCell ref="N452:O452"/>
    <mergeCell ref="P455:Q455"/>
    <mergeCell ref="F456:G456"/>
    <mergeCell ref="H456:I456"/>
    <mergeCell ref="J456:K456"/>
    <mergeCell ref="L456:M456"/>
    <mergeCell ref="N456:O456"/>
    <mergeCell ref="P456:Q456"/>
    <mergeCell ref="P454:Q454"/>
    <mergeCell ref="C455:E455"/>
    <mergeCell ref="F455:G455"/>
    <mergeCell ref="H455:I455"/>
    <mergeCell ref="J455:K455"/>
    <mergeCell ref="L455:M455"/>
    <mergeCell ref="N455:O455"/>
    <mergeCell ref="C454:E454"/>
    <mergeCell ref="F454:G454"/>
    <mergeCell ref="H454:I454"/>
    <mergeCell ref="J454:K454"/>
    <mergeCell ref="L454:M454"/>
    <mergeCell ref="N454:O454"/>
    <mergeCell ref="P476:Q476"/>
    <mergeCell ref="C477:E477"/>
    <mergeCell ref="F477:G477"/>
    <mergeCell ref="H477:I477"/>
    <mergeCell ref="J477:K477"/>
    <mergeCell ref="L477:M477"/>
    <mergeCell ref="N477:O477"/>
    <mergeCell ref="C465:Q467"/>
    <mergeCell ref="G471:O472"/>
    <mergeCell ref="C476:E476"/>
    <mergeCell ref="F476:G476"/>
    <mergeCell ref="H476:I476"/>
    <mergeCell ref="J476:K476"/>
    <mergeCell ref="L476:M476"/>
    <mergeCell ref="N476:O476"/>
    <mergeCell ref="C461:Q462"/>
    <mergeCell ref="P479:Q479"/>
    <mergeCell ref="C480:E480"/>
    <mergeCell ref="F480:G480"/>
    <mergeCell ref="H480:I480"/>
    <mergeCell ref="J480:K480"/>
    <mergeCell ref="L480:M480"/>
    <mergeCell ref="N480:O480"/>
    <mergeCell ref="C479:E479"/>
    <mergeCell ref="F479:G479"/>
    <mergeCell ref="H479:I479"/>
    <mergeCell ref="J479:K479"/>
    <mergeCell ref="L479:M479"/>
    <mergeCell ref="N479:O479"/>
    <mergeCell ref="P477:Q477"/>
    <mergeCell ref="C478:E478"/>
    <mergeCell ref="F478:G478"/>
    <mergeCell ref="H478:I478"/>
    <mergeCell ref="J478:K478"/>
    <mergeCell ref="L478:M478"/>
    <mergeCell ref="N478:O478"/>
    <mergeCell ref="P478:Q478"/>
    <mergeCell ref="P481:Q481"/>
    <mergeCell ref="C482:E482"/>
    <mergeCell ref="F482:G482"/>
    <mergeCell ref="H482:I482"/>
    <mergeCell ref="J482:K482"/>
    <mergeCell ref="L482:M482"/>
    <mergeCell ref="N482:O482"/>
    <mergeCell ref="P482:Q482"/>
    <mergeCell ref="P480:Q480"/>
    <mergeCell ref="C481:E481"/>
    <mergeCell ref="F481:G481"/>
    <mergeCell ref="H481:I481"/>
    <mergeCell ref="J481:K481"/>
    <mergeCell ref="L481:M481"/>
    <mergeCell ref="N481:O481"/>
    <mergeCell ref="P484:Q484"/>
    <mergeCell ref="F485:G485"/>
    <mergeCell ref="H485:I485"/>
    <mergeCell ref="J485:K485"/>
    <mergeCell ref="L485:M485"/>
    <mergeCell ref="N485:O485"/>
    <mergeCell ref="P485:Q485"/>
    <mergeCell ref="P483:Q483"/>
    <mergeCell ref="C484:E484"/>
    <mergeCell ref="F484:G484"/>
    <mergeCell ref="H484:I484"/>
    <mergeCell ref="J484:K484"/>
    <mergeCell ref="L484:M484"/>
    <mergeCell ref="N484:O484"/>
    <mergeCell ref="C483:E483"/>
    <mergeCell ref="F483:G483"/>
    <mergeCell ref="H483:I483"/>
    <mergeCell ref="J483:K483"/>
    <mergeCell ref="L483:M483"/>
    <mergeCell ref="N483:O483"/>
    <mergeCell ref="P505:Q505"/>
    <mergeCell ref="C506:E506"/>
    <mergeCell ref="F506:G506"/>
    <mergeCell ref="H506:I506"/>
    <mergeCell ref="J506:K506"/>
    <mergeCell ref="L506:M506"/>
    <mergeCell ref="N506:O506"/>
    <mergeCell ref="C494:Q496"/>
    <mergeCell ref="G500:O501"/>
    <mergeCell ref="C505:E505"/>
    <mergeCell ref="F505:G505"/>
    <mergeCell ref="H505:I505"/>
    <mergeCell ref="J505:K505"/>
    <mergeCell ref="L505:M505"/>
    <mergeCell ref="N505:O505"/>
    <mergeCell ref="C485:E485"/>
    <mergeCell ref="C486:E487"/>
    <mergeCell ref="F486:G487"/>
    <mergeCell ref="H486:I487"/>
    <mergeCell ref="J486:K487"/>
    <mergeCell ref="L486:M487"/>
    <mergeCell ref="N486:O487"/>
    <mergeCell ref="P486:Q487"/>
    <mergeCell ref="C488:E489"/>
    <mergeCell ref="F488:G489"/>
    <mergeCell ref="H488:I489"/>
    <mergeCell ref="J488:K489"/>
    <mergeCell ref="L488:M489"/>
    <mergeCell ref="P506:Q506"/>
    <mergeCell ref="F507:G507"/>
    <mergeCell ref="H507:I507"/>
    <mergeCell ref="J507:K507"/>
    <mergeCell ref="L507:M507"/>
    <mergeCell ref="N507:O507"/>
    <mergeCell ref="P507:Q507"/>
    <mergeCell ref="P510:Q510"/>
    <mergeCell ref="C511:E511"/>
    <mergeCell ref="F511:G511"/>
    <mergeCell ref="H511:I511"/>
    <mergeCell ref="J511:K511"/>
    <mergeCell ref="L511:M511"/>
    <mergeCell ref="N511:O511"/>
    <mergeCell ref="P511:Q511"/>
    <mergeCell ref="P509:Q509"/>
    <mergeCell ref="C510:E510"/>
    <mergeCell ref="F510:G510"/>
    <mergeCell ref="H510:I510"/>
    <mergeCell ref="J510:K510"/>
    <mergeCell ref="L510:M510"/>
    <mergeCell ref="N510:O510"/>
    <mergeCell ref="P513:Q513"/>
    <mergeCell ref="F514:G514"/>
    <mergeCell ref="H514:I514"/>
    <mergeCell ref="J514:K514"/>
    <mergeCell ref="L514:M514"/>
    <mergeCell ref="N514:O514"/>
    <mergeCell ref="P514:Q514"/>
    <mergeCell ref="P512:Q512"/>
    <mergeCell ref="C513:E513"/>
    <mergeCell ref="F513:G513"/>
    <mergeCell ref="H513:I513"/>
    <mergeCell ref="J513:K513"/>
    <mergeCell ref="L513:M513"/>
    <mergeCell ref="N513:O513"/>
    <mergeCell ref="C512:E512"/>
    <mergeCell ref="F512:G512"/>
    <mergeCell ref="H512:I512"/>
    <mergeCell ref="J512:K512"/>
    <mergeCell ref="L512:M512"/>
    <mergeCell ref="N512:O512"/>
    <mergeCell ref="P534:Q534"/>
    <mergeCell ref="C535:E535"/>
    <mergeCell ref="F535:G535"/>
    <mergeCell ref="H535:I535"/>
    <mergeCell ref="J535:K535"/>
    <mergeCell ref="L535:M535"/>
    <mergeCell ref="N535:O535"/>
    <mergeCell ref="C523:Q525"/>
    <mergeCell ref="G529:O530"/>
    <mergeCell ref="C534:E534"/>
    <mergeCell ref="F534:G534"/>
    <mergeCell ref="H534:I534"/>
    <mergeCell ref="J534:K534"/>
    <mergeCell ref="L534:M534"/>
    <mergeCell ref="N534:O534"/>
    <mergeCell ref="C519:Q520"/>
    <mergeCell ref="P537:Q537"/>
    <mergeCell ref="C538:E538"/>
    <mergeCell ref="F538:G538"/>
    <mergeCell ref="H538:I538"/>
    <mergeCell ref="J538:K538"/>
    <mergeCell ref="L538:M538"/>
    <mergeCell ref="N538:O538"/>
    <mergeCell ref="C537:E537"/>
    <mergeCell ref="F537:G537"/>
    <mergeCell ref="H537:I537"/>
    <mergeCell ref="J537:K537"/>
    <mergeCell ref="L537:M537"/>
    <mergeCell ref="N537:O537"/>
    <mergeCell ref="P535:Q535"/>
    <mergeCell ref="C536:E536"/>
    <mergeCell ref="F536:G536"/>
    <mergeCell ref="H536:I536"/>
    <mergeCell ref="J536:K536"/>
    <mergeCell ref="L536:M536"/>
    <mergeCell ref="N536:O536"/>
    <mergeCell ref="P536:Q536"/>
    <mergeCell ref="P539:Q539"/>
    <mergeCell ref="C540:E540"/>
    <mergeCell ref="F540:G540"/>
    <mergeCell ref="H540:I540"/>
    <mergeCell ref="J540:K540"/>
    <mergeCell ref="L540:M540"/>
    <mergeCell ref="N540:O540"/>
    <mergeCell ref="P540:Q540"/>
    <mergeCell ref="P538:Q538"/>
    <mergeCell ref="C539:E539"/>
    <mergeCell ref="F539:G539"/>
    <mergeCell ref="H539:I539"/>
    <mergeCell ref="J539:K539"/>
    <mergeCell ref="L539:M539"/>
    <mergeCell ref="N539:O539"/>
    <mergeCell ref="P542:Q542"/>
    <mergeCell ref="F543:G543"/>
    <mergeCell ref="H543:I543"/>
    <mergeCell ref="J543:K543"/>
    <mergeCell ref="L543:M543"/>
    <mergeCell ref="N543:O543"/>
    <mergeCell ref="P543:Q543"/>
    <mergeCell ref="P541:Q541"/>
    <mergeCell ref="C542:E542"/>
    <mergeCell ref="F542:G542"/>
    <mergeCell ref="H542:I542"/>
    <mergeCell ref="J542:K542"/>
    <mergeCell ref="L542:M542"/>
    <mergeCell ref="N542:O542"/>
    <mergeCell ref="C541:E541"/>
    <mergeCell ref="F541:G541"/>
    <mergeCell ref="H541:I541"/>
    <mergeCell ref="J541:K541"/>
    <mergeCell ref="L541:M541"/>
    <mergeCell ref="N541:O541"/>
    <mergeCell ref="P563:Q563"/>
    <mergeCell ref="C564:E564"/>
    <mergeCell ref="F564:G564"/>
    <mergeCell ref="H564:I564"/>
    <mergeCell ref="J564:K564"/>
    <mergeCell ref="L564:M564"/>
    <mergeCell ref="N564:O564"/>
    <mergeCell ref="C552:Q554"/>
    <mergeCell ref="G558:O559"/>
    <mergeCell ref="C563:E563"/>
    <mergeCell ref="F563:G563"/>
    <mergeCell ref="H563:I563"/>
    <mergeCell ref="J563:K563"/>
    <mergeCell ref="L563:M563"/>
    <mergeCell ref="N563:O563"/>
    <mergeCell ref="C543:E543"/>
    <mergeCell ref="C544:E545"/>
    <mergeCell ref="F544:G545"/>
    <mergeCell ref="H544:I545"/>
    <mergeCell ref="J544:K545"/>
    <mergeCell ref="L544:M545"/>
    <mergeCell ref="N544:O545"/>
    <mergeCell ref="P544:Q545"/>
    <mergeCell ref="C546:E547"/>
    <mergeCell ref="F546:G547"/>
    <mergeCell ref="H546:I547"/>
    <mergeCell ref="J546:K547"/>
    <mergeCell ref="L546:M547"/>
    <mergeCell ref="P564:Q564"/>
    <mergeCell ref="F565:G565"/>
    <mergeCell ref="H565:I565"/>
    <mergeCell ref="J565:K565"/>
    <mergeCell ref="L565:M565"/>
    <mergeCell ref="N565:O565"/>
    <mergeCell ref="P565:Q565"/>
    <mergeCell ref="P568:Q568"/>
    <mergeCell ref="C569:E569"/>
    <mergeCell ref="F569:G569"/>
    <mergeCell ref="H569:I569"/>
    <mergeCell ref="J569:K569"/>
    <mergeCell ref="L569:M569"/>
    <mergeCell ref="N569:O569"/>
    <mergeCell ref="P569:Q569"/>
    <mergeCell ref="P567:Q567"/>
    <mergeCell ref="C568:E568"/>
    <mergeCell ref="F568:G568"/>
    <mergeCell ref="H568:I568"/>
    <mergeCell ref="J568:K568"/>
    <mergeCell ref="L568:M568"/>
    <mergeCell ref="N568:O568"/>
    <mergeCell ref="P571:Q571"/>
    <mergeCell ref="F572:G572"/>
    <mergeCell ref="H572:I572"/>
    <mergeCell ref="J572:K572"/>
    <mergeCell ref="L572:M572"/>
    <mergeCell ref="N572:O572"/>
    <mergeCell ref="P572:Q572"/>
    <mergeCell ref="P570:Q570"/>
    <mergeCell ref="C571:E571"/>
    <mergeCell ref="F571:G571"/>
    <mergeCell ref="H571:I571"/>
    <mergeCell ref="J571:K571"/>
    <mergeCell ref="L571:M571"/>
    <mergeCell ref="N571:O571"/>
    <mergeCell ref="C570:E570"/>
    <mergeCell ref="F570:G570"/>
    <mergeCell ref="H570:I570"/>
    <mergeCell ref="J570:K570"/>
    <mergeCell ref="L570:M570"/>
    <mergeCell ref="N570:O570"/>
    <mergeCell ref="P592:Q592"/>
    <mergeCell ref="C593:E593"/>
    <mergeCell ref="F593:G593"/>
    <mergeCell ref="H593:I593"/>
    <mergeCell ref="J593:K593"/>
    <mergeCell ref="L593:M593"/>
    <mergeCell ref="N593:O593"/>
    <mergeCell ref="C581:Q583"/>
    <mergeCell ref="G587:O588"/>
    <mergeCell ref="C592:E592"/>
    <mergeCell ref="F592:G592"/>
    <mergeCell ref="H592:I592"/>
    <mergeCell ref="J592:K592"/>
    <mergeCell ref="L592:M592"/>
    <mergeCell ref="N592:O592"/>
    <mergeCell ref="C577:Q578"/>
    <mergeCell ref="P595:Q595"/>
    <mergeCell ref="C596:E596"/>
    <mergeCell ref="F596:G596"/>
    <mergeCell ref="H596:I596"/>
    <mergeCell ref="J596:K596"/>
    <mergeCell ref="L596:M596"/>
    <mergeCell ref="N596:O596"/>
    <mergeCell ref="C595:E595"/>
    <mergeCell ref="F595:G595"/>
    <mergeCell ref="H595:I595"/>
    <mergeCell ref="J595:K595"/>
    <mergeCell ref="L595:M595"/>
    <mergeCell ref="N595:O595"/>
    <mergeCell ref="P593:Q593"/>
    <mergeCell ref="C594:E594"/>
    <mergeCell ref="F594:G594"/>
    <mergeCell ref="H594:I594"/>
    <mergeCell ref="J594:K594"/>
    <mergeCell ref="L594:M594"/>
    <mergeCell ref="N594:O594"/>
    <mergeCell ref="P594:Q594"/>
    <mergeCell ref="P597:Q597"/>
    <mergeCell ref="C598:E598"/>
    <mergeCell ref="F598:G598"/>
    <mergeCell ref="H598:I598"/>
    <mergeCell ref="J598:K598"/>
    <mergeCell ref="L598:M598"/>
    <mergeCell ref="N598:O598"/>
    <mergeCell ref="P598:Q598"/>
    <mergeCell ref="P596:Q596"/>
    <mergeCell ref="C597:E597"/>
    <mergeCell ref="F597:G597"/>
    <mergeCell ref="H597:I597"/>
    <mergeCell ref="J597:K597"/>
    <mergeCell ref="L597:M597"/>
    <mergeCell ref="N597:O597"/>
    <mergeCell ref="P600:Q600"/>
    <mergeCell ref="F601:G601"/>
    <mergeCell ref="H601:I601"/>
    <mergeCell ref="J601:K601"/>
    <mergeCell ref="L601:M601"/>
    <mergeCell ref="N601:O601"/>
    <mergeCell ref="P601:Q601"/>
    <mergeCell ref="P599:Q599"/>
    <mergeCell ref="C600:E600"/>
    <mergeCell ref="F600:G600"/>
    <mergeCell ref="H600:I600"/>
    <mergeCell ref="J600:K600"/>
    <mergeCell ref="L600:M600"/>
    <mergeCell ref="N600:O600"/>
    <mergeCell ref="C599:E599"/>
    <mergeCell ref="F599:G599"/>
    <mergeCell ref="H599:I599"/>
    <mergeCell ref="J599:K599"/>
    <mergeCell ref="L599:M599"/>
    <mergeCell ref="N599:O599"/>
    <mergeCell ref="P621:Q621"/>
    <mergeCell ref="C622:E622"/>
    <mergeCell ref="F622:G622"/>
    <mergeCell ref="H622:I622"/>
    <mergeCell ref="J622:K622"/>
    <mergeCell ref="L622:M622"/>
    <mergeCell ref="N622:O622"/>
    <mergeCell ref="C610:Q612"/>
    <mergeCell ref="G616:O617"/>
    <mergeCell ref="C621:E621"/>
    <mergeCell ref="F621:G621"/>
    <mergeCell ref="H621:I621"/>
    <mergeCell ref="J621:K621"/>
    <mergeCell ref="L621:M621"/>
    <mergeCell ref="N621:O621"/>
    <mergeCell ref="C601:E601"/>
    <mergeCell ref="C602:E603"/>
    <mergeCell ref="F602:G603"/>
    <mergeCell ref="H602:I603"/>
    <mergeCell ref="J602:K603"/>
    <mergeCell ref="L602:M603"/>
    <mergeCell ref="N602:O603"/>
    <mergeCell ref="P602:Q603"/>
    <mergeCell ref="C604:E605"/>
    <mergeCell ref="F604:G605"/>
    <mergeCell ref="H604:I605"/>
    <mergeCell ref="J604:K605"/>
    <mergeCell ref="L604:M605"/>
    <mergeCell ref="P622:Q622"/>
    <mergeCell ref="F623:G623"/>
    <mergeCell ref="H623:I623"/>
    <mergeCell ref="J623:K623"/>
    <mergeCell ref="L623:M623"/>
    <mergeCell ref="N623:O623"/>
    <mergeCell ref="P623:Q623"/>
    <mergeCell ref="P626:Q626"/>
    <mergeCell ref="C627:E627"/>
    <mergeCell ref="F627:G627"/>
    <mergeCell ref="H627:I627"/>
    <mergeCell ref="J627:K627"/>
    <mergeCell ref="L627:M627"/>
    <mergeCell ref="N627:O627"/>
    <mergeCell ref="P627:Q627"/>
    <mergeCell ref="P625:Q625"/>
    <mergeCell ref="C626:E626"/>
    <mergeCell ref="F626:G626"/>
    <mergeCell ref="H626:I626"/>
    <mergeCell ref="J626:K626"/>
    <mergeCell ref="L626:M626"/>
    <mergeCell ref="N626:O626"/>
    <mergeCell ref="P629:Q629"/>
    <mergeCell ref="F630:G630"/>
    <mergeCell ref="H630:I630"/>
    <mergeCell ref="J630:K630"/>
    <mergeCell ref="L630:M630"/>
    <mergeCell ref="N630:O630"/>
    <mergeCell ref="P630:Q630"/>
    <mergeCell ref="P628:Q628"/>
    <mergeCell ref="C629:E629"/>
    <mergeCell ref="F629:G629"/>
    <mergeCell ref="H629:I629"/>
    <mergeCell ref="J629:K629"/>
    <mergeCell ref="L629:M629"/>
    <mergeCell ref="N629:O629"/>
    <mergeCell ref="C628:E628"/>
    <mergeCell ref="F628:G628"/>
    <mergeCell ref="H628:I628"/>
    <mergeCell ref="J628:K628"/>
    <mergeCell ref="L628:M628"/>
    <mergeCell ref="N628:O628"/>
    <mergeCell ref="P650:Q650"/>
    <mergeCell ref="C651:E651"/>
    <mergeCell ref="F651:G651"/>
    <mergeCell ref="H651:I651"/>
    <mergeCell ref="J651:K651"/>
    <mergeCell ref="L651:M651"/>
    <mergeCell ref="N651:O651"/>
    <mergeCell ref="C639:Q641"/>
    <mergeCell ref="G645:O646"/>
    <mergeCell ref="C650:E650"/>
    <mergeCell ref="F650:G650"/>
    <mergeCell ref="H650:I650"/>
    <mergeCell ref="J650:K650"/>
    <mergeCell ref="L650:M650"/>
    <mergeCell ref="N650:O650"/>
    <mergeCell ref="C635:Q636"/>
    <mergeCell ref="P653:Q653"/>
    <mergeCell ref="C654:E654"/>
    <mergeCell ref="F654:G654"/>
    <mergeCell ref="H654:I654"/>
    <mergeCell ref="J654:K654"/>
    <mergeCell ref="L654:M654"/>
    <mergeCell ref="N654:O654"/>
    <mergeCell ref="C653:E653"/>
    <mergeCell ref="F653:G653"/>
    <mergeCell ref="H653:I653"/>
    <mergeCell ref="J653:K653"/>
    <mergeCell ref="L653:M653"/>
    <mergeCell ref="N653:O653"/>
    <mergeCell ref="P651:Q651"/>
    <mergeCell ref="C652:E652"/>
    <mergeCell ref="F652:G652"/>
    <mergeCell ref="H652:I652"/>
    <mergeCell ref="J652:K652"/>
    <mergeCell ref="L652:M652"/>
    <mergeCell ref="N652:O652"/>
    <mergeCell ref="P652:Q652"/>
    <mergeCell ref="P655:Q655"/>
    <mergeCell ref="C656:E656"/>
    <mergeCell ref="F656:G656"/>
    <mergeCell ref="H656:I656"/>
    <mergeCell ref="J656:K656"/>
    <mergeCell ref="L656:M656"/>
    <mergeCell ref="N656:O656"/>
    <mergeCell ref="P656:Q656"/>
    <mergeCell ref="P654:Q654"/>
    <mergeCell ref="C655:E655"/>
    <mergeCell ref="F655:G655"/>
    <mergeCell ref="H655:I655"/>
    <mergeCell ref="J655:K655"/>
    <mergeCell ref="L655:M655"/>
    <mergeCell ref="N655:O655"/>
    <mergeCell ref="P658:Q658"/>
    <mergeCell ref="F659:G659"/>
    <mergeCell ref="H659:I659"/>
    <mergeCell ref="J659:K659"/>
    <mergeCell ref="L659:M659"/>
    <mergeCell ref="N659:O659"/>
    <mergeCell ref="P659:Q659"/>
    <mergeCell ref="P657:Q657"/>
    <mergeCell ref="C658:E658"/>
    <mergeCell ref="F658:G658"/>
    <mergeCell ref="H658:I658"/>
    <mergeCell ref="J658:K658"/>
    <mergeCell ref="L658:M658"/>
    <mergeCell ref="N658:O658"/>
    <mergeCell ref="C657:E657"/>
    <mergeCell ref="F657:G657"/>
    <mergeCell ref="H657:I657"/>
    <mergeCell ref="J657:K657"/>
    <mergeCell ref="L657:M657"/>
    <mergeCell ref="N657:O657"/>
    <mergeCell ref="P679:Q679"/>
    <mergeCell ref="C680:E680"/>
    <mergeCell ref="F680:G680"/>
    <mergeCell ref="H680:I680"/>
    <mergeCell ref="J680:K680"/>
    <mergeCell ref="L680:M680"/>
    <mergeCell ref="N680:O680"/>
    <mergeCell ref="C668:Q670"/>
    <mergeCell ref="G674:O675"/>
    <mergeCell ref="C679:E679"/>
    <mergeCell ref="F679:G679"/>
    <mergeCell ref="H679:I679"/>
    <mergeCell ref="J679:K679"/>
    <mergeCell ref="L679:M679"/>
    <mergeCell ref="N679:O679"/>
    <mergeCell ref="C659:E659"/>
    <mergeCell ref="C660:E661"/>
    <mergeCell ref="F660:G661"/>
    <mergeCell ref="H660:I661"/>
    <mergeCell ref="J660:K661"/>
    <mergeCell ref="L660:M661"/>
    <mergeCell ref="N660:O661"/>
    <mergeCell ref="P660:Q661"/>
    <mergeCell ref="C662:E663"/>
    <mergeCell ref="F662:G663"/>
    <mergeCell ref="H662:I663"/>
    <mergeCell ref="J662:K663"/>
    <mergeCell ref="L662:M663"/>
    <mergeCell ref="P680:Q680"/>
    <mergeCell ref="F681:G681"/>
    <mergeCell ref="H681:I681"/>
    <mergeCell ref="J681:K681"/>
    <mergeCell ref="L681:M681"/>
    <mergeCell ref="N681:O681"/>
    <mergeCell ref="P681:Q681"/>
    <mergeCell ref="P684:Q684"/>
    <mergeCell ref="C685:E685"/>
    <mergeCell ref="F685:G685"/>
    <mergeCell ref="H685:I685"/>
    <mergeCell ref="J685:K685"/>
    <mergeCell ref="L685:M685"/>
    <mergeCell ref="N685:O685"/>
    <mergeCell ref="P685:Q685"/>
    <mergeCell ref="P683:Q683"/>
    <mergeCell ref="C684:E684"/>
    <mergeCell ref="F684:G684"/>
    <mergeCell ref="H684:I684"/>
    <mergeCell ref="J684:K684"/>
    <mergeCell ref="L684:M684"/>
    <mergeCell ref="N684:O684"/>
    <mergeCell ref="P687:Q687"/>
    <mergeCell ref="F688:G688"/>
    <mergeCell ref="H688:I688"/>
    <mergeCell ref="J688:K688"/>
    <mergeCell ref="L688:M688"/>
    <mergeCell ref="N688:O688"/>
    <mergeCell ref="P688:Q688"/>
    <mergeCell ref="P686:Q686"/>
    <mergeCell ref="C687:E687"/>
    <mergeCell ref="F687:G687"/>
    <mergeCell ref="H687:I687"/>
    <mergeCell ref="J687:K687"/>
    <mergeCell ref="L687:M687"/>
    <mergeCell ref="N687:O687"/>
    <mergeCell ref="C686:E686"/>
    <mergeCell ref="F686:G686"/>
    <mergeCell ref="H686:I686"/>
    <mergeCell ref="J686:K686"/>
    <mergeCell ref="L686:M686"/>
    <mergeCell ref="N686:O686"/>
    <mergeCell ref="P708:Q708"/>
    <mergeCell ref="C709:E709"/>
    <mergeCell ref="F709:G709"/>
    <mergeCell ref="H709:I709"/>
    <mergeCell ref="J709:K709"/>
    <mergeCell ref="L709:M709"/>
    <mergeCell ref="N709:O709"/>
    <mergeCell ref="C697:Q699"/>
    <mergeCell ref="G703:O704"/>
    <mergeCell ref="C708:E708"/>
    <mergeCell ref="F708:G708"/>
    <mergeCell ref="H708:I708"/>
    <mergeCell ref="J708:K708"/>
    <mergeCell ref="L708:M708"/>
    <mergeCell ref="N708:O708"/>
    <mergeCell ref="C693:Q694"/>
    <mergeCell ref="P711:Q711"/>
    <mergeCell ref="C712:E712"/>
    <mergeCell ref="F712:G712"/>
    <mergeCell ref="H712:I712"/>
    <mergeCell ref="J712:K712"/>
    <mergeCell ref="L712:M712"/>
    <mergeCell ref="N712:O712"/>
    <mergeCell ref="C711:E711"/>
    <mergeCell ref="F711:G711"/>
    <mergeCell ref="H711:I711"/>
    <mergeCell ref="J711:K711"/>
    <mergeCell ref="L711:M711"/>
    <mergeCell ref="N711:O711"/>
    <mergeCell ref="P709:Q709"/>
    <mergeCell ref="C710:E710"/>
    <mergeCell ref="F710:G710"/>
    <mergeCell ref="H710:I710"/>
    <mergeCell ref="J710:K710"/>
    <mergeCell ref="L710:M710"/>
    <mergeCell ref="N710:O710"/>
    <mergeCell ref="P710:Q710"/>
    <mergeCell ref="P713:Q713"/>
    <mergeCell ref="C714:E714"/>
    <mergeCell ref="F714:G714"/>
    <mergeCell ref="H714:I714"/>
    <mergeCell ref="J714:K714"/>
    <mergeCell ref="L714:M714"/>
    <mergeCell ref="N714:O714"/>
    <mergeCell ref="P714:Q714"/>
    <mergeCell ref="P712:Q712"/>
    <mergeCell ref="C713:E713"/>
    <mergeCell ref="F713:G713"/>
    <mergeCell ref="H713:I713"/>
    <mergeCell ref="J713:K713"/>
    <mergeCell ref="L713:M713"/>
    <mergeCell ref="N713:O713"/>
    <mergeCell ref="P716:Q716"/>
    <mergeCell ref="F717:G717"/>
    <mergeCell ref="H717:I717"/>
    <mergeCell ref="J717:K717"/>
    <mergeCell ref="L717:M717"/>
    <mergeCell ref="N717:O717"/>
    <mergeCell ref="P717:Q717"/>
    <mergeCell ref="P715:Q715"/>
    <mergeCell ref="C716:E716"/>
    <mergeCell ref="F716:G716"/>
    <mergeCell ref="H716:I716"/>
    <mergeCell ref="J716:K716"/>
    <mergeCell ref="L716:M716"/>
    <mergeCell ref="N716:O716"/>
    <mergeCell ref="C715:E715"/>
    <mergeCell ref="F715:G715"/>
    <mergeCell ref="H715:I715"/>
    <mergeCell ref="J715:K715"/>
    <mergeCell ref="L715:M715"/>
    <mergeCell ref="N715:O715"/>
    <mergeCell ref="P737:Q737"/>
    <mergeCell ref="C738:E738"/>
    <mergeCell ref="F738:G738"/>
    <mergeCell ref="H738:I738"/>
    <mergeCell ref="J738:K738"/>
    <mergeCell ref="L738:M738"/>
    <mergeCell ref="N738:O738"/>
    <mergeCell ref="C726:Q728"/>
    <mergeCell ref="G732:O733"/>
    <mergeCell ref="C737:E737"/>
    <mergeCell ref="F737:G737"/>
    <mergeCell ref="H737:I737"/>
    <mergeCell ref="J737:K737"/>
    <mergeCell ref="L737:M737"/>
    <mergeCell ref="N737:O737"/>
    <mergeCell ref="C717:E717"/>
    <mergeCell ref="C718:E719"/>
    <mergeCell ref="F718:G719"/>
    <mergeCell ref="H718:I719"/>
    <mergeCell ref="J718:K719"/>
    <mergeCell ref="L718:M719"/>
    <mergeCell ref="N718:O719"/>
    <mergeCell ref="P718:Q719"/>
    <mergeCell ref="C720:E721"/>
    <mergeCell ref="F720:G721"/>
    <mergeCell ref="H720:I721"/>
    <mergeCell ref="J720:K721"/>
    <mergeCell ref="L720:M721"/>
    <mergeCell ref="P738:Q738"/>
    <mergeCell ref="F739:G739"/>
    <mergeCell ref="H739:I739"/>
    <mergeCell ref="J739:K739"/>
    <mergeCell ref="L739:M739"/>
    <mergeCell ref="N739:O739"/>
    <mergeCell ref="P739:Q739"/>
    <mergeCell ref="P742:Q742"/>
    <mergeCell ref="C743:E743"/>
    <mergeCell ref="F743:G743"/>
    <mergeCell ref="H743:I743"/>
    <mergeCell ref="J743:K743"/>
    <mergeCell ref="L743:M743"/>
    <mergeCell ref="N743:O743"/>
    <mergeCell ref="P743:Q743"/>
    <mergeCell ref="P741:Q741"/>
    <mergeCell ref="C742:E742"/>
    <mergeCell ref="F742:G742"/>
    <mergeCell ref="H742:I742"/>
    <mergeCell ref="J742:K742"/>
    <mergeCell ref="L742:M742"/>
    <mergeCell ref="N742:O742"/>
    <mergeCell ref="P745:Q745"/>
    <mergeCell ref="F746:G746"/>
    <mergeCell ref="H746:I746"/>
    <mergeCell ref="J746:K746"/>
    <mergeCell ref="L746:M746"/>
    <mergeCell ref="N746:O746"/>
    <mergeCell ref="P746:Q746"/>
    <mergeCell ref="P744:Q744"/>
    <mergeCell ref="C745:E745"/>
    <mergeCell ref="F745:G745"/>
    <mergeCell ref="H745:I745"/>
    <mergeCell ref="J745:K745"/>
    <mergeCell ref="L745:M745"/>
    <mergeCell ref="N745:O745"/>
    <mergeCell ref="C744:E744"/>
    <mergeCell ref="F744:G744"/>
    <mergeCell ref="H744:I744"/>
    <mergeCell ref="J744:K744"/>
    <mergeCell ref="L744:M744"/>
    <mergeCell ref="N744:O744"/>
    <mergeCell ref="P766:Q766"/>
    <mergeCell ref="C767:E767"/>
    <mergeCell ref="F767:G767"/>
    <mergeCell ref="H767:I767"/>
    <mergeCell ref="J767:K767"/>
    <mergeCell ref="L767:M767"/>
    <mergeCell ref="N767:O767"/>
    <mergeCell ref="C755:Q757"/>
    <mergeCell ref="G761:O762"/>
    <mergeCell ref="C766:E766"/>
    <mergeCell ref="F766:G766"/>
    <mergeCell ref="H766:I766"/>
    <mergeCell ref="J766:K766"/>
    <mergeCell ref="L766:M766"/>
    <mergeCell ref="N766:O766"/>
    <mergeCell ref="C751:Q752"/>
    <mergeCell ref="P769:Q769"/>
    <mergeCell ref="C770:E770"/>
    <mergeCell ref="F770:G770"/>
    <mergeCell ref="H770:I770"/>
    <mergeCell ref="J770:K770"/>
    <mergeCell ref="L770:M770"/>
    <mergeCell ref="N770:O770"/>
    <mergeCell ref="C769:E769"/>
    <mergeCell ref="F769:G769"/>
    <mergeCell ref="H769:I769"/>
    <mergeCell ref="J769:K769"/>
    <mergeCell ref="L769:M769"/>
    <mergeCell ref="N769:O769"/>
    <mergeCell ref="P767:Q767"/>
    <mergeCell ref="C768:E768"/>
    <mergeCell ref="F768:G768"/>
    <mergeCell ref="H768:I768"/>
    <mergeCell ref="J768:K768"/>
    <mergeCell ref="L768:M768"/>
    <mergeCell ref="N768:O768"/>
    <mergeCell ref="P768:Q768"/>
    <mergeCell ref="P771:Q771"/>
    <mergeCell ref="C772:E772"/>
    <mergeCell ref="F772:G772"/>
    <mergeCell ref="H772:I772"/>
    <mergeCell ref="J772:K772"/>
    <mergeCell ref="L772:M772"/>
    <mergeCell ref="N772:O772"/>
    <mergeCell ref="P772:Q772"/>
    <mergeCell ref="P770:Q770"/>
    <mergeCell ref="C771:E771"/>
    <mergeCell ref="F771:G771"/>
    <mergeCell ref="H771:I771"/>
    <mergeCell ref="J771:K771"/>
    <mergeCell ref="L771:M771"/>
    <mergeCell ref="N771:O771"/>
    <mergeCell ref="P774:Q774"/>
    <mergeCell ref="F775:G775"/>
    <mergeCell ref="H775:I775"/>
    <mergeCell ref="J775:K775"/>
    <mergeCell ref="L775:M775"/>
    <mergeCell ref="N775:O775"/>
    <mergeCell ref="P775:Q775"/>
    <mergeCell ref="P773:Q773"/>
    <mergeCell ref="C774:E774"/>
    <mergeCell ref="F774:G774"/>
    <mergeCell ref="H774:I774"/>
    <mergeCell ref="J774:K774"/>
    <mergeCell ref="L774:M774"/>
    <mergeCell ref="N774:O774"/>
    <mergeCell ref="C773:E773"/>
    <mergeCell ref="F773:G773"/>
    <mergeCell ref="H773:I773"/>
    <mergeCell ref="J773:K773"/>
    <mergeCell ref="L773:M773"/>
    <mergeCell ref="N773:O773"/>
    <mergeCell ref="P795:Q795"/>
    <mergeCell ref="C796:E796"/>
    <mergeCell ref="F796:G796"/>
    <mergeCell ref="H796:I796"/>
    <mergeCell ref="J796:K796"/>
    <mergeCell ref="L796:M796"/>
    <mergeCell ref="N796:O796"/>
    <mergeCell ref="C784:Q786"/>
    <mergeCell ref="G790:O791"/>
    <mergeCell ref="C795:E795"/>
    <mergeCell ref="F795:G795"/>
    <mergeCell ref="H795:I795"/>
    <mergeCell ref="J795:K795"/>
    <mergeCell ref="L795:M795"/>
    <mergeCell ref="N795:O795"/>
    <mergeCell ref="C775:E775"/>
    <mergeCell ref="C776:E777"/>
    <mergeCell ref="F776:G777"/>
    <mergeCell ref="H776:I777"/>
    <mergeCell ref="J776:K777"/>
    <mergeCell ref="L776:M777"/>
    <mergeCell ref="N776:O777"/>
    <mergeCell ref="P776:Q777"/>
    <mergeCell ref="C778:E779"/>
    <mergeCell ref="F778:G779"/>
    <mergeCell ref="H778:I779"/>
    <mergeCell ref="J778:K779"/>
    <mergeCell ref="L778:M779"/>
    <mergeCell ref="P796:Q796"/>
    <mergeCell ref="F797:G797"/>
    <mergeCell ref="H797:I797"/>
    <mergeCell ref="J797:K797"/>
    <mergeCell ref="L797:M797"/>
    <mergeCell ref="N797:O797"/>
    <mergeCell ref="P797:Q797"/>
    <mergeCell ref="P800:Q800"/>
    <mergeCell ref="C801:E801"/>
    <mergeCell ref="F801:G801"/>
    <mergeCell ref="H801:I801"/>
    <mergeCell ref="J801:K801"/>
    <mergeCell ref="L801:M801"/>
    <mergeCell ref="N801:O801"/>
    <mergeCell ref="P801:Q801"/>
    <mergeCell ref="P799:Q799"/>
    <mergeCell ref="C800:E800"/>
    <mergeCell ref="F800:G800"/>
    <mergeCell ref="H800:I800"/>
    <mergeCell ref="J800:K800"/>
    <mergeCell ref="L800:M800"/>
    <mergeCell ref="N800:O800"/>
    <mergeCell ref="P803:Q803"/>
    <mergeCell ref="F804:G804"/>
    <mergeCell ref="H804:I804"/>
    <mergeCell ref="J804:K804"/>
    <mergeCell ref="L804:M804"/>
    <mergeCell ref="N804:O804"/>
    <mergeCell ref="P804:Q804"/>
    <mergeCell ref="P802:Q802"/>
    <mergeCell ref="C803:E803"/>
    <mergeCell ref="F803:G803"/>
    <mergeCell ref="H803:I803"/>
    <mergeCell ref="J803:K803"/>
    <mergeCell ref="L803:M803"/>
    <mergeCell ref="N803:O803"/>
    <mergeCell ref="C802:E802"/>
    <mergeCell ref="F802:G802"/>
    <mergeCell ref="H802:I802"/>
    <mergeCell ref="J802:K802"/>
    <mergeCell ref="L802:M802"/>
    <mergeCell ref="N802:O802"/>
    <mergeCell ref="P824:Q824"/>
    <mergeCell ref="C825:E825"/>
    <mergeCell ref="F825:G825"/>
    <mergeCell ref="H825:I825"/>
    <mergeCell ref="J825:K825"/>
    <mergeCell ref="L825:M825"/>
    <mergeCell ref="N825:O825"/>
    <mergeCell ref="C813:Q815"/>
    <mergeCell ref="G819:O820"/>
    <mergeCell ref="C824:E824"/>
    <mergeCell ref="F824:G824"/>
    <mergeCell ref="H824:I824"/>
    <mergeCell ref="J824:K824"/>
    <mergeCell ref="L824:M824"/>
    <mergeCell ref="N824:O824"/>
    <mergeCell ref="C809:Q810"/>
    <mergeCell ref="P827:Q827"/>
    <mergeCell ref="C828:E828"/>
    <mergeCell ref="F828:G828"/>
    <mergeCell ref="H828:I828"/>
    <mergeCell ref="J828:K828"/>
    <mergeCell ref="L828:M828"/>
    <mergeCell ref="N828:O828"/>
    <mergeCell ref="C827:E827"/>
    <mergeCell ref="F827:G827"/>
    <mergeCell ref="H827:I827"/>
    <mergeCell ref="J827:K827"/>
    <mergeCell ref="L827:M827"/>
    <mergeCell ref="N827:O827"/>
    <mergeCell ref="P825:Q825"/>
    <mergeCell ref="C826:E826"/>
    <mergeCell ref="F826:G826"/>
    <mergeCell ref="H826:I826"/>
    <mergeCell ref="J826:K826"/>
    <mergeCell ref="L826:M826"/>
    <mergeCell ref="N826:O826"/>
    <mergeCell ref="P826:Q826"/>
    <mergeCell ref="P829:Q829"/>
    <mergeCell ref="C830:E830"/>
    <mergeCell ref="F830:G830"/>
    <mergeCell ref="H830:I830"/>
    <mergeCell ref="J830:K830"/>
    <mergeCell ref="L830:M830"/>
    <mergeCell ref="N830:O830"/>
    <mergeCell ref="P830:Q830"/>
    <mergeCell ref="P828:Q828"/>
    <mergeCell ref="C829:E829"/>
    <mergeCell ref="F829:G829"/>
    <mergeCell ref="H829:I829"/>
    <mergeCell ref="J829:K829"/>
    <mergeCell ref="L829:M829"/>
    <mergeCell ref="N829:O829"/>
    <mergeCell ref="P832:Q832"/>
    <mergeCell ref="F833:G833"/>
    <mergeCell ref="H833:I833"/>
    <mergeCell ref="J833:K833"/>
    <mergeCell ref="L833:M833"/>
    <mergeCell ref="N833:O833"/>
    <mergeCell ref="P833:Q833"/>
    <mergeCell ref="P831:Q831"/>
    <mergeCell ref="C832:E832"/>
    <mergeCell ref="F832:G832"/>
    <mergeCell ref="H832:I832"/>
    <mergeCell ref="J832:K832"/>
    <mergeCell ref="L832:M832"/>
    <mergeCell ref="N832:O832"/>
    <mergeCell ref="C831:E831"/>
    <mergeCell ref="F831:G831"/>
    <mergeCell ref="H831:I831"/>
    <mergeCell ref="J831:K831"/>
    <mergeCell ref="L831:M831"/>
    <mergeCell ref="N831:O831"/>
    <mergeCell ref="P853:Q853"/>
    <mergeCell ref="C854:E854"/>
    <mergeCell ref="F854:G854"/>
    <mergeCell ref="H854:I854"/>
    <mergeCell ref="J854:K854"/>
    <mergeCell ref="L854:M854"/>
    <mergeCell ref="N854:O854"/>
    <mergeCell ref="C842:Q844"/>
    <mergeCell ref="G848:O849"/>
    <mergeCell ref="C853:E853"/>
    <mergeCell ref="F853:G853"/>
    <mergeCell ref="H853:I853"/>
    <mergeCell ref="J853:K853"/>
    <mergeCell ref="L853:M853"/>
    <mergeCell ref="N853:O853"/>
    <mergeCell ref="C833:E833"/>
    <mergeCell ref="C834:E835"/>
    <mergeCell ref="F834:G835"/>
    <mergeCell ref="H834:I835"/>
    <mergeCell ref="J834:K835"/>
    <mergeCell ref="L834:M835"/>
    <mergeCell ref="N834:O835"/>
    <mergeCell ref="P834:Q835"/>
    <mergeCell ref="C836:E837"/>
    <mergeCell ref="F836:G837"/>
    <mergeCell ref="H836:I837"/>
    <mergeCell ref="J836:K837"/>
    <mergeCell ref="L836:M837"/>
    <mergeCell ref="P854:Q854"/>
    <mergeCell ref="F855:G855"/>
    <mergeCell ref="H855:I855"/>
    <mergeCell ref="J855:K855"/>
    <mergeCell ref="L855:M855"/>
    <mergeCell ref="N855:O855"/>
    <mergeCell ref="P855:Q855"/>
    <mergeCell ref="P858:Q858"/>
    <mergeCell ref="C859:E859"/>
    <mergeCell ref="F859:G859"/>
    <mergeCell ref="H859:I859"/>
    <mergeCell ref="J859:K859"/>
    <mergeCell ref="L859:M859"/>
    <mergeCell ref="N859:O859"/>
    <mergeCell ref="P859:Q859"/>
    <mergeCell ref="P857:Q857"/>
    <mergeCell ref="C858:E858"/>
    <mergeCell ref="F858:G858"/>
    <mergeCell ref="H858:I858"/>
    <mergeCell ref="J858:K858"/>
    <mergeCell ref="L858:M858"/>
    <mergeCell ref="N858:O858"/>
    <mergeCell ref="P861:Q861"/>
    <mergeCell ref="F862:G862"/>
    <mergeCell ref="H862:I862"/>
    <mergeCell ref="J862:K862"/>
    <mergeCell ref="L862:M862"/>
    <mergeCell ref="N862:O862"/>
    <mergeCell ref="P862:Q862"/>
    <mergeCell ref="P860:Q860"/>
    <mergeCell ref="C861:E861"/>
    <mergeCell ref="F861:G861"/>
    <mergeCell ref="H861:I861"/>
    <mergeCell ref="J861:K861"/>
    <mergeCell ref="L861:M861"/>
    <mergeCell ref="N861:O861"/>
    <mergeCell ref="C860:E860"/>
    <mergeCell ref="F860:G860"/>
    <mergeCell ref="H860:I860"/>
    <mergeCell ref="J860:K860"/>
    <mergeCell ref="L860:M860"/>
    <mergeCell ref="N860:O860"/>
    <mergeCell ref="P882:Q882"/>
    <mergeCell ref="C883:E883"/>
    <mergeCell ref="F883:G883"/>
    <mergeCell ref="H883:I883"/>
    <mergeCell ref="J883:K883"/>
    <mergeCell ref="L883:M883"/>
    <mergeCell ref="N883:O883"/>
    <mergeCell ref="C871:Q873"/>
    <mergeCell ref="G877:O878"/>
    <mergeCell ref="C882:E882"/>
    <mergeCell ref="F882:G882"/>
    <mergeCell ref="H882:I882"/>
    <mergeCell ref="J882:K882"/>
    <mergeCell ref="L882:M882"/>
    <mergeCell ref="N882:O882"/>
    <mergeCell ref="C867:Q868"/>
    <mergeCell ref="P885:Q885"/>
    <mergeCell ref="C886:E886"/>
    <mergeCell ref="F886:G886"/>
    <mergeCell ref="H886:I886"/>
    <mergeCell ref="J886:K886"/>
    <mergeCell ref="L886:M886"/>
    <mergeCell ref="N886:O886"/>
    <mergeCell ref="C885:E885"/>
    <mergeCell ref="F885:G885"/>
    <mergeCell ref="H885:I885"/>
    <mergeCell ref="J885:K885"/>
    <mergeCell ref="L885:M885"/>
    <mergeCell ref="N885:O885"/>
    <mergeCell ref="P883:Q883"/>
    <mergeCell ref="C884:E884"/>
    <mergeCell ref="F884:G884"/>
    <mergeCell ref="H884:I884"/>
    <mergeCell ref="J884:K884"/>
    <mergeCell ref="L884:M884"/>
    <mergeCell ref="N884:O884"/>
    <mergeCell ref="P884:Q884"/>
    <mergeCell ref="P887:Q887"/>
    <mergeCell ref="C888:E888"/>
    <mergeCell ref="F888:G888"/>
    <mergeCell ref="H888:I888"/>
    <mergeCell ref="J888:K888"/>
    <mergeCell ref="L888:M888"/>
    <mergeCell ref="N888:O888"/>
    <mergeCell ref="P888:Q888"/>
    <mergeCell ref="P886:Q886"/>
    <mergeCell ref="C887:E887"/>
    <mergeCell ref="F887:G887"/>
    <mergeCell ref="H887:I887"/>
    <mergeCell ref="J887:K887"/>
    <mergeCell ref="L887:M887"/>
    <mergeCell ref="N887:O887"/>
    <mergeCell ref="P890:Q890"/>
    <mergeCell ref="F891:G891"/>
    <mergeCell ref="H891:I891"/>
    <mergeCell ref="J891:K891"/>
    <mergeCell ref="L891:M891"/>
    <mergeCell ref="N891:O891"/>
    <mergeCell ref="P891:Q891"/>
    <mergeCell ref="P889:Q889"/>
    <mergeCell ref="C890:E890"/>
    <mergeCell ref="F890:G890"/>
    <mergeCell ref="H890:I890"/>
    <mergeCell ref="J890:K890"/>
    <mergeCell ref="L890:M890"/>
    <mergeCell ref="N890:O890"/>
    <mergeCell ref="C889:E889"/>
    <mergeCell ref="F889:G889"/>
    <mergeCell ref="H889:I889"/>
    <mergeCell ref="J889:K889"/>
    <mergeCell ref="L889:M889"/>
    <mergeCell ref="N889:O889"/>
    <mergeCell ref="P911:Q911"/>
    <mergeCell ref="C912:E912"/>
    <mergeCell ref="F912:G912"/>
    <mergeCell ref="H912:I912"/>
    <mergeCell ref="J912:K912"/>
    <mergeCell ref="L912:M912"/>
    <mergeCell ref="N912:O912"/>
    <mergeCell ref="C900:Q902"/>
    <mergeCell ref="G906:O907"/>
    <mergeCell ref="C911:E911"/>
    <mergeCell ref="F911:G911"/>
    <mergeCell ref="H911:I911"/>
    <mergeCell ref="J911:K911"/>
    <mergeCell ref="L911:M911"/>
    <mergeCell ref="N911:O911"/>
    <mergeCell ref="C891:E891"/>
    <mergeCell ref="C892:E893"/>
    <mergeCell ref="F892:G893"/>
    <mergeCell ref="H892:I893"/>
    <mergeCell ref="J892:K893"/>
    <mergeCell ref="L892:M893"/>
    <mergeCell ref="N892:O893"/>
    <mergeCell ref="P892:Q893"/>
    <mergeCell ref="C894:E895"/>
    <mergeCell ref="F894:G895"/>
    <mergeCell ref="H894:I895"/>
    <mergeCell ref="J894:K895"/>
    <mergeCell ref="L894:M895"/>
    <mergeCell ref="P912:Q912"/>
    <mergeCell ref="F913:G913"/>
    <mergeCell ref="H913:I913"/>
    <mergeCell ref="J913:K913"/>
    <mergeCell ref="L913:M913"/>
    <mergeCell ref="N913:O913"/>
    <mergeCell ref="P913:Q913"/>
    <mergeCell ref="P916:Q916"/>
    <mergeCell ref="C917:E917"/>
    <mergeCell ref="F917:G917"/>
    <mergeCell ref="H917:I917"/>
    <mergeCell ref="J917:K917"/>
    <mergeCell ref="L917:M917"/>
    <mergeCell ref="N917:O917"/>
    <mergeCell ref="P917:Q917"/>
    <mergeCell ref="P915:Q915"/>
    <mergeCell ref="C916:E916"/>
    <mergeCell ref="F916:G916"/>
    <mergeCell ref="H916:I916"/>
    <mergeCell ref="J916:K916"/>
    <mergeCell ref="L916:M916"/>
    <mergeCell ref="N916:O916"/>
    <mergeCell ref="P919:Q919"/>
    <mergeCell ref="F920:G920"/>
    <mergeCell ref="H920:I920"/>
    <mergeCell ref="J920:K920"/>
    <mergeCell ref="L920:M920"/>
    <mergeCell ref="N920:O920"/>
    <mergeCell ref="P920:Q920"/>
    <mergeCell ref="P918:Q918"/>
    <mergeCell ref="C919:E919"/>
    <mergeCell ref="F919:G919"/>
    <mergeCell ref="H919:I919"/>
    <mergeCell ref="J919:K919"/>
    <mergeCell ref="L919:M919"/>
    <mergeCell ref="N919:O919"/>
    <mergeCell ref="C918:E918"/>
    <mergeCell ref="F918:G918"/>
    <mergeCell ref="H918:I918"/>
    <mergeCell ref="J918:K918"/>
    <mergeCell ref="L918:M918"/>
    <mergeCell ref="N918:O918"/>
    <mergeCell ref="P940:Q940"/>
    <mergeCell ref="C941:E941"/>
    <mergeCell ref="F941:G941"/>
    <mergeCell ref="H941:I941"/>
    <mergeCell ref="J941:K941"/>
    <mergeCell ref="L941:M941"/>
    <mergeCell ref="N941:O941"/>
    <mergeCell ref="C929:Q931"/>
    <mergeCell ref="G935:O936"/>
    <mergeCell ref="C940:E940"/>
    <mergeCell ref="F940:G940"/>
    <mergeCell ref="H940:I940"/>
    <mergeCell ref="J940:K940"/>
    <mergeCell ref="L940:M940"/>
    <mergeCell ref="N940:O940"/>
    <mergeCell ref="C925:Q926"/>
    <mergeCell ref="P943:Q943"/>
    <mergeCell ref="C944:E944"/>
    <mergeCell ref="F944:G944"/>
    <mergeCell ref="H944:I944"/>
    <mergeCell ref="J944:K944"/>
    <mergeCell ref="L944:M944"/>
    <mergeCell ref="N944:O944"/>
    <mergeCell ref="C943:E943"/>
    <mergeCell ref="F943:G943"/>
    <mergeCell ref="H943:I943"/>
    <mergeCell ref="J943:K943"/>
    <mergeCell ref="L943:M943"/>
    <mergeCell ref="N943:O943"/>
    <mergeCell ref="P941:Q941"/>
    <mergeCell ref="C942:E942"/>
    <mergeCell ref="F942:G942"/>
    <mergeCell ref="H942:I942"/>
    <mergeCell ref="J942:K942"/>
    <mergeCell ref="L942:M942"/>
    <mergeCell ref="N942:O942"/>
    <mergeCell ref="P942:Q942"/>
    <mergeCell ref="P945:Q945"/>
    <mergeCell ref="C946:E946"/>
    <mergeCell ref="F946:G946"/>
    <mergeCell ref="H946:I946"/>
    <mergeCell ref="J946:K946"/>
    <mergeCell ref="L946:M946"/>
    <mergeCell ref="N946:O946"/>
    <mergeCell ref="P946:Q946"/>
    <mergeCell ref="P944:Q944"/>
    <mergeCell ref="C945:E945"/>
    <mergeCell ref="F945:G945"/>
    <mergeCell ref="H945:I945"/>
    <mergeCell ref="J945:K945"/>
    <mergeCell ref="L945:M945"/>
    <mergeCell ref="N945:O945"/>
    <mergeCell ref="P948:Q948"/>
    <mergeCell ref="F949:G949"/>
    <mergeCell ref="H949:I949"/>
    <mergeCell ref="J949:K949"/>
    <mergeCell ref="L949:M949"/>
    <mergeCell ref="N949:O949"/>
    <mergeCell ref="P949:Q949"/>
    <mergeCell ref="P947:Q947"/>
    <mergeCell ref="C948:E948"/>
    <mergeCell ref="F948:G948"/>
    <mergeCell ref="H948:I948"/>
    <mergeCell ref="J948:K948"/>
    <mergeCell ref="L948:M948"/>
    <mergeCell ref="N948:O948"/>
    <mergeCell ref="C947:E947"/>
    <mergeCell ref="F947:G947"/>
    <mergeCell ref="H947:I947"/>
    <mergeCell ref="J947:K947"/>
    <mergeCell ref="L947:M947"/>
    <mergeCell ref="N947:O947"/>
    <mergeCell ref="P969:Q969"/>
    <mergeCell ref="C970:E970"/>
    <mergeCell ref="F970:G970"/>
    <mergeCell ref="H970:I970"/>
    <mergeCell ref="J970:K970"/>
    <mergeCell ref="L970:M970"/>
    <mergeCell ref="N970:O970"/>
    <mergeCell ref="C958:Q960"/>
    <mergeCell ref="G964:O965"/>
    <mergeCell ref="C969:E969"/>
    <mergeCell ref="F969:G969"/>
    <mergeCell ref="H969:I969"/>
    <mergeCell ref="J969:K969"/>
    <mergeCell ref="L969:M969"/>
    <mergeCell ref="N969:O969"/>
    <mergeCell ref="C949:E949"/>
    <mergeCell ref="C950:E951"/>
    <mergeCell ref="F950:G951"/>
    <mergeCell ref="H950:I951"/>
    <mergeCell ref="J950:K951"/>
    <mergeCell ref="L950:M951"/>
    <mergeCell ref="N950:O951"/>
    <mergeCell ref="P950:Q951"/>
    <mergeCell ref="C952:E953"/>
    <mergeCell ref="F952:G953"/>
    <mergeCell ref="H952:I953"/>
    <mergeCell ref="J952:K953"/>
    <mergeCell ref="L952:M953"/>
    <mergeCell ref="P970:Q970"/>
    <mergeCell ref="F971:G971"/>
    <mergeCell ref="H971:I971"/>
    <mergeCell ref="J971:K971"/>
    <mergeCell ref="L971:M971"/>
    <mergeCell ref="N971:O971"/>
    <mergeCell ref="P971:Q971"/>
    <mergeCell ref="P974:Q974"/>
    <mergeCell ref="C975:E975"/>
    <mergeCell ref="F975:G975"/>
    <mergeCell ref="H975:I975"/>
    <mergeCell ref="J975:K975"/>
    <mergeCell ref="L975:M975"/>
    <mergeCell ref="N975:O975"/>
    <mergeCell ref="P975:Q975"/>
    <mergeCell ref="P973:Q973"/>
    <mergeCell ref="C974:E974"/>
    <mergeCell ref="F974:G974"/>
    <mergeCell ref="H974:I974"/>
    <mergeCell ref="J974:K974"/>
    <mergeCell ref="L974:M974"/>
    <mergeCell ref="N974:O974"/>
    <mergeCell ref="P977:Q977"/>
    <mergeCell ref="F978:G978"/>
    <mergeCell ref="H978:I978"/>
    <mergeCell ref="J978:K978"/>
    <mergeCell ref="L978:M978"/>
    <mergeCell ref="N978:O978"/>
    <mergeCell ref="P978:Q978"/>
    <mergeCell ref="P976:Q976"/>
    <mergeCell ref="C977:E977"/>
    <mergeCell ref="F977:G977"/>
    <mergeCell ref="H977:I977"/>
    <mergeCell ref="J977:K977"/>
    <mergeCell ref="L977:M977"/>
    <mergeCell ref="N977:O977"/>
    <mergeCell ref="C976:E976"/>
    <mergeCell ref="F976:G976"/>
    <mergeCell ref="H976:I976"/>
    <mergeCell ref="J976:K976"/>
    <mergeCell ref="L976:M976"/>
    <mergeCell ref="N976:O976"/>
    <mergeCell ref="P998:Q998"/>
    <mergeCell ref="C999:E999"/>
    <mergeCell ref="F999:G999"/>
    <mergeCell ref="H999:I999"/>
    <mergeCell ref="J999:K999"/>
    <mergeCell ref="L999:M999"/>
    <mergeCell ref="N999:O999"/>
    <mergeCell ref="C987:Q989"/>
    <mergeCell ref="G993:O994"/>
    <mergeCell ref="C998:E998"/>
    <mergeCell ref="F998:G998"/>
    <mergeCell ref="H998:I998"/>
    <mergeCell ref="J998:K998"/>
    <mergeCell ref="L998:M998"/>
    <mergeCell ref="N998:O998"/>
    <mergeCell ref="C983:Q984"/>
    <mergeCell ref="P1001:Q1001"/>
    <mergeCell ref="C1002:E1002"/>
    <mergeCell ref="F1002:G1002"/>
    <mergeCell ref="H1002:I1002"/>
    <mergeCell ref="J1002:K1002"/>
    <mergeCell ref="L1002:M1002"/>
    <mergeCell ref="N1002:O1002"/>
    <mergeCell ref="C1001:E1001"/>
    <mergeCell ref="F1001:G1001"/>
    <mergeCell ref="H1001:I1001"/>
    <mergeCell ref="J1001:K1001"/>
    <mergeCell ref="L1001:M1001"/>
    <mergeCell ref="N1001:O1001"/>
    <mergeCell ref="P999:Q999"/>
    <mergeCell ref="C1000:E1000"/>
    <mergeCell ref="F1000:G1000"/>
    <mergeCell ref="H1000:I1000"/>
    <mergeCell ref="J1000:K1000"/>
    <mergeCell ref="L1000:M1000"/>
    <mergeCell ref="N1000:O1000"/>
    <mergeCell ref="P1000:Q1000"/>
    <mergeCell ref="P1003:Q1003"/>
    <mergeCell ref="C1004:E1004"/>
    <mergeCell ref="F1004:G1004"/>
    <mergeCell ref="H1004:I1004"/>
    <mergeCell ref="J1004:K1004"/>
    <mergeCell ref="L1004:M1004"/>
    <mergeCell ref="N1004:O1004"/>
    <mergeCell ref="P1004:Q1004"/>
    <mergeCell ref="P1002:Q1002"/>
    <mergeCell ref="C1003:E1003"/>
    <mergeCell ref="F1003:G1003"/>
    <mergeCell ref="H1003:I1003"/>
    <mergeCell ref="J1003:K1003"/>
    <mergeCell ref="L1003:M1003"/>
    <mergeCell ref="N1003:O1003"/>
    <mergeCell ref="P1006:Q1006"/>
    <mergeCell ref="F1007:G1007"/>
    <mergeCell ref="H1007:I1007"/>
    <mergeCell ref="J1007:K1007"/>
    <mergeCell ref="L1007:M1007"/>
    <mergeCell ref="N1007:O1007"/>
    <mergeCell ref="P1007:Q1007"/>
    <mergeCell ref="P1005:Q1005"/>
    <mergeCell ref="C1006:E1006"/>
    <mergeCell ref="F1006:G1006"/>
    <mergeCell ref="H1006:I1006"/>
    <mergeCell ref="J1006:K1006"/>
    <mergeCell ref="L1006:M1006"/>
    <mergeCell ref="N1006:O1006"/>
    <mergeCell ref="C1005:E1005"/>
    <mergeCell ref="F1005:G1005"/>
    <mergeCell ref="H1005:I1005"/>
    <mergeCell ref="J1005:K1005"/>
    <mergeCell ref="L1005:M1005"/>
    <mergeCell ref="N1005:O1005"/>
    <mergeCell ref="P1027:Q1027"/>
    <mergeCell ref="C1028:E1028"/>
    <mergeCell ref="F1028:G1028"/>
    <mergeCell ref="H1028:I1028"/>
    <mergeCell ref="J1028:K1028"/>
    <mergeCell ref="L1028:M1028"/>
    <mergeCell ref="N1028:O1028"/>
    <mergeCell ref="C1016:Q1018"/>
    <mergeCell ref="G1022:O1023"/>
    <mergeCell ref="C1027:E1027"/>
    <mergeCell ref="F1027:G1027"/>
    <mergeCell ref="H1027:I1027"/>
    <mergeCell ref="J1027:K1027"/>
    <mergeCell ref="L1027:M1027"/>
    <mergeCell ref="N1027:O1027"/>
    <mergeCell ref="C1007:E1007"/>
    <mergeCell ref="C1008:E1009"/>
    <mergeCell ref="F1008:G1009"/>
    <mergeCell ref="H1008:I1009"/>
    <mergeCell ref="J1008:K1009"/>
    <mergeCell ref="L1008:M1009"/>
    <mergeCell ref="N1008:O1009"/>
    <mergeCell ref="P1008:Q1009"/>
    <mergeCell ref="C1010:E1011"/>
    <mergeCell ref="F1010:G1011"/>
    <mergeCell ref="H1010:I1011"/>
    <mergeCell ref="J1010:K1011"/>
    <mergeCell ref="L1010:M1011"/>
    <mergeCell ref="P1028:Q1028"/>
    <mergeCell ref="F1029:G1029"/>
    <mergeCell ref="H1029:I1029"/>
    <mergeCell ref="J1029:K1029"/>
    <mergeCell ref="L1029:M1029"/>
    <mergeCell ref="N1029:O1029"/>
    <mergeCell ref="P1029:Q1029"/>
    <mergeCell ref="P1032:Q1032"/>
    <mergeCell ref="C1033:E1033"/>
    <mergeCell ref="F1033:G1033"/>
    <mergeCell ref="H1033:I1033"/>
    <mergeCell ref="J1033:K1033"/>
    <mergeCell ref="L1033:M1033"/>
    <mergeCell ref="N1033:O1033"/>
    <mergeCell ref="P1033:Q1033"/>
    <mergeCell ref="P1031:Q1031"/>
    <mergeCell ref="C1032:E1032"/>
    <mergeCell ref="F1032:G1032"/>
    <mergeCell ref="H1032:I1032"/>
    <mergeCell ref="J1032:K1032"/>
    <mergeCell ref="L1032:M1032"/>
    <mergeCell ref="N1032:O1032"/>
    <mergeCell ref="P1035:Q1035"/>
    <mergeCell ref="F1036:G1036"/>
    <mergeCell ref="H1036:I1036"/>
    <mergeCell ref="J1036:K1036"/>
    <mergeCell ref="L1036:M1036"/>
    <mergeCell ref="N1036:O1036"/>
    <mergeCell ref="P1036:Q1036"/>
    <mergeCell ref="P1034:Q1034"/>
    <mergeCell ref="C1035:E1035"/>
    <mergeCell ref="F1035:G1035"/>
    <mergeCell ref="H1035:I1035"/>
    <mergeCell ref="J1035:K1035"/>
    <mergeCell ref="L1035:M1035"/>
    <mergeCell ref="N1035:O1035"/>
    <mergeCell ref="C1034:E1034"/>
    <mergeCell ref="F1034:G1034"/>
    <mergeCell ref="H1034:I1034"/>
    <mergeCell ref="J1034:K1034"/>
    <mergeCell ref="L1034:M1034"/>
    <mergeCell ref="N1034:O1034"/>
    <mergeCell ref="P1056:Q1056"/>
    <mergeCell ref="C1057:E1057"/>
    <mergeCell ref="F1057:G1057"/>
    <mergeCell ref="H1057:I1057"/>
    <mergeCell ref="J1057:K1057"/>
    <mergeCell ref="L1057:M1057"/>
    <mergeCell ref="N1057:O1057"/>
    <mergeCell ref="C1045:Q1047"/>
    <mergeCell ref="G1051:O1052"/>
    <mergeCell ref="C1056:E1056"/>
    <mergeCell ref="F1056:G1056"/>
    <mergeCell ref="H1056:I1056"/>
    <mergeCell ref="J1056:K1056"/>
    <mergeCell ref="L1056:M1056"/>
    <mergeCell ref="N1056:O1056"/>
    <mergeCell ref="C1041:Q1042"/>
    <mergeCell ref="P1059:Q1059"/>
    <mergeCell ref="C1060:E1060"/>
    <mergeCell ref="F1060:G1060"/>
    <mergeCell ref="H1060:I1060"/>
    <mergeCell ref="J1060:K1060"/>
    <mergeCell ref="L1060:M1060"/>
    <mergeCell ref="N1060:O1060"/>
    <mergeCell ref="C1059:E1059"/>
    <mergeCell ref="F1059:G1059"/>
    <mergeCell ref="H1059:I1059"/>
    <mergeCell ref="J1059:K1059"/>
    <mergeCell ref="L1059:M1059"/>
    <mergeCell ref="N1059:O1059"/>
    <mergeCell ref="P1057:Q1057"/>
    <mergeCell ref="C1058:E1058"/>
    <mergeCell ref="F1058:G1058"/>
    <mergeCell ref="H1058:I1058"/>
    <mergeCell ref="J1058:K1058"/>
    <mergeCell ref="L1058:M1058"/>
    <mergeCell ref="N1058:O1058"/>
    <mergeCell ref="P1058:Q1058"/>
    <mergeCell ref="P1061:Q1061"/>
    <mergeCell ref="C1062:E1062"/>
    <mergeCell ref="F1062:G1062"/>
    <mergeCell ref="H1062:I1062"/>
    <mergeCell ref="J1062:K1062"/>
    <mergeCell ref="L1062:M1062"/>
    <mergeCell ref="N1062:O1062"/>
    <mergeCell ref="P1062:Q1062"/>
    <mergeCell ref="P1060:Q1060"/>
    <mergeCell ref="C1061:E1061"/>
    <mergeCell ref="F1061:G1061"/>
    <mergeCell ref="H1061:I1061"/>
    <mergeCell ref="J1061:K1061"/>
    <mergeCell ref="L1061:M1061"/>
    <mergeCell ref="N1061:O1061"/>
    <mergeCell ref="P1064:Q1064"/>
    <mergeCell ref="F1065:G1065"/>
    <mergeCell ref="H1065:I1065"/>
    <mergeCell ref="J1065:K1065"/>
    <mergeCell ref="L1065:M1065"/>
    <mergeCell ref="N1065:O1065"/>
    <mergeCell ref="P1065:Q1065"/>
    <mergeCell ref="P1063:Q1063"/>
    <mergeCell ref="C1064:E1064"/>
    <mergeCell ref="F1064:G1064"/>
    <mergeCell ref="H1064:I1064"/>
    <mergeCell ref="J1064:K1064"/>
    <mergeCell ref="L1064:M1064"/>
    <mergeCell ref="N1064:O1064"/>
    <mergeCell ref="C1063:E1063"/>
    <mergeCell ref="F1063:G1063"/>
    <mergeCell ref="H1063:I1063"/>
    <mergeCell ref="J1063:K1063"/>
    <mergeCell ref="L1063:M1063"/>
    <mergeCell ref="N1063:O1063"/>
    <mergeCell ref="P1085:Q1085"/>
    <mergeCell ref="C1086:E1086"/>
    <mergeCell ref="F1086:G1086"/>
    <mergeCell ref="H1086:I1086"/>
    <mergeCell ref="J1086:K1086"/>
    <mergeCell ref="L1086:M1086"/>
    <mergeCell ref="N1086:O1086"/>
    <mergeCell ref="C1074:Q1076"/>
    <mergeCell ref="G1080:O1081"/>
    <mergeCell ref="C1085:E1085"/>
    <mergeCell ref="F1085:G1085"/>
    <mergeCell ref="H1085:I1085"/>
    <mergeCell ref="J1085:K1085"/>
    <mergeCell ref="L1085:M1085"/>
    <mergeCell ref="N1085:O1085"/>
    <mergeCell ref="C1065:E1065"/>
    <mergeCell ref="C1066:E1067"/>
    <mergeCell ref="F1066:G1067"/>
    <mergeCell ref="H1066:I1067"/>
    <mergeCell ref="J1066:K1067"/>
    <mergeCell ref="L1066:M1067"/>
    <mergeCell ref="N1066:O1067"/>
    <mergeCell ref="P1066:Q1067"/>
    <mergeCell ref="C1068:E1069"/>
    <mergeCell ref="F1068:G1069"/>
    <mergeCell ref="H1068:I1069"/>
    <mergeCell ref="J1068:K1069"/>
    <mergeCell ref="L1068:M1069"/>
    <mergeCell ref="P1086:Q1086"/>
    <mergeCell ref="F1087:G1087"/>
    <mergeCell ref="H1087:I1087"/>
    <mergeCell ref="J1087:K1087"/>
    <mergeCell ref="L1087:M1087"/>
    <mergeCell ref="N1087:O1087"/>
    <mergeCell ref="P1087:Q1087"/>
    <mergeCell ref="P1090:Q1090"/>
    <mergeCell ref="C1091:E1091"/>
    <mergeCell ref="F1091:G1091"/>
    <mergeCell ref="H1091:I1091"/>
    <mergeCell ref="J1091:K1091"/>
    <mergeCell ref="L1091:M1091"/>
    <mergeCell ref="N1091:O1091"/>
    <mergeCell ref="P1091:Q1091"/>
    <mergeCell ref="P1089:Q1089"/>
    <mergeCell ref="C1090:E1090"/>
    <mergeCell ref="F1090:G1090"/>
    <mergeCell ref="H1090:I1090"/>
    <mergeCell ref="J1090:K1090"/>
    <mergeCell ref="L1090:M1090"/>
    <mergeCell ref="N1090:O1090"/>
    <mergeCell ref="P1093:Q1093"/>
    <mergeCell ref="F1094:G1094"/>
    <mergeCell ref="H1094:I1094"/>
    <mergeCell ref="J1094:K1094"/>
    <mergeCell ref="L1094:M1094"/>
    <mergeCell ref="N1094:O1094"/>
    <mergeCell ref="P1094:Q1094"/>
    <mergeCell ref="P1092:Q1092"/>
    <mergeCell ref="C1093:E1093"/>
    <mergeCell ref="F1093:G1093"/>
    <mergeCell ref="H1093:I1093"/>
    <mergeCell ref="J1093:K1093"/>
    <mergeCell ref="L1093:M1093"/>
    <mergeCell ref="N1093:O1093"/>
    <mergeCell ref="C1092:E1092"/>
    <mergeCell ref="F1092:G1092"/>
    <mergeCell ref="H1092:I1092"/>
    <mergeCell ref="J1092:K1092"/>
    <mergeCell ref="L1092:M1092"/>
    <mergeCell ref="N1092:O1092"/>
    <mergeCell ref="P1114:Q1114"/>
    <mergeCell ref="C1115:E1115"/>
    <mergeCell ref="F1115:G1115"/>
    <mergeCell ref="H1115:I1115"/>
    <mergeCell ref="J1115:K1115"/>
    <mergeCell ref="L1115:M1115"/>
    <mergeCell ref="N1115:O1115"/>
    <mergeCell ref="C1103:Q1105"/>
    <mergeCell ref="G1109:O1110"/>
    <mergeCell ref="C1114:E1114"/>
    <mergeCell ref="F1114:G1114"/>
    <mergeCell ref="H1114:I1114"/>
    <mergeCell ref="J1114:K1114"/>
    <mergeCell ref="L1114:M1114"/>
    <mergeCell ref="N1114:O1114"/>
    <mergeCell ref="C1099:Q1100"/>
    <mergeCell ref="P1117:Q1117"/>
    <mergeCell ref="C1118:E1118"/>
    <mergeCell ref="F1118:G1118"/>
    <mergeCell ref="H1118:I1118"/>
    <mergeCell ref="J1118:K1118"/>
    <mergeCell ref="L1118:M1118"/>
    <mergeCell ref="N1118:O1118"/>
    <mergeCell ref="C1117:E1117"/>
    <mergeCell ref="F1117:G1117"/>
    <mergeCell ref="H1117:I1117"/>
    <mergeCell ref="J1117:K1117"/>
    <mergeCell ref="L1117:M1117"/>
    <mergeCell ref="N1117:O1117"/>
    <mergeCell ref="P1115:Q1115"/>
    <mergeCell ref="C1116:E1116"/>
    <mergeCell ref="F1116:G1116"/>
    <mergeCell ref="H1116:I1116"/>
    <mergeCell ref="J1116:K1116"/>
    <mergeCell ref="L1116:M1116"/>
    <mergeCell ref="N1116:O1116"/>
    <mergeCell ref="P1116:Q1116"/>
    <mergeCell ref="P1119:Q1119"/>
    <mergeCell ref="C1120:E1120"/>
    <mergeCell ref="F1120:G1120"/>
    <mergeCell ref="H1120:I1120"/>
    <mergeCell ref="J1120:K1120"/>
    <mergeCell ref="L1120:M1120"/>
    <mergeCell ref="N1120:O1120"/>
    <mergeCell ref="P1120:Q1120"/>
    <mergeCell ref="P1118:Q1118"/>
    <mergeCell ref="C1119:E1119"/>
    <mergeCell ref="F1119:G1119"/>
    <mergeCell ref="H1119:I1119"/>
    <mergeCell ref="J1119:K1119"/>
    <mergeCell ref="L1119:M1119"/>
    <mergeCell ref="N1119:O1119"/>
    <mergeCell ref="P1122:Q1122"/>
    <mergeCell ref="F1123:G1123"/>
    <mergeCell ref="H1123:I1123"/>
    <mergeCell ref="J1123:K1123"/>
    <mergeCell ref="L1123:M1123"/>
    <mergeCell ref="N1123:O1123"/>
    <mergeCell ref="P1123:Q1123"/>
    <mergeCell ref="P1121:Q1121"/>
    <mergeCell ref="C1122:E1122"/>
    <mergeCell ref="F1122:G1122"/>
    <mergeCell ref="H1122:I1122"/>
    <mergeCell ref="J1122:K1122"/>
    <mergeCell ref="L1122:M1122"/>
    <mergeCell ref="N1122:O1122"/>
    <mergeCell ref="C1121:E1121"/>
    <mergeCell ref="F1121:G1121"/>
    <mergeCell ref="H1121:I1121"/>
    <mergeCell ref="J1121:K1121"/>
    <mergeCell ref="L1121:M1121"/>
    <mergeCell ref="N1121:O1121"/>
    <mergeCell ref="P1143:Q1143"/>
    <mergeCell ref="C1144:E1144"/>
    <mergeCell ref="F1144:G1144"/>
    <mergeCell ref="H1144:I1144"/>
    <mergeCell ref="J1144:K1144"/>
    <mergeCell ref="L1144:M1144"/>
    <mergeCell ref="N1144:O1144"/>
    <mergeCell ref="C1132:Q1134"/>
    <mergeCell ref="G1138:O1139"/>
    <mergeCell ref="C1143:E1143"/>
    <mergeCell ref="F1143:G1143"/>
    <mergeCell ref="H1143:I1143"/>
    <mergeCell ref="J1143:K1143"/>
    <mergeCell ref="L1143:M1143"/>
    <mergeCell ref="N1143:O1143"/>
    <mergeCell ref="C1123:E1123"/>
    <mergeCell ref="C1124:E1125"/>
    <mergeCell ref="F1124:G1125"/>
    <mergeCell ref="H1124:I1125"/>
    <mergeCell ref="J1124:K1125"/>
    <mergeCell ref="L1124:M1125"/>
    <mergeCell ref="N1124:O1125"/>
    <mergeCell ref="P1124:Q1125"/>
    <mergeCell ref="C1126:E1127"/>
    <mergeCell ref="F1126:G1127"/>
    <mergeCell ref="H1126:I1127"/>
    <mergeCell ref="J1126:K1127"/>
    <mergeCell ref="L1126:M1127"/>
    <mergeCell ref="P1144:Q1144"/>
    <mergeCell ref="P1151:Q1151"/>
    <mergeCell ref="F1152:G1152"/>
    <mergeCell ref="H1152:I1152"/>
    <mergeCell ref="J1152:K1152"/>
    <mergeCell ref="L1152:M1152"/>
    <mergeCell ref="N1152:O1152"/>
    <mergeCell ref="P1152:Q1152"/>
    <mergeCell ref="P1150:Q1150"/>
    <mergeCell ref="C1151:E1151"/>
    <mergeCell ref="F1151:G1151"/>
    <mergeCell ref="H1151:I1151"/>
    <mergeCell ref="J1151:K1151"/>
    <mergeCell ref="L1151:M1151"/>
    <mergeCell ref="N1151:O1151"/>
    <mergeCell ref="C1150:E1150"/>
    <mergeCell ref="F1150:G1150"/>
    <mergeCell ref="H1150:I1150"/>
    <mergeCell ref="J1150:K1150"/>
    <mergeCell ref="L1150:M1150"/>
    <mergeCell ref="N1150:O1150"/>
    <mergeCell ref="L1149:M1149"/>
    <mergeCell ref="N1149:O1149"/>
    <mergeCell ref="P1149:Q1149"/>
    <mergeCell ref="P1147:Q1147"/>
    <mergeCell ref="C1148:E1148"/>
    <mergeCell ref="F1148:G1148"/>
    <mergeCell ref="H1148:I1148"/>
    <mergeCell ref="J1148:K1148"/>
    <mergeCell ref="L1148:M1148"/>
    <mergeCell ref="N1148:O1148"/>
    <mergeCell ref="C1145:E1145"/>
    <mergeCell ref="F1145:G1145"/>
    <mergeCell ref="H1145:I1145"/>
    <mergeCell ref="J1145:K1145"/>
    <mergeCell ref="L1145:M1145"/>
    <mergeCell ref="N1145:O1145"/>
    <mergeCell ref="P1145:Q1145"/>
    <mergeCell ref="P1148:Q1148"/>
    <mergeCell ref="C1149:E1149"/>
    <mergeCell ref="F1149:G1149"/>
    <mergeCell ref="H1149:I1149"/>
    <mergeCell ref="J1149:K1149"/>
  </mergeCells>
  <phoneticPr fontId="7" type="noConversion"/>
  <pageMargins left="0.25" right="0.25" top="0.75" bottom="0.75" header="0.3" footer="0.3"/>
  <pageSetup orientation="landscape" horizontalDpi="204" verticalDpi="192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Z1156"/>
  <sheetViews>
    <sheetView view="pageBreakPreview" topLeftCell="B1" zoomScaleNormal="100" zoomScaleSheetLayoutView="100" workbookViewId="0">
      <selection activeCell="C55" sqref="C55:Q56"/>
    </sheetView>
  </sheetViews>
  <sheetFormatPr defaultRowHeight="10.5" x14ac:dyDescent="0.15"/>
  <sheetData>
    <row r="1" spans="1:17" ht="10.5" customHeight="1" x14ac:dyDescent="0.15">
      <c r="A1" t="s">
        <v>35</v>
      </c>
      <c r="B1">
        <v>1</v>
      </c>
      <c r="C1" s="81" t="str">
        <f>'5 tm Data'!$A$2</f>
        <v>NAIA West - I</v>
      </c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</row>
    <row r="2" spans="1:17" ht="10.5" customHeight="1" x14ac:dyDescent="0.15"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</row>
    <row r="3" spans="1:17" ht="10.5" customHeight="1" x14ac:dyDescent="0.15"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</row>
    <row r="4" spans="1:17" ht="8.25" customHeight="1" x14ac:dyDescent="0.15"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</row>
    <row r="5" spans="1:17" ht="8.25" customHeight="1" x14ac:dyDescent="0.15"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</row>
    <row r="6" spans="1:17" ht="8.25" customHeight="1" x14ac:dyDescent="0.2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7" ht="11.25" x14ac:dyDescent="0.2">
      <c r="C7" s="1"/>
      <c r="D7" s="1"/>
      <c r="E7" s="1"/>
      <c r="F7" s="1"/>
      <c r="G7" s="82" t="str">
        <f>INDEX('5 tm Data'!E:E,MATCH('5 tm MJV'!B1,'5 tm Data'!D:D,0))</f>
        <v>Avila University - Men/mixed - JV1</v>
      </c>
      <c r="H7" s="82"/>
      <c r="I7" s="82"/>
      <c r="J7" s="82"/>
      <c r="K7" s="82"/>
      <c r="L7" s="82"/>
      <c r="M7" s="82"/>
      <c r="N7" s="82"/>
      <c r="O7" s="82"/>
      <c r="P7" s="1"/>
    </row>
    <row r="8" spans="1:17" ht="11.25" x14ac:dyDescent="0.2">
      <c r="C8" s="1"/>
      <c r="D8" s="1"/>
      <c r="E8" s="1"/>
      <c r="F8" s="1"/>
      <c r="G8" s="82"/>
      <c r="H8" s="82"/>
      <c r="I8" s="82"/>
      <c r="J8" s="82"/>
      <c r="K8" s="82"/>
      <c r="L8" s="82"/>
      <c r="M8" s="82"/>
      <c r="N8" s="82"/>
      <c r="O8" s="82"/>
      <c r="P8" s="1"/>
    </row>
    <row r="9" spans="1:17" ht="8.25" customHeight="1" x14ac:dyDescent="0.2">
      <c r="C9" s="1"/>
      <c r="D9" s="1"/>
      <c r="E9" s="1"/>
      <c r="F9" s="1"/>
      <c r="G9" s="18"/>
      <c r="H9" s="18"/>
      <c r="I9" s="18"/>
      <c r="J9" s="18"/>
      <c r="K9" s="18"/>
      <c r="L9" s="18"/>
      <c r="M9" s="18"/>
      <c r="N9" s="18"/>
      <c r="O9" s="18"/>
      <c r="P9" s="1"/>
    </row>
    <row r="10" spans="1:17" ht="8.25" customHeight="1" x14ac:dyDescent="0.2">
      <c r="C10" s="1"/>
      <c r="D10" s="1"/>
      <c r="E10" s="1"/>
      <c r="F10" s="1"/>
      <c r="G10" s="18"/>
      <c r="H10" s="18"/>
      <c r="I10" s="18"/>
      <c r="J10" s="18"/>
      <c r="K10" s="18"/>
      <c r="L10" s="18"/>
      <c r="M10" s="18"/>
      <c r="N10" s="18"/>
      <c r="O10" s="18"/>
      <c r="P10" s="1"/>
    </row>
    <row r="11" spans="1:17" ht="8.25" customHeight="1" x14ac:dyDescent="0.2"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7" ht="15.75" customHeight="1" x14ac:dyDescent="0.15">
      <c r="C12" s="83" t="s">
        <v>0</v>
      </c>
      <c r="D12" s="84"/>
      <c r="E12" s="85"/>
      <c r="F12" s="83" t="s">
        <v>1</v>
      </c>
      <c r="G12" s="85"/>
      <c r="H12" s="83" t="s">
        <v>2</v>
      </c>
      <c r="I12" s="85"/>
      <c r="J12" s="83" t="s">
        <v>3</v>
      </c>
      <c r="K12" s="85"/>
      <c r="L12" s="83" t="s">
        <v>4</v>
      </c>
      <c r="M12" s="85"/>
      <c r="N12" s="83" t="s">
        <v>5</v>
      </c>
      <c r="O12" s="85"/>
      <c r="P12" s="80" t="s">
        <v>6</v>
      </c>
      <c r="Q12" s="80"/>
    </row>
    <row r="13" spans="1:17" ht="24.75" customHeight="1" x14ac:dyDescent="0.15">
      <c r="A13" t="str">
        <f>CONCATENATE(B1,B13)</f>
        <v>1a</v>
      </c>
      <c r="B13" t="s">
        <v>26</v>
      </c>
      <c r="C13" s="64" t="str">
        <f>INDEX('5 tm Data'!P:P,MATCH('5 tm MJV'!A13,'5 tm Data'!N:N,0))</f>
        <v>Caleb Wangler</v>
      </c>
      <c r="D13" s="65"/>
      <c r="E13" s="66"/>
      <c r="F13" s="80"/>
      <c r="G13" s="80"/>
      <c r="H13" s="80"/>
      <c r="I13" s="80"/>
      <c r="J13" s="80"/>
      <c r="K13" s="80"/>
      <c r="L13" s="80"/>
      <c r="M13" s="80"/>
      <c r="N13" s="80"/>
      <c r="O13" s="80"/>
      <c r="P13" s="80"/>
      <c r="Q13" s="80"/>
    </row>
    <row r="14" spans="1:17" ht="24.75" customHeight="1" x14ac:dyDescent="0.15">
      <c r="A14" t="str">
        <f>CONCATENATE(B1,B14)</f>
        <v>1b</v>
      </c>
      <c r="B14" t="s">
        <v>27</v>
      </c>
      <c r="C14" s="64" t="str">
        <f>INDEX('5 tm Data'!P:P,MATCH('5 tm MJV'!A14,'5 tm Data'!N:N,0))</f>
        <v>Coel Shepherd</v>
      </c>
      <c r="D14" s="65"/>
      <c r="E14" s="66"/>
      <c r="F14" s="80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</row>
    <row r="15" spans="1:17" ht="24.75" customHeight="1" x14ac:dyDescent="0.15">
      <c r="A15" t="str">
        <f>CONCATENATE(B1,B15)</f>
        <v>1c</v>
      </c>
      <c r="B15" t="s">
        <v>28</v>
      </c>
      <c r="C15" s="64" t="str">
        <f>INDEX('5 tm Data'!P:P,MATCH('5 tm MJV'!A15,'5 tm Data'!N:N,0))</f>
        <v>Jacob Thompson</v>
      </c>
      <c r="D15" s="65"/>
      <c r="E15" s="66"/>
      <c r="F15" s="80"/>
      <c r="G15" s="80"/>
      <c r="H15" s="80"/>
      <c r="I15" s="80"/>
      <c r="J15" s="80"/>
      <c r="K15" s="80"/>
      <c r="L15" s="80"/>
      <c r="M15" s="80"/>
      <c r="N15" s="80"/>
      <c r="O15" s="80"/>
      <c r="P15" s="80"/>
      <c r="Q15" s="80"/>
    </row>
    <row r="16" spans="1:17" ht="24.75" customHeight="1" x14ac:dyDescent="0.15">
      <c r="A16" t="str">
        <f>CONCATENATE(B1,B16)</f>
        <v>1d</v>
      </c>
      <c r="B16" t="s">
        <v>29</v>
      </c>
      <c r="C16" s="64" t="str">
        <f>INDEX('5 tm Data'!P:P,MATCH('5 tm MJV'!A16,'5 tm Data'!N:N,0))</f>
        <v>Josh Oldham</v>
      </c>
      <c r="D16" s="65"/>
      <c r="E16" s="66"/>
      <c r="F16" s="80"/>
      <c r="G16" s="80"/>
      <c r="H16" s="80"/>
      <c r="I16" s="80"/>
      <c r="J16" s="80"/>
      <c r="K16" s="80"/>
      <c r="L16" s="80"/>
      <c r="M16" s="80"/>
      <c r="N16" s="80"/>
      <c r="O16" s="80"/>
      <c r="P16" s="80"/>
      <c r="Q16" s="80"/>
    </row>
    <row r="17" spans="1:17" ht="24.75" customHeight="1" x14ac:dyDescent="0.15">
      <c r="A17" t="str">
        <f>CONCATENATE(B1,B17)</f>
        <v>1e</v>
      </c>
      <c r="B17" t="s">
        <v>30</v>
      </c>
      <c r="C17" s="64" t="str">
        <f>INDEX('5 tm Data'!P:P,MATCH('5 tm MJV'!A17,'5 tm Data'!N:N,0))</f>
        <v>Nic Garza</v>
      </c>
      <c r="D17" s="65"/>
      <c r="E17" s="66"/>
      <c r="F17" s="80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</row>
    <row r="18" spans="1:17" ht="24.75" customHeight="1" x14ac:dyDescent="0.15">
      <c r="A18" t="str">
        <f>CONCATENATE(B1,B18)</f>
        <v>1f</v>
      </c>
      <c r="B18" t="s">
        <v>31</v>
      </c>
      <c r="C18" s="64">
        <f>INDEX('5 tm Data'!P:P,MATCH('5 tm MJV'!A18,'5 tm Data'!N:N,0))</f>
        <v>0</v>
      </c>
      <c r="D18" s="65"/>
      <c r="E18" s="66"/>
      <c r="F18" s="80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</row>
    <row r="19" spans="1:17" ht="24.75" customHeight="1" x14ac:dyDescent="0.15">
      <c r="A19" t="str">
        <f>CONCATENATE(B1,B19)</f>
        <v>1g</v>
      </c>
      <c r="B19" t="s">
        <v>32</v>
      </c>
      <c r="C19" s="64">
        <f>INDEX('5 tm Data'!P:P,MATCH('5 tm MJV'!A19,'5 tm Data'!N:N,0))</f>
        <v>0</v>
      </c>
      <c r="D19" s="65"/>
      <c r="E19" s="66"/>
      <c r="F19" s="80"/>
      <c r="G19" s="80"/>
      <c r="H19" s="80"/>
      <c r="I19" s="80"/>
      <c r="J19" s="80"/>
      <c r="K19" s="80"/>
      <c r="L19" s="80"/>
      <c r="M19" s="80"/>
      <c r="N19" s="80"/>
      <c r="O19" s="80"/>
      <c r="P19" s="80"/>
      <c r="Q19" s="80"/>
    </row>
    <row r="20" spans="1:17" ht="24.75" customHeight="1" thickBot="1" x14ac:dyDescent="0.2">
      <c r="A20" t="str">
        <f>CONCATENATE(B1,B20)</f>
        <v>1h</v>
      </c>
      <c r="B20" t="s">
        <v>33</v>
      </c>
      <c r="C20" s="64">
        <f>INDEX('5 tm Data'!P:P,MATCH('5 tm MJV'!A20,'5 tm Data'!N:N,0))</f>
        <v>0</v>
      </c>
      <c r="D20" s="65"/>
      <c r="E20" s="66"/>
      <c r="F20" s="79"/>
      <c r="G20" s="79"/>
      <c r="H20" s="79"/>
      <c r="I20" s="79"/>
      <c r="J20" s="79"/>
      <c r="K20" s="79"/>
      <c r="L20" s="79"/>
      <c r="M20" s="79"/>
      <c r="N20" s="79"/>
      <c r="O20" s="79"/>
      <c r="P20" s="79"/>
      <c r="Q20" s="79"/>
    </row>
    <row r="21" spans="1:17" ht="24.75" customHeight="1" thickTop="1" x14ac:dyDescent="0.2">
      <c r="C21" s="86" t="s">
        <v>6</v>
      </c>
      <c r="D21" s="86"/>
      <c r="E21" s="86"/>
      <c r="F21" s="77"/>
      <c r="G21" s="78"/>
      <c r="H21" s="77"/>
      <c r="I21" s="78"/>
      <c r="J21" s="77"/>
      <c r="K21" s="78"/>
      <c r="L21" s="77"/>
      <c r="M21" s="78"/>
      <c r="N21" s="77"/>
      <c r="O21" s="78"/>
      <c r="P21" s="77"/>
      <c r="Q21" s="78"/>
    </row>
    <row r="22" spans="1:17" x14ac:dyDescent="0.15">
      <c r="C22" s="86" t="s">
        <v>799</v>
      </c>
      <c r="D22" s="86"/>
      <c r="E22" s="86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</row>
    <row r="23" spans="1:17" ht="11.25" customHeight="1" x14ac:dyDescent="0.15">
      <c r="C23" s="86"/>
      <c r="D23" s="86"/>
      <c r="E23" s="86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</row>
    <row r="24" spans="1:17" ht="11.25" customHeight="1" x14ac:dyDescent="0.15">
      <c r="C24" s="86" t="s">
        <v>800</v>
      </c>
      <c r="D24" s="86"/>
      <c r="E24" s="86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</row>
    <row r="25" spans="1:17" x14ac:dyDescent="0.15">
      <c r="C25" s="86"/>
      <c r="D25" s="86"/>
      <c r="E25" s="86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</row>
    <row r="26" spans="1:17" x14ac:dyDescent="0.15">
      <c r="C26" s="73" t="s">
        <v>34</v>
      </c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73"/>
      <c r="Q26" s="73"/>
    </row>
    <row r="27" spans="1:17" x14ac:dyDescent="0.15"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</row>
    <row r="30" spans="1:17" ht="10.5" customHeight="1" x14ac:dyDescent="0.15">
      <c r="A30" t="s">
        <v>35</v>
      </c>
      <c r="B30">
        <v>2</v>
      </c>
      <c r="C30" s="81" t="str">
        <f>'5 tm Data'!$A$2</f>
        <v>NAIA West - I</v>
      </c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1"/>
      <c r="P30" s="81"/>
      <c r="Q30" s="81"/>
    </row>
    <row r="31" spans="1:17" ht="10.5" customHeight="1" x14ac:dyDescent="0.15">
      <c r="C31" s="81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81"/>
    </row>
    <row r="32" spans="1:17" ht="10.5" customHeight="1" x14ac:dyDescent="0.15">
      <c r="C32" s="81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</row>
    <row r="33" spans="1:17" ht="8.25" customHeight="1" x14ac:dyDescent="0.15"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</row>
    <row r="34" spans="1:17" ht="8.25" customHeight="1" x14ac:dyDescent="0.15"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1:17" ht="8.2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7" ht="11.25" x14ac:dyDescent="0.2">
      <c r="C36" s="1"/>
      <c r="D36" s="1"/>
      <c r="E36" s="1"/>
      <c r="F36" s="1"/>
      <c r="G36" s="82" t="str">
        <f>INDEX('5 tm Data'!E:E,MATCH('5 tm MJV'!B30,'5 tm Data'!D:D,0))</f>
        <v>Baker University - Men/mixed - JV1</v>
      </c>
      <c r="H36" s="82"/>
      <c r="I36" s="82"/>
      <c r="J36" s="82"/>
      <c r="K36" s="82"/>
      <c r="L36" s="82"/>
      <c r="M36" s="82"/>
      <c r="N36" s="82"/>
      <c r="O36" s="82"/>
      <c r="P36" s="1"/>
    </row>
    <row r="37" spans="1:17" ht="11.25" x14ac:dyDescent="0.2">
      <c r="C37" s="1"/>
      <c r="D37" s="1"/>
      <c r="E37" s="1"/>
      <c r="F37" s="1"/>
      <c r="G37" s="82"/>
      <c r="H37" s="82"/>
      <c r="I37" s="82"/>
      <c r="J37" s="82"/>
      <c r="K37" s="82"/>
      <c r="L37" s="82"/>
      <c r="M37" s="82"/>
      <c r="N37" s="82"/>
      <c r="O37" s="82"/>
      <c r="P37" s="1"/>
    </row>
    <row r="38" spans="1:17" ht="8.25" customHeight="1" x14ac:dyDescent="0.2">
      <c r="C38" s="1"/>
      <c r="D38" s="1"/>
      <c r="E38" s="1"/>
      <c r="F38" s="1"/>
      <c r="G38" s="18"/>
      <c r="H38" s="18"/>
      <c r="I38" s="18"/>
      <c r="J38" s="18"/>
      <c r="K38" s="18"/>
      <c r="L38" s="18"/>
      <c r="M38" s="18"/>
      <c r="N38" s="18"/>
      <c r="O38" s="18"/>
      <c r="P38" s="1"/>
    </row>
    <row r="39" spans="1:17" ht="8.25" customHeight="1" x14ac:dyDescent="0.2">
      <c r="C39" s="1"/>
      <c r="D39" s="1"/>
      <c r="E39" s="1"/>
      <c r="F39" s="1"/>
      <c r="G39" s="18"/>
      <c r="H39" s="18"/>
      <c r="I39" s="18"/>
      <c r="J39" s="18"/>
      <c r="K39" s="18"/>
      <c r="L39" s="18"/>
      <c r="M39" s="18"/>
      <c r="N39" s="18"/>
      <c r="O39" s="18"/>
      <c r="P39" s="1"/>
    </row>
    <row r="40" spans="1:17" ht="8.25" customHeight="1" x14ac:dyDescent="0.2"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7" ht="15.75" customHeight="1" x14ac:dyDescent="0.15">
      <c r="C41" s="83" t="s">
        <v>0</v>
      </c>
      <c r="D41" s="84"/>
      <c r="E41" s="85"/>
      <c r="F41" s="83" t="s">
        <v>1</v>
      </c>
      <c r="G41" s="85"/>
      <c r="H41" s="83" t="s">
        <v>2</v>
      </c>
      <c r="I41" s="85"/>
      <c r="J41" s="83" t="s">
        <v>3</v>
      </c>
      <c r="K41" s="85"/>
      <c r="L41" s="83" t="s">
        <v>4</v>
      </c>
      <c r="M41" s="85"/>
      <c r="N41" s="83" t="s">
        <v>5</v>
      </c>
      <c r="O41" s="85"/>
      <c r="P41" s="80" t="s">
        <v>6</v>
      </c>
      <c r="Q41" s="80"/>
    </row>
    <row r="42" spans="1:17" ht="24.75" customHeight="1" x14ac:dyDescent="0.15">
      <c r="A42" t="str">
        <f>CONCATENATE(B30,B42)</f>
        <v>2a</v>
      </c>
      <c r="B42" t="s">
        <v>26</v>
      </c>
      <c r="C42" s="64" t="str">
        <f>INDEX('5 tm Data'!P:P,MATCH('5 tm MJV'!A42,'5 tm Data'!N:N,0))</f>
        <v>Alex Spencer</v>
      </c>
      <c r="D42" s="65"/>
      <c r="E42" s="66"/>
      <c r="F42" s="80">
        <v>173</v>
      </c>
      <c r="G42" s="80"/>
      <c r="H42" s="80"/>
      <c r="I42" s="80"/>
      <c r="J42" s="80"/>
      <c r="K42" s="80"/>
      <c r="L42" s="80"/>
      <c r="M42" s="80"/>
      <c r="N42" s="80"/>
      <c r="O42" s="80"/>
      <c r="P42" s="80"/>
      <c r="Q42" s="80"/>
    </row>
    <row r="43" spans="1:17" ht="24.75" customHeight="1" x14ac:dyDescent="0.15">
      <c r="A43" t="str">
        <f>CONCATENATE(B30,B43)</f>
        <v>2b</v>
      </c>
      <c r="B43" t="s">
        <v>27</v>
      </c>
      <c r="C43" s="64" t="str">
        <f>INDEX('5 tm Data'!P:P,MATCH('5 tm MJV'!A43,'5 tm Data'!N:N,0))</f>
        <v>Cole Walker</v>
      </c>
      <c r="D43" s="65"/>
      <c r="E43" s="66"/>
      <c r="F43" s="80">
        <v>169</v>
      </c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</row>
    <row r="44" spans="1:17" ht="24.75" customHeight="1" x14ac:dyDescent="0.15">
      <c r="A44" t="str">
        <f>CONCATENATE(B30,B44)</f>
        <v>2c</v>
      </c>
      <c r="B44" t="s">
        <v>28</v>
      </c>
      <c r="C44" s="64" t="str">
        <f>INDEX('5 tm Data'!P:P,MATCH('5 tm MJV'!A44,'5 tm Data'!N:N,0))</f>
        <v>Deken Penny</v>
      </c>
      <c r="D44" s="65"/>
      <c r="E44" s="66"/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</row>
    <row r="45" spans="1:17" ht="24.75" customHeight="1" x14ac:dyDescent="0.15">
      <c r="A45" t="str">
        <f>CONCATENATE(B30,B45)</f>
        <v>2d</v>
      </c>
      <c r="B45" t="s">
        <v>29</v>
      </c>
      <c r="C45" s="64" t="str">
        <f>INDEX('5 tm Data'!P:P,MATCH('5 tm MJV'!A45,'5 tm Data'!N:N,0))</f>
        <v>Devyn Schaper</v>
      </c>
      <c r="D45" s="65"/>
      <c r="E45" s="66"/>
      <c r="F45" s="80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/>
    </row>
    <row r="46" spans="1:17" ht="24.75" customHeight="1" x14ac:dyDescent="0.15">
      <c r="A46" t="str">
        <f>CONCATENATE(B30,B46)</f>
        <v>2e</v>
      </c>
      <c r="B46" t="s">
        <v>30</v>
      </c>
      <c r="C46" s="64" t="str">
        <f>INDEX('5 tm Data'!P:P,MATCH('5 tm MJV'!A46,'5 tm Data'!N:N,0))</f>
        <v>Landon Scott</v>
      </c>
      <c r="D46" s="65"/>
      <c r="E46" s="66"/>
      <c r="F46" s="80">
        <v>135</v>
      </c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</row>
    <row r="47" spans="1:17" ht="24.75" customHeight="1" x14ac:dyDescent="0.15">
      <c r="A47" t="str">
        <f>CONCATENATE(B30,B47)</f>
        <v>2f</v>
      </c>
      <c r="B47" t="s">
        <v>31</v>
      </c>
      <c r="C47" s="64" t="str">
        <f>INDEX('5 tm Data'!P:P,MATCH('5 tm MJV'!A47,'5 tm Data'!N:N,0))</f>
        <v>Nate Ebner</v>
      </c>
      <c r="D47" s="65"/>
      <c r="E47" s="66"/>
      <c r="F47" s="80">
        <v>166</v>
      </c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</row>
    <row r="48" spans="1:17" ht="24.75" customHeight="1" x14ac:dyDescent="0.15">
      <c r="A48" t="str">
        <f>CONCATENATE(B30,B48)</f>
        <v>2g</v>
      </c>
      <c r="B48" t="s">
        <v>32</v>
      </c>
      <c r="C48" s="64" t="str">
        <f>INDEX('5 tm Data'!P:P,MATCH('5 tm MJV'!A48,'5 tm Data'!N:N,0))</f>
        <v>TaRon Graham</v>
      </c>
      <c r="D48" s="65"/>
      <c r="E48" s="66"/>
      <c r="F48" s="80"/>
      <c r="G48" s="80"/>
      <c r="H48" s="80"/>
      <c r="I48" s="80"/>
      <c r="J48" s="80"/>
      <c r="K48" s="80"/>
      <c r="L48" s="80"/>
      <c r="M48" s="80"/>
      <c r="N48" s="80"/>
      <c r="O48" s="80"/>
      <c r="P48" s="80"/>
      <c r="Q48" s="80"/>
    </row>
    <row r="49" spans="1:17" ht="24.75" customHeight="1" thickBot="1" x14ac:dyDescent="0.2">
      <c r="A49" t="str">
        <f>CONCATENATE(B30,B49)</f>
        <v>2h</v>
      </c>
      <c r="B49" t="s">
        <v>33</v>
      </c>
      <c r="C49" s="64" t="str">
        <f>INDEX('5 tm Data'!P:P,MATCH('5 tm MJV'!A49,'5 tm Data'!N:N,0))</f>
        <v>Vincent Valdez</v>
      </c>
      <c r="D49" s="65"/>
      <c r="E49" s="66"/>
      <c r="F49" s="79">
        <v>195</v>
      </c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</row>
    <row r="50" spans="1:17" ht="24.75" customHeight="1" thickTop="1" x14ac:dyDescent="0.2">
      <c r="C50" s="86" t="s">
        <v>6</v>
      </c>
      <c r="D50" s="86"/>
      <c r="E50" s="86"/>
      <c r="F50" s="77">
        <v>838</v>
      </c>
      <c r="G50" s="78"/>
      <c r="H50" s="77"/>
      <c r="I50" s="78"/>
      <c r="J50" s="77"/>
      <c r="K50" s="78"/>
      <c r="L50" s="77"/>
      <c r="M50" s="78"/>
      <c r="N50" s="77"/>
      <c r="O50" s="78"/>
      <c r="P50" s="77"/>
      <c r="Q50" s="78"/>
    </row>
    <row r="51" spans="1:17" x14ac:dyDescent="0.15">
      <c r="C51" s="86" t="s">
        <v>799</v>
      </c>
      <c r="D51" s="86"/>
      <c r="E51" s="86"/>
      <c r="F51" s="87">
        <v>659</v>
      </c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7"/>
    </row>
    <row r="52" spans="1:17" ht="11.25" customHeight="1" x14ac:dyDescent="0.15">
      <c r="C52" s="86"/>
      <c r="D52" s="86"/>
      <c r="E52" s="86"/>
      <c r="F52" s="87"/>
      <c r="G52" s="87"/>
      <c r="H52" s="87"/>
      <c r="I52" s="87"/>
      <c r="J52" s="87"/>
      <c r="K52" s="87"/>
      <c r="L52" s="87"/>
      <c r="M52" s="87"/>
      <c r="N52" s="87"/>
      <c r="O52" s="87"/>
      <c r="P52" s="87"/>
      <c r="Q52" s="87"/>
    </row>
    <row r="53" spans="1:17" ht="11.25" customHeight="1" x14ac:dyDescent="0.15">
      <c r="C53" s="86" t="s">
        <v>800</v>
      </c>
      <c r="D53" s="86"/>
      <c r="E53" s="86"/>
      <c r="F53" s="87" t="s">
        <v>966</v>
      </c>
      <c r="G53" s="87"/>
      <c r="H53" s="87"/>
      <c r="I53" s="87"/>
      <c r="J53" s="87"/>
      <c r="K53" s="87"/>
      <c r="L53" s="87"/>
      <c r="M53" s="87"/>
      <c r="N53" s="87"/>
      <c r="O53" s="87"/>
      <c r="P53" s="87"/>
      <c r="Q53" s="87"/>
    </row>
    <row r="54" spans="1:17" x14ac:dyDescent="0.15">
      <c r="C54" s="86"/>
      <c r="D54" s="86"/>
      <c r="E54" s="86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</row>
    <row r="55" spans="1:17" x14ac:dyDescent="0.15">
      <c r="C55" s="73" t="s">
        <v>34</v>
      </c>
      <c r="D55" s="73"/>
      <c r="E55" s="73"/>
      <c r="F55" s="73"/>
      <c r="G55" s="73"/>
      <c r="H55" s="73"/>
      <c r="I55" s="73"/>
      <c r="J55" s="73"/>
      <c r="K55" s="73"/>
      <c r="L55" s="73"/>
      <c r="M55" s="73"/>
      <c r="N55" s="73"/>
      <c r="O55" s="73"/>
      <c r="P55" s="73"/>
      <c r="Q55" s="73"/>
    </row>
    <row r="56" spans="1:17" x14ac:dyDescent="0.15">
      <c r="C56" s="73"/>
      <c r="D56" s="73"/>
      <c r="E56" s="73"/>
      <c r="F56" s="73"/>
      <c r="G56" s="73"/>
      <c r="H56" s="73"/>
      <c r="I56" s="73"/>
      <c r="J56" s="73"/>
      <c r="K56" s="73"/>
      <c r="L56" s="73"/>
      <c r="M56" s="73"/>
      <c r="N56" s="73"/>
      <c r="O56" s="73"/>
      <c r="P56" s="73"/>
      <c r="Q56" s="73"/>
    </row>
    <row r="59" spans="1:17" ht="10.5" customHeight="1" x14ac:dyDescent="0.15">
      <c r="A59" t="s">
        <v>35</v>
      </c>
      <c r="B59">
        <v>3</v>
      </c>
      <c r="C59" s="81" t="str">
        <f>'5 tm Data'!$A$2</f>
        <v>NAIA West - I</v>
      </c>
      <c r="D59" s="81"/>
      <c r="E59" s="81"/>
      <c r="F59" s="81"/>
      <c r="G59" s="81"/>
      <c r="H59" s="81"/>
      <c r="I59" s="81"/>
      <c r="J59" s="81"/>
      <c r="K59" s="81"/>
      <c r="L59" s="81"/>
      <c r="M59" s="81"/>
      <c r="N59" s="81"/>
      <c r="O59" s="81"/>
      <c r="P59" s="81"/>
      <c r="Q59" s="81"/>
    </row>
    <row r="60" spans="1:17" ht="10.5" customHeight="1" x14ac:dyDescent="0.15">
      <c r="C60" s="81"/>
      <c r="D60" s="81"/>
      <c r="E60" s="81"/>
      <c r="F60" s="81"/>
      <c r="G60" s="81"/>
      <c r="H60" s="81"/>
      <c r="I60" s="81"/>
      <c r="J60" s="81"/>
      <c r="K60" s="81"/>
      <c r="L60" s="81"/>
      <c r="M60" s="81"/>
      <c r="N60" s="81"/>
      <c r="O60" s="81"/>
      <c r="P60" s="81"/>
      <c r="Q60" s="81"/>
    </row>
    <row r="61" spans="1:17" ht="10.5" customHeight="1" x14ac:dyDescent="0.15">
      <c r="C61" s="81"/>
      <c r="D61" s="81"/>
      <c r="E61" s="81"/>
      <c r="F61" s="81"/>
      <c r="G61" s="81"/>
      <c r="H61" s="81"/>
      <c r="I61" s="81"/>
      <c r="J61" s="81"/>
      <c r="K61" s="81"/>
      <c r="L61" s="81"/>
      <c r="M61" s="81"/>
      <c r="N61" s="81"/>
      <c r="O61" s="81"/>
      <c r="P61" s="81"/>
      <c r="Q61" s="81"/>
    </row>
    <row r="62" spans="1:17" ht="8.25" customHeight="1" x14ac:dyDescent="0.15"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</row>
    <row r="63" spans="1:17" ht="8.25" customHeight="1" x14ac:dyDescent="0.15"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</row>
    <row r="64" spans="1:17" ht="8.25" customHeight="1" x14ac:dyDescent="0.2"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7" ht="11.25" x14ac:dyDescent="0.2">
      <c r="C65" s="1"/>
      <c r="D65" s="1"/>
      <c r="E65" s="1"/>
      <c r="F65" s="1"/>
      <c r="G65" s="82" t="str">
        <f>INDEX('5 tm Data'!E:E,MATCH('5 tm MJV'!B59,'5 tm Data'!D:D,0))</f>
        <v>Kansas Wesleyan - Men/mixed - JV1</v>
      </c>
      <c r="H65" s="82"/>
      <c r="I65" s="82"/>
      <c r="J65" s="82"/>
      <c r="K65" s="82"/>
      <c r="L65" s="82"/>
      <c r="M65" s="82"/>
      <c r="N65" s="82"/>
      <c r="O65" s="82"/>
      <c r="P65" s="1"/>
    </row>
    <row r="66" spans="1:17" ht="11.25" x14ac:dyDescent="0.2">
      <c r="C66" s="1"/>
      <c r="D66" s="1"/>
      <c r="E66" s="1"/>
      <c r="F66" s="1"/>
      <c r="G66" s="82"/>
      <c r="H66" s="82"/>
      <c r="I66" s="82"/>
      <c r="J66" s="82"/>
      <c r="K66" s="82"/>
      <c r="L66" s="82"/>
      <c r="M66" s="82"/>
      <c r="N66" s="82"/>
      <c r="O66" s="82"/>
      <c r="P66" s="1"/>
    </row>
    <row r="67" spans="1:17" ht="8.25" customHeight="1" x14ac:dyDescent="0.2">
      <c r="C67" s="1"/>
      <c r="D67" s="1"/>
      <c r="E67" s="1"/>
      <c r="F67" s="1"/>
      <c r="G67" s="18"/>
      <c r="H67" s="18"/>
      <c r="I67" s="18"/>
      <c r="J67" s="18"/>
      <c r="K67" s="18"/>
      <c r="L67" s="18"/>
      <c r="M67" s="18"/>
      <c r="N67" s="18"/>
      <c r="O67" s="18"/>
      <c r="P67" s="1"/>
    </row>
    <row r="68" spans="1:17" ht="8.25" customHeight="1" x14ac:dyDescent="0.2">
      <c r="C68" s="1"/>
      <c r="D68" s="1"/>
      <c r="E68" s="1"/>
      <c r="F68" s="1"/>
      <c r="G68" s="18"/>
      <c r="H68" s="18"/>
      <c r="I68" s="18"/>
      <c r="J68" s="18"/>
      <c r="K68" s="18"/>
      <c r="L68" s="18"/>
      <c r="M68" s="18"/>
      <c r="N68" s="18"/>
      <c r="O68" s="18"/>
      <c r="P68" s="1"/>
    </row>
    <row r="69" spans="1:17" ht="8.2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7" ht="15.75" customHeight="1" x14ac:dyDescent="0.15">
      <c r="C70" s="83" t="s">
        <v>0</v>
      </c>
      <c r="D70" s="84"/>
      <c r="E70" s="85"/>
      <c r="F70" s="83" t="s">
        <v>1</v>
      </c>
      <c r="G70" s="85"/>
      <c r="H70" s="83" t="s">
        <v>2</v>
      </c>
      <c r="I70" s="85"/>
      <c r="J70" s="83" t="s">
        <v>3</v>
      </c>
      <c r="K70" s="85"/>
      <c r="L70" s="83" t="s">
        <v>4</v>
      </c>
      <c r="M70" s="85"/>
      <c r="N70" s="83" t="s">
        <v>5</v>
      </c>
      <c r="O70" s="85"/>
      <c r="P70" s="80" t="s">
        <v>6</v>
      </c>
      <c r="Q70" s="80"/>
    </row>
    <row r="71" spans="1:17" ht="24.75" customHeight="1" x14ac:dyDescent="0.15">
      <c r="A71" t="str">
        <f>CONCATENATE(B59,B71)</f>
        <v>3a</v>
      </c>
      <c r="B71" t="s">
        <v>26</v>
      </c>
      <c r="C71" s="64" t="str">
        <f>INDEX('5 tm Data'!P:P,MATCH('5 tm MJV'!A71,'5 tm Data'!N:N,0))</f>
        <v>Jesse Owens</v>
      </c>
      <c r="D71" s="65"/>
      <c r="E71" s="66"/>
      <c r="F71" s="80"/>
      <c r="G71" s="80"/>
      <c r="H71" s="80"/>
      <c r="I71" s="80"/>
      <c r="J71" s="80"/>
      <c r="K71" s="80"/>
      <c r="L71" s="80"/>
      <c r="M71" s="80"/>
      <c r="N71" s="80"/>
      <c r="O71" s="80"/>
      <c r="P71" s="80"/>
      <c r="Q71" s="80"/>
    </row>
    <row r="72" spans="1:17" ht="24.75" customHeight="1" x14ac:dyDescent="0.15">
      <c r="A72" t="str">
        <f>CONCATENATE(B59,B72)</f>
        <v>3b</v>
      </c>
      <c r="B72" t="s">
        <v>27</v>
      </c>
      <c r="C72" s="64" t="str">
        <f>INDEX('5 tm Data'!P:P,MATCH('5 tm MJV'!A72,'5 tm Data'!N:N,0))</f>
        <v>Jordan Trammell</v>
      </c>
      <c r="D72" s="65"/>
      <c r="E72" s="66"/>
      <c r="F72" s="80"/>
      <c r="G72" s="80"/>
      <c r="H72" s="80"/>
      <c r="I72" s="80"/>
      <c r="J72" s="80"/>
      <c r="K72" s="80"/>
      <c r="L72" s="80"/>
      <c r="M72" s="80"/>
      <c r="N72" s="80"/>
      <c r="O72" s="80"/>
      <c r="P72" s="80"/>
      <c r="Q72" s="80"/>
    </row>
    <row r="73" spans="1:17" ht="24.75" customHeight="1" x14ac:dyDescent="0.15">
      <c r="A73" t="str">
        <f>CONCATENATE(B59,B73)</f>
        <v>3c</v>
      </c>
      <c r="B73" t="s">
        <v>28</v>
      </c>
      <c r="C73" s="64" t="str">
        <f>INDEX('5 tm Data'!P:P,MATCH('5 tm MJV'!A73,'5 tm Data'!N:N,0))</f>
        <v>Kayden Molene</v>
      </c>
      <c r="D73" s="65"/>
      <c r="E73" s="66"/>
      <c r="F73" s="80"/>
      <c r="G73" s="80"/>
      <c r="H73" s="80"/>
      <c r="I73" s="80"/>
      <c r="J73" s="80"/>
      <c r="K73" s="80"/>
      <c r="L73" s="80"/>
      <c r="M73" s="80"/>
      <c r="N73" s="80"/>
      <c r="O73" s="80"/>
      <c r="P73" s="80"/>
      <c r="Q73" s="80"/>
    </row>
    <row r="74" spans="1:17" ht="24.75" customHeight="1" x14ac:dyDescent="0.15">
      <c r="A74" t="str">
        <f>CONCATENATE(B59,B74)</f>
        <v>3d</v>
      </c>
      <c r="B74" t="s">
        <v>29</v>
      </c>
      <c r="C74" s="64" t="str">
        <f>INDEX('5 tm Data'!P:P,MATCH('5 tm MJV'!A74,'5 tm Data'!N:N,0))</f>
        <v>Kevin Eghabali</v>
      </c>
      <c r="D74" s="65"/>
      <c r="E74" s="66"/>
      <c r="F74" s="80"/>
      <c r="G74" s="80"/>
      <c r="H74" s="80"/>
      <c r="I74" s="80"/>
      <c r="J74" s="80"/>
      <c r="K74" s="80"/>
      <c r="L74" s="80"/>
      <c r="M74" s="80"/>
      <c r="N74" s="80"/>
      <c r="O74" s="80"/>
      <c r="P74" s="80"/>
      <c r="Q74" s="80"/>
    </row>
    <row r="75" spans="1:17" ht="24.75" customHeight="1" x14ac:dyDescent="0.15">
      <c r="A75" t="str">
        <f>CONCATENATE(B59,B75)</f>
        <v>3e</v>
      </c>
      <c r="B75" t="s">
        <v>30</v>
      </c>
      <c r="C75" s="64" t="str">
        <f>INDEX('5 tm Data'!P:P,MATCH('5 tm MJV'!A75,'5 tm Data'!N:N,0))</f>
        <v>William McNeil</v>
      </c>
      <c r="D75" s="65"/>
      <c r="E75" s="66"/>
      <c r="F75" s="80"/>
      <c r="G75" s="80"/>
      <c r="H75" s="80"/>
      <c r="I75" s="80"/>
      <c r="J75" s="80"/>
      <c r="K75" s="80"/>
      <c r="L75" s="80"/>
      <c r="M75" s="80"/>
      <c r="N75" s="80"/>
      <c r="O75" s="80"/>
      <c r="P75" s="80"/>
      <c r="Q75" s="80"/>
    </row>
    <row r="76" spans="1:17" ht="24.75" customHeight="1" x14ac:dyDescent="0.15">
      <c r="A76" t="str">
        <f>CONCATENATE(B59,B76)</f>
        <v>3f</v>
      </c>
      <c r="B76" t="s">
        <v>31</v>
      </c>
      <c r="C76" s="64">
        <f>INDEX('5 tm Data'!P:P,MATCH('5 tm MJV'!A76,'5 tm Data'!N:N,0))</f>
        <v>0</v>
      </c>
      <c r="D76" s="65"/>
      <c r="E76" s="66"/>
      <c r="F76" s="80"/>
      <c r="G76" s="80"/>
      <c r="H76" s="80"/>
      <c r="I76" s="80"/>
      <c r="J76" s="80"/>
      <c r="K76" s="80"/>
      <c r="L76" s="80"/>
      <c r="M76" s="80"/>
      <c r="N76" s="80"/>
      <c r="O76" s="80"/>
      <c r="P76" s="80"/>
      <c r="Q76" s="80"/>
    </row>
    <row r="77" spans="1:17" ht="24.75" customHeight="1" x14ac:dyDescent="0.15">
      <c r="A77" t="str">
        <f>CONCATENATE(B59,B77)</f>
        <v>3g</v>
      </c>
      <c r="B77" t="s">
        <v>32</v>
      </c>
      <c r="C77" s="64">
        <f>INDEX('5 tm Data'!P:P,MATCH('5 tm MJV'!A77,'5 tm Data'!N:N,0))</f>
        <v>0</v>
      </c>
      <c r="D77" s="65"/>
      <c r="E77" s="66"/>
      <c r="F77" s="80"/>
      <c r="G77" s="80"/>
      <c r="H77" s="80"/>
      <c r="I77" s="80"/>
      <c r="J77" s="80"/>
      <c r="K77" s="80"/>
      <c r="L77" s="80"/>
      <c r="M77" s="80"/>
      <c r="N77" s="80"/>
      <c r="O77" s="80"/>
      <c r="P77" s="80"/>
      <c r="Q77" s="80"/>
    </row>
    <row r="78" spans="1:17" ht="24.75" customHeight="1" thickBot="1" x14ac:dyDescent="0.2">
      <c r="A78" t="str">
        <f>CONCATENATE(B59,B78)</f>
        <v>3h</v>
      </c>
      <c r="B78" t="s">
        <v>33</v>
      </c>
      <c r="C78" s="64">
        <f>INDEX('5 tm Data'!P:P,MATCH('5 tm MJV'!A78,'5 tm Data'!N:N,0))</f>
        <v>0</v>
      </c>
      <c r="D78" s="65"/>
      <c r="E78" s="66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79"/>
      <c r="Q78" s="79"/>
    </row>
    <row r="79" spans="1:17" ht="24.75" customHeight="1" thickTop="1" x14ac:dyDescent="0.2">
      <c r="C79" s="86" t="s">
        <v>6</v>
      </c>
      <c r="D79" s="86"/>
      <c r="E79" s="86"/>
      <c r="F79" s="77"/>
      <c r="G79" s="78"/>
      <c r="H79" s="77"/>
      <c r="I79" s="78"/>
      <c r="J79" s="77"/>
      <c r="K79" s="78"/>
      <c r="L79" s="77"/>
      <c r="M79" s="78"/>
      <c r="N79" s="77"/>
      <c r="O79" s="78"/>
      <c r="P79" s="77"/>
      <c r="Q79" s="78"/>
    </row>
    <row r="80" spans="1:17" x14ac:dyDescent="0.15">
      <c r="C80" s="86" t="s">
        <v>799</v>
      </c>
      <c r="D80" s="86"/>
      <c r="E80" s="86"/>
      <c r="F80" s="87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</row>
    <row r="81" spans="1:17" ht="11.25" customHeight="1" x14ac:dyDescent="0.15">
      <c r="C81" s="86"/>
      <c r="D81" s="86"/>
      <c r="E81" s="86"/>
      <c r="F81" s="87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87"/>
    </row>
    <row r="82" spans="1:17" ht="11.25" customHeight="1" x14ac:dyDescent="0.15">
      <c r="C82" s="86" t="s">
        <v>800</v>
      </c>
      <c r="D82" s="86"/>
      <c r="E82" s="86"/>
      <c r="F82" s="87"/>
      <c r="G82" s="87"/>
      <c r="H82" s="87"/>
      <c r="I82" s="87"/>
      <c r="J82" s="87"/>
      <c r="K82" s="87"/>
      <c r="L82" s="87"/>
      <c r="M82" s="87"/>
      <c r="N82" s="87"/>
      <c r="O82" s="87"/>
      <c r="P82" s="87"/>
      <c r="Q82" s="87"/>
    </row>
    <row r="83" spans="1:17" x14ac:dyDescent="0.15">
      <c r="C83" s="86"/>
      <c r="D83" s="86"/>
      <c r="E83" s="86"/>
      <c r="F83" s="87"/>
      <c r="G83" s="87"/>
      <c r="H83" s="87"/>
      <c r="I83" s="87"/>
      <c r="J83" s="87"/>
      <c r="K83" s="87"/>
      <c r="L83" s="87"/>
      <c r="M83" s="87"/>
      <c r="N83" s="87"/>
      <c r="O83" s="87"/>
      <c r="P83" s="87"/>
      <c r="Q83" s="87"/>
    </row>
    <row r="84" spans="1:17" x14ac:dyDescent="0.15">
      <c r="C84" s="73" t="s">
        <v>34</v>
      </c>
      <c r="D84" s="73"/>
      <c r="E84" s="73"/>
      <c r="F84" s="73"/>
      <c r="G84" s="73"/>
      <c r="H84" s="73"/>
      <c r="I84" s="73"/>
      <c r="J84" s="73"/>
      <c r="K84" s="73"/>
      <c r="L84" s="73"/>
      <c r="M84" s="73"/>
      <c r="N84" s="73"/>
      <c r="O84" s="73"/>
      <c r="P84" s="73"/>
      <c r="Q84" s="73"/>
    </row>
    <row r="85" spans="1:17" x14ac:dyDescent="0.15">
      <c r="C85" s="73"/>
      <c r="D85" s="73"/>
      <c r="E85" s="73"/>
      <c r="F85" s="73"/>
      <c r="G85" s="73"/>
      <c r="H85" s="73"/>
      <c r="I85" s="73"/>
      <c r="J85" s="73"/>
      <c r="K85" s="73"/>
      <c r="L85" s="73"/>
      <c r="M85" s="73"/>
      <c r="N85" s="73"/>
      <c r="O85" s="73"/>
      <c r="P85" s="73"/>
      <c r="Q85" s="73"/>
    </row>
    <row r="88" spans="1:17" ht="10.5" customHeight="1" x14ac:dyDescent="0.15">
      <c r="A88" t="s">
        <v>35</v>
      </c>
      <c r="B88">
        <v>4</v>
      </c>
      <c r="C88" s="81" t="str">
        <f>'5 tm Data'!$A$2</f>
        <v>NAIA West - I</v>
      </c>
      <c r="D88" s="81"/>
      <c r="E88" s="81"/>
      <c r="F88" s="81"/>
      <c r="G88" s="81"/>
      <c r="H88" s="81"/>
      <c r="I88" s="81"/>
      <c r="J88" s="81"/>
      <c r="K88" s="81"/>
      <c r="L88" s="81"/>
      <c r="M88" s="81"/>
      <c r="N88" s="81"/>
      <c r="O88" s="81"/>
      <c r="P88" s="81"/>
      <c r="Q88" s="81"/>
    </row>
    <row r="89" spans="1:17" ht="10.5" customHeight="1" x14ac:dyDescent="0.15">
      <c r="C89" s="81"/>
      <c r="D89" s="81"/>
      <c r="E89" s="81"/>
      <c r="F89" s="81"/>
      <c r="G89" s="81"/>
      <c r="H89" s="81"/>
      <c r="I89" s="81"/>
      <c r="J89" s="81"/>
      <c r="K89" s="81"/>
      <c r="L89" s="81"/>
      <c r="M89" s="81"/>
      <c r="N89" s="81"/>
      <c r="O89" s="81"/>
      <c r="P89" s="81"/>
      <c r="Q89" s="81"/>
    </row>
    <row r="90" spans="1:17" ht="10.5" customHeight="1" x14ac:dyDescent="0.15">
      <c r="C90" s="81"/>
      <c r="D90" s="81"/>
      <c r="E90" s="81"/>
      <c r="F90" s="81"/>
      <c r="G90" s="81"/>
      <c r="H90" s="81"/>
      <c r="I90" s="81"/>
      <c r="J90" s="81"/>
      <c r="K90" s="81"/>
      <c r="L90" s="81"/>
      <c r="M90" s="81"/>
      <c r="N90" s="81"/>
      <c r="O90" s="81"/>
      <c r="P90" s="81"/>
      <c r="Q90" s="81"/>
    </row>
    <row r="91" spans="1:17" ht="8.25" customHeight="1" x14ac:dyDescent="0.15"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</row>
    <row r="92" spans="1:17" ht="8.25" customHeight="1" x14ac:dyDescent="0.15"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</row>
    <row r="93" spans="1:17" ht="8.25" customHeight="1" x14ac:dyDescent="0.2"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7" ht="11.25" x14ac:dyDescent="0.2">
      <c r="C94" s="1"/>
      <c r="D94" s="1"/>
      <c r="E94" s="1"/>
      <c r="F94" s="1"/>
      <c r="G94" s="82" t="str">
        <f>INDEX('5 tm Data'!E:E,MATCH('5 tm MJV'!B88,'5 tm Data'!D:D,0))</f>
        <v>Midland University - Men/mixed - JV1</v>
      </c>
      <c r="H94" s="82"/>
      <c r="I94" s="82"/>
      <c r="J94" s="82"/>
      <c r="K94" s="82"/>
      <c r="L94" s="82"/>
      <c r="M94" s="82"/>
      <c r="N94" s="82"/>
      <c r="O94" s="82"/>
      <c r="P94" s="1"/>
    </row>
    <row r="95" spans="1:17" ht="11.25" x14ac:dyDescent="0.2">
      <c r="C95" s="1"/>
      <c r="D95" s="1"/>
      <c r="E95" s="1"/>
      <c r="F95" s="1"/>
      <c r="G95" s="82"/>
      <c r="H95" s="82"/>
      <c r="I95" s="82"/>
      <c r="J95" s="82"/>
      <c r="K95" s="82"/>
      <c r="L95" s="82"/>
      <c r="M95" s="82"/>
      <c r="N95" s="82"/>
      <c r="O95" s="82"/>
      <c r="P95" s="1"/>
    </row>
    <row r="96" spans="1:17" ht="8.25" customHeight="1" x14ac:dyDescent="0.2">
      <c r="C96" s="1"/>
      <c r="D96" s="1"/>
      <c r="E96" s="1"/>
      <c r="F96" s="1"/>
      <c r="G96" s="18"/>
      <c r="H96" s="18"/>
      <c r="I96" s="18"/>
      <c r="J96" s="18"/>
      <c r="K96" s="18"/>
      <c r="L96" s="18"/>
      <c r="M96" s="18"/>
      <c r="N96" s="18"/>
      <c r="O96" s="18"/>
      <c r="P96" s="1"/>
    </row>
    <row r="97" spans="1:17" ht="8.25" customHeight="1" x14ac:dyDescent="0.2">
      <c r="C97" s="1"/>
      <c r="D97" s="1"/>
      <c r="E97" s="1"/>
      <c r="F97" s="1"/>
      <c r="G97" s="18"/>
      <c r="H97" s="18"/>
      <c r="I97" s="18"/>
      <c r="J97" s="18"/>
      <c r="K97" s="18"/>
      <c r="L97" s="18"/>
      <c r="M97" s="18"/>
      <c r="N97" s="18"/>
      <c r="O97" s="18"/>
      <c r="P97" s="1"/>
    </row>
    <row r="98" spans="1:17" ht="8.25" customHeight="1" x14ac:dyDescent="0.2"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7" ht="15.75" customHeight="1" x14ac:dyDescent="0.15">
      <c r="C99" s="83" t="s">
        <v>0</v>
      </c>
      <c r="D99" s="84"/>
      <c r="E99" s="85"/>
      <c r="F99" s="83" t="s">
        <v>1</v>
      </c>
      <c r="G99" s="85"/>
      <c r="H99" s="83" t="s">
        <v>2</v>
      </c>
      <c r="I99" s="85"/>
      <c r="J99" s="83" t="s">
        <v>3</v>
      </c>
      <c r="K99" s="85"/>
      <c r="L99" s="83" t="s">
        <v>4</v>
      </c>
      <c r="M99" s="85"/>
      <c r="N99" s="83" t="s">
        <v>5</v>
      </c>
      <c r="O99" s="85"/>
      <c r="P99" s="80" t="s">
        <v>6</v>
      </c>
      <c r="Q99" s="80"/>
    </row>
    <row r="100" spans="1:17" ht="24.75" customHeight="1" x14ac:dyDescent="0.15">
      <c r="A100" t="str">
        <f>CONCATENATE(B88,B100)</f>
        <v>4a</v>
      </c>
      <c r="B100" t="s">
        <v>26</v>
      </c>
      <c r="C100" s="64" t="str">
        <f>INDEX('5 tm Data'!P:P,MATCH('5 tm MJV'!A100,'5 tm Data'!N:N,0))</f>
        <v>ADDISON JOHNSON</v>
      </c>
      <c r="D100" s="65"/>
      <c r="E100" s="66"/>
      <c r="F100" s="80"/>
      <c r="G100" s="80"/>
      <c r="H100" s="80"/>
      <c r="I100" s="80"/>
      <c r="J100" s="80"/>
      <c r="K100" s="80"/>
      <c r="L100" s="80"/>
      <c r="M100" s="80"/>
      <c r="N100" s="80"/>
      <c r="O100" s="80"/>
      <c r="P100" s="80"/>
      <c r="Q100" s="80"/>
    </row>
    <row r="101" spans="1:17" ht="24.75" customHeight="1" x14ac:dyDescent="0.15">
      <c r="A101" t="str">
        <f>CONCATENATE(B88,B101)</f>
        <v>4b</v>
      </c>
      <c r="B101" t="s">
        <v>27</v>
      </c>
      <c r="C101" s="64" t="str">
        <f>INDEX('5 tm Data'!P:P,MATCH('5 tm MJV'!A101,'5 tm Data'!N:N,0))</f>
        <v>CAMRYN STEFANINI</v>
      </c>
      <c r="D101" s="65"/>
      <c r="E101" s="66"/>
      <c r="F101" s="80"/>
      <c r="G101" s="80"/>
      <c r="H101" s="80"/>
      <c r="I101" s="80"/>
      <c r="J101" s="80"/>
      <c r="K101" s="80"/>
      <c r="L101" s="80"/>
      <c r="M101" s="80"/>
      <c r="N101" s="80"/>
      <c r="O101" s="80"/>
      <c r="P101" s="80"/>
      <c r="Q101" s="80"/>
    </row>
    <row r="102" spans="1:17" ht="24.75" customHeight="1" x14ac:dyDescent="0.15">
      <c r="A102" t="str">
        <f>CONCATENATE(B88,B102)</f>
        <v>4c</v>
      </c>
      <c r="B102" t="s">
        <v>28</v>
      </c>
      <c r="C102" s="64" t="str">
        <f>INDEX('5 tm Data'!P:P,MATCH('5 tm MJV'!A102,'5 tm Data'!N:N,0))</f>
        <v>CHRISTOPHER TALIVA’A</v>
      </c>
      <c r="D102" s="65"/>
      <c r="E102" s="66"/>
      <c r="F102" s="80"/>
      <c r="G102" s="80"/>
      <c r="H102" s="80"/>
      <c r="I102" s="80"/>
      <c r="J102" s="80"/>
      <c r="K102" s="80"/>
      <c r="L102" s="80"/>
      <c r="M102" s="80"/>
      <c r="N102" s="80"/>
      <c r="O102" s="80"/>
      <c r="P102" s="80"/>
      <c r="Q102" s="80"/>
    </row>
    <row r="103" spans="1:17" ht="24.75" customHeight="1" x14ac:dyDescent="0.15">
      <c r="A103" t="str">
        <f>CONCATENATE(B88,B103)</f>
        <v>4d</v>
      </c>
      <c r="B103" t="s">
        <v>29</v>
      </c>
      <c r="C103" s="64" t="str">
        <f>INDEX('5 tm Data'!P:P,MATCH('5 tm MJV'!A103,'5 tm Data'!N:N,0))</f>
        <v>NATE HARTJE</v>
      </c>
      <c r="D103" s="65"/>
      <c r="E103" s="66"/>
      <c r="F103" s="80"/>
      <c r="G103" s="80"/>
      <c r="H103" s="80"/>
      <c r="I103" s="80"/>
      <c r="J103" s="80"/>
      <c r="K103" s="80"/>
      <c r="L103" s="80"/>
      <c r="M103" s="80"/>
      <c r="N103" s="80"/>
      <c r="O103" s="80"/>
      <c r="P103" s="80"/>
      <c r="Q103" s="80"/>
    </row>
    <row r="104" spans="1:17" ht="24.75" customHeight="1" x14ac:dyDescent="0.15">
      <c r="A104" t="str">
        <f>CONCATENATE(B88,B104)</f>
        <v>4e</v>
      </c>
      <c r="B104" t="s">
        <v>30</v>
      </c>
      <c r="C104" s="64" t="str">
        <f>INDEX('5 tm Data'!P:P,MATCH('5 tm MJV'!A104,'5 tm Data'!N:N,0))</f>
        <v>TRISTYN FORDE</v>
      </c>
      <c r="D104" s="65"/>
      <c r="E104" s="66"/>
      <c r="F104" s="80"/>
      <c r="G104" s="80"/>
      <c r="H104" s="80"/>
      <c r="I104" s="80"/>
      <c r="J104" s="80"/>
      <c r="K104" s="80"/>
      <c r="L104" s="80"/>
      <c r="M104" s="80"/>
      <c r="N104" s="80"/>
      <c r="O104" s="80"/>
      <c r="P104" s="80"/>
      <c r="Q104" s="80"/>
    </row>
    <row r="105" spans="1:17" ht="24.75" customHeight="1" x14ac:dyDescent="0.15">
      <c r="A105" t="str">
        <f>CONCATENATE(B88,B105)</f>
        <v>4f</v>
      </c>
      <c r="B105" t="s">
        <v>31</v>
      </c>
      <c r="C105" s="64">
        <f>INDEX('5 tm Data'!P:P,MATCH('5 tm MJV'!A105,'5 tm Data'!N:N,0))</f>
        <v>0</v>
      </c>
      <c r="D105" s="65"/>
      <c r="E105" s="66"/>
      <c r="F105" s="80"/>
      <c r="G105" s="80"/>
      <c r="H105" s="80"/>
      <c r="I105" s="80"/>
      <c r="J105" s="80"/>
      <c r="K105" s="80"/>
      <c r="L105" s="80"/>
      <c r="M105" s="80"/>
      <c r="N105" s="80"/>
      <c r="O105" s="80"/>
      <c r="P105" s="80"/>
      <c r="Q105" s="80"/>
    </row>
    <row r="106" spans="1:17" ht="24.75" customHeight="1" x14ac:dyDescent="0.15">
      <c r="A106" t="str">
        <f>CONCATENATE(B88,B106)</f>
        <v>4g</v>
      </c>
      <c r="B106" t="s">
        <v>32</v>
      </c>
      <c r="C106" s="64">
        <f>INDEX('5 tm Data'!P:P,MATCH('5 tm MJV'!A106,'5 tm Data'!N:N,0))</f>
        <v>0</v>
      </c>
      <c r="D106" s="65"/>
      <c r="E106" s="66"/>
      <c r="F106" s="80"/>
      <c r="G106" s="80"/>
      <c r="H106" s="80"/>
      <c r="I106" s="80"/>
      <c r="J106" s="80"/>
      <c r="K106" s="80"/>
      <c r="L106" s="80"/>
      <c r="M106" s="80"/>
      <c r="N106" s="80"/>
      <c r="O106" s="80"/>
      <c r="P106" s="80"/>
      <c r="Q106" s="80"/>
    </row>
    <row r="107" spans="1:17" ht="24.75" customHeight="1" thickBot="1" x14ac:dyDescent="0.2">
      <c r="A107" t="str">
        <f>CONCATENATE(B88,B107)</f>
        <v>4h</v>
      </c>
      <c r="B107" t="s">
        <v>33</v>
      </c>
      <c r="C107" s="64">
        <f>INDEX('5 tm Data'!P:P,MATCH('5 tm MJV'!A107,'5 tm Data'!N:N,0))</f>
        <v>0</v>
      </c>
      <c r="D107" s="65"/>
      <c r="E107" s="66"/>
      <c r="F107" s="79"/>
      <c r="G107" s="79"/>
      <c r="H107" s="79"/>
      <c r="I107" s="79"/>
      <c r="J107" s="79"/>
      <c r="K107" s="79"/>
      <c r="L107" s="79"/>
      <c r="M107" s="79"/>
      <c r="N107" s="79"/>
      <c r="O107" s="79"/>
      <c r="P107" s="79"/>
      <c r="Q107" s="79"/>
    </row>
    <row r="108" spans="1:17" ht="24.75" customHeight="1" thickTop="1" x14ac:dyDescent="0.2">
      <c r="C108" s="86" t="s">
        <v>6</v>
      </c>
      <c r="D108" s="86"/>
      <c r="E108" s="86"/>
      <c r="F108" s="77"/>
      <c r="G108" s="78"/>
      <c r="H108" s="77"/>
      <c r="I108" s="78"/>
      <c r="J108" s="77"/>
      <c r="K108" s="78"/>
      <c r="L108" s="77"/>
      <c r="M108" s="78"/>
      <c r="N108" s="77"/>
      <c r="O108" s="78"/>
      <c r="P108" s="77"/>
      <c r="Q108" s="78"/>
    </row>
    <row r="109" spans="1:17" x14ac:dyDescent="0.15">
      <c r="C109" s="86" t="s">
        <v>799</v>
      </c>
      <c r="D109" s="86"/>
      <c r="E109" s="86"/>
      <c r="F109" s="87"/>
      <c r="G109" s="87"/>
      <c r="H109" s="87"/>
      <c r="I109" s="87"/>
      <c r="J109" s="87"/>
      <c r="K109" s="87"/>
      <c r="L109" s="87"/>
      <c r="M109" s="87"/>
      <c r="N109" s="87"/>
      <c r="O109" s="87"/>
      <c r="P109" s="87"/>
      <c r="Q109" s="87"/>
    </row>
    <row r="110" spans="1:17" ht="11.25" customHeight="1" x14ac:dyDescent="0.15">
      <c r="C110" s="86"/>
      <c r="D110" s="86"/>
      <c r="E110" s="86"/>
      <c r="F110" s="87"/>
      <c r="G110" s="87"/>
      <c r="H110" s="87"/>
      <c r="I110" s="87"/>
      <c r="J110" s="87"/>
      <c r="K110" s="87"/>
      <c r="L110" s="87"/>
      <c r="M110" s="87"/>
      <c r="N110" s="87"/>
      <c r="O110" s="87"/>
      <c r="P110" s="87"/>
      <c r="Q110" s="87"/>
    </row>
    <row r="111" spans="1:17" ht="11.25" customHeight="1" x14ac:dyDescent="0.15">
      <c r="C111" s="86" t="s">
        <v>800</v>
      </c>
      <c r="D111" s="86"/>
      <c r="E111" s="86"/>
      <c r="F111" s="87"/>
      <c r="G111" s="87"/>
      <c r="H111" s="87"/>
      <c r="I111" s="87"/>
      <c r="J111" s="87"/>
      <c r="K111" s="87"/>
      <c r="L111" s="87"/>
      <c r="M111" s="87"/>
      <c r="N111" s="87"/>
      <c r="O111" s="87"/>
      <c r="P111" s="87"/>
      <c r="Q111" s="87"/>
    </row>
    <row r="112" spans="1:17" x14ac:dyDescent="0.15">
      <c r="C112" s="86"/>
      <c r="D112" s="86"/>
      <c r="E112" s="86"/>
      <c r="F112" s="87"/>
      <c r="G112" s="87"/>
      <c r="H112" s="87"/>
      <c r="I112" s="87"/>
      <c r="J112" s="87"/>
      <c r="K112" s="87"/>
      <c r="L112" s="87"/>
      <c r="M112" s="87"/>
      <c r="N112" s="87"/>
      <c r="O112" s="87"/>
      <c r="P112" s="87"/>
      <c r="Q112" s="87"/>
    </row>
    <row r="113" spans="1:17" x14ac:dyDescent="0.15">
      <c r="C113" s="73" t="s">
        <v>34</v>
      </c>
      <c r="D113" s="73"/>
      <c r="E113" s="73"/>
      <c r="F113" s="73"/>
      <c r="G113" s="73"/>
      <c r="H113" s="73"/>
      <c r="I113" s="73"/>
      <c r="J113" s="73"/>
      <c r="K113" s="73"/>
      <c r="L113" s="73"/>
      <c r="M113" s="73"/>
      <c r="N113" s="73"/>
      <c r="O113" s="73"/>
      <c r="P113" s="73"/>
      <c r="Q113" s="73"/>
    </row>
    <row r="114" spans="1:17" x14ac:dyDescent="0.15">
      <c r="C114" s="73"/>
      <c r="D114" s="73"/>
      <c r="E114" s="73"/>
      <c r="F114" s="73"/>
      <c r="G114" s="73"/>
      <c r="H114" s="73"/>
      <c r="I114" s="73"/>
      <c r="J114" s="73"/>
      <c r="K114" s="73"/>
      <c r="L114" s="73"/>
      <c r="M114" s="73"/>
      <c r="N114" s="73"/>
      <c r="O114" s="73"/>
      <c r="P114" s="73"/>
      <c r="Q114" s="73"/>
    </row>
    <row r="117" spans="1:17" ht="10.5" customHeight="1" x14ac:dyDescent="0.15">
      <c r="A117" t="s">
        <v>35</v>
      </c>
      <c r="B117">
        <v>5</v>
      </c>
      <c r="C117" s="81" t="str">
        <f>'5 tm Data'!$A$2</f>
        <v>NAIA West - I</v>
      </c>
      <c r="D117" s="81"/>
      <c r="E117" s="81"/>
      <c r="F117" s="81"/>
      <c r="G117" s="81"/>
      <c r="H117" s="81"/>
      <c r="I117" s="81"/>
      <c r="J117" s="81"/>
      <c r="K117" s="81"/>
      <c r="L117" s="81"/>
      <c r="M117" s="81"/>
      <c r="N117" s="81"/>
      <c r="O117" s="81"/>
      <c r="P117" s="81"/>
      <c r="Q117" s="81"/>
    </row>
    <row r="118" spans="1:17" ht="10.5" customHeight="1" x14ac:dyDescent="0.15">
      <c r="C118" s="81"/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</row>
    <row r="119" spans="1:17" ht="10.5" customHeight="1" x14ac:dyDescent="0.15">
      <c r="C119" s="81"/>
      <c r="D119" s="81"/>
      <c r="E119" s="81"/>
      <c r="F119" s="81"/>
      <c r="G119" s="81"/>
      <c r="H119" s="81"/>
      <c r="I119" s="81"/>
      <c r="J119" s="81"/>
      <c r="K119" s="81"/>
      <c r="L119" s="81"/>
      <c r="M119" s="81"/>
      <c r="N119" s="81"/>
      <c r="O119" s="81"/>
      <c r="P119" s="81"/>
      <c r="Q119" s="81"/>
    </row>
    <row r="120" spans="1:17" ht="8.25" customHeight="1" x14ac:dyDescent="0.15"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</row>
    <row r="121" spans="1:17" ht="8.25" customHeight="1" x14ac:dyDescent="0.15"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</row>
    <row r="122" spans="1:17" ht="8.25" customHeight="1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7" ht="11.25" x14ac:dyDescent="0.2">
      <c r="C123" s="1"/>
      <c r="D123" s="1"/>
      <c r="E123" s="1"/>
      <c r="F123" s="1"/>
      <c r="G123" s="82" t="str">
        <f>INDEX('5 tm Data'!E:E,MATCH('5 tm MJV'!B117,'5 tm Data'!D:D,0))</f>
        <v>Missouri Valley College - Men/mixed - JV1</v>
      </c>
      <c r="H123" s="82"/>
      <c r="I123" s="82"/>
      <c r="J123" s="82"/>
      <c r="K123" s="82"/>
      <c r="L123" s="82"/>
      <c r="M123" s="82"/>
      <c r="N123" s="82"/>
      <c r="O123" s="82"/>
      <c r="P123" s="1"/>
    </row>
    <row r="124" spans="1:17" ht="11.25" x14ac:dyDescent="0.2">
      <c r="C124" s="1"/>
      <c r="D124" s="1"/>
      <c r="E124" s="1"/>
      <c r="F124" s="1"/>
      <c r="G124" s="82"/>
      <c r="H124" s="82"/>
      <c r="I124" s="82"/>
      <c r="J124" s="82"/>
      <c r="K124" s="82"/>
      <c r="L124" s="82"/>
      <c r="M124" s="82"/>
      <c r="N124" s="82"/>
      <c r="O124" s="82"/>
      <c r="P124" s="1"/>
    </row>
    <row r="125" spans="1:17" ht="8.25" customHeight="1" x14ac:dyDescent="0.2">
      <c r="C125" s="1"/>
      <c r="D125" s="1"/>
      <c r="E125" s="1"/>
      <c r="F125" s="1"/>
      <c r="G125" s="18"/>
      <c r="H125" s="18"/>
      <c r="I125" s="18"/>
      <c r="J125" s="18"/>
      <c r="K125" s="18"/>
      <c r="L125" s="18"/>
      <c r="M125" s="18"/>
      <c r="N125" s="18"/>
      <c r="O125" s="18"/>
      <c r="P125" s="1"/>
    </row>
    <row r="126" spans="1:17" ht="8.25" customHeight="1" x14ac:dyDescent="0.2">
      <c r="C126" s="1"/>
      <c r="D126" s="1"/>
      <c r="E126" s="1"/>
      <c r="F126" s="1"/>
      <c r="G126" s="18"/>
      <c r="H126" s="18"/>
      <c r="I126" s="18"/>
      <c r="J126" s="18"/>
      <c r="K126" s="18"/>
      <c r="L126" s="18"/>
      <c r="M126" s="18"/>
      <c r="N126" s="18"/>
      <c r="O126" s="18"/>
      <c r="P126" s="1"/>
    </row>
    <row r="127" spans="1:17" ht="8.25" customHeight="1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7" ht="15.75" customHeight="1" x14ac:dyDescent="0.15">
      <c r="C128" s="83" t="s">
        <v>0</v>
      </c>
      <c r="D128" s="84"/>
      <c r="E128" s="85"/>
      <c r="F128" s="83" t="s">
        <v>1</v>
      </c>
      <c r="G128" s="85"/>
      <c r="H128" s="83" t="s">
        <v>2</v>
      </c>
      <c r="I128" s="85"/>
      <c r="J128" s="83" t="s">
        <v>3</v>
      </c>
      <c r="K128" s="85"/>
      <c r="L128" s="83" t="s">
        <v>4</v>
      </c>
      <c r="M128" s="85"/>
      <c r="N128" s="83" t="s">
        <v>5</v>
      </c>
      <c r="O128" s="85"/>
      <c r="P128" s="80" t="s">
        <v>6</v>
      </c>
      <c r="Q128" s="80"/>
    </row>
    <row r="129" spans="1:17" ht="24.75" customHeight="1" x14ac:dyDescent="0.15">
      <c r="A129" t="str">
        <f>CONCATENATE(B117,B129)</f>
        <v>5a</v>
      </c>
      <c r="B129" t="s">
        <v>26</v>
      </c>
      <c r="C129" s="64" t="str">
        <f>INDEX('5 tm Data'!P:P,MATCH('5 tm MJV'!A129,'5 tm Data'!N:N,0))</f>
        <v>Chris Allison</v>
      </c>
      <c r="D129" s="65"/>
      <c r="E129" s="66"/>
      <c r="F129" s="80"/>
      <c r="G129" s="80"/>
      <c r="H129" s="80"/>
      <c r="I129" s="80"/>
      <c r="J129" s="80"/>
      <c r="K129" s="80"/>
      <c r="L129" s="80"/>
      <c r="M129" s="80"/>
      <c r="N129" s="80"/>
      <c r="O129" s="80"/>
      <c r="P129" s="80"/>
      <c r="Q129" s="80"/>
    </row>
    <row r="130" spans="1:17" ht="24.75" customHeight="1" x14ac:dyDescent="0.15">
      <c r="A130" t="str">
        <f>CONCATENATE(B117,B130)</f>
        <v>5b</v>
      </c>
      <c r="B130" t="s">
        <v>27</v>
      </c>
      <c r="C130" s="64" t="str">
        <f>INDEX('5 tm Data'!P:P,MATCH('5 tm MJV'!A130,'5 tm Data'!N:N,0))</f>
        <v>Colton Herrin</v>
      </c>
      <c r="D130" s="65"/>
      <c r="E130" s="66"/>
      <c r="F130" s="80"/>
      <c r="G130" s="80"/>
      <c r="H130" s="80"/>
      <c r="I130" s="80"/>
      <c r="J130" s="80"/>
      <c r="K130" s="80"/>
      <c r="L130" s="80"/>
      <c r="M130" s="80"/>
      <c r="N130" s="80"/>
      <c r="O130" s="80"/>
      <c r="P130" s="80"/>
      <c r="Q130" s="80"/>
    </row>
    <row r="131" spans="1:17" ht="24.75" customHeight="1" x14ac:dyDescent="0.15">
      <c r="A131" t="str">
        <f>CONCATENATE(B117,B131)</f>
        <v>5c</v>
      </c>
      <c r="B131" t="s">
        <v>28</v>
      </c>
      <c r="C131" s="64" t="str">
        <f>INDEX('5 tm Data'!P:P,MATCH('5 tm MJV'!A131,'5 tm Data'!N:N,0))</f>
        <v>Kayla Cowell</v>
      </c>
      <c r="D131" s="65"/>
      <c r="E131" s="66"/>
      <c r="F131" s="80"/>
      <c r="G131" s="80"/>
      <c r="H131" s="80"/>
      <c r="I131" s="80"/>
      <c r="J131" s="80"/>
      <c r="K131" s="80"/>
      <c r="L131" s="80"/>
      <c r="M131" s="80"/>
      <c r="N131" s="80"/>
      <c r="O131" s="80"/>
      <c r="P131" s="80"/>
      <c r="Q131" s="80"/>
    </row>
    <row r="132" spans="1:17" ht="24.75" customHeight="1" x14ac:dyDescent="0.15">
      <c r="A132" t="str">
        <f>CONCATENATE(B117,B132)</f>
        <v>5d</v>
      </c>
      <c r="B132" t="s">
        <v>29</v>
      </c>
      <c r="C132" s="64" t="str">
        <f>INDEX('5 tm Data'!P:P,MATCH('5 tm MJV'!A132,'5 tm Data'!N:N,0))</f>
        <v>Natilie Briggs</v>
      </c>
      <c r="D132" s="65"/>
      <c r="E132" s="66"/>
      <c r="F132" s="80"/>
      <c r="G132" s="80"/>
      <c r="H132" s="80"/>
      <c r="I132" s="80"/>
      <c r="J132" s="80"/>
      <c r="K132" s="80"/>
      <c r="L132" s="80"/>
      <c r="M132" s="80"/>
      <c r="N132" s="80"/>
      <c r="O132" s="80"/>
      <c r="P132" s="80"/>
      <c r="Q132" s="80"/>
    </row>
    <row r="133" spans="1:17" ht="24.75" customHeight="1" x14ac:dyDescent="0.15">
      <c r="A133" t="str">
        <f>CONCATENATE(B117,B133)</f>
        <v>5e</v>
      </c>
      <c r="B133" t="s">
        <v>30</v>
      </c>
      <c r="C133" s="64" t="str">
        <f>INDEX('5 tm Data'!P:P,MATCH('5 tm MJV'!A133,'5 tm Data'!N:N,0))</f>
        <v>Sydney Ryder</v>
      </c>
      <c r="D133" s="65"/>
      <c r="E133" s="66"/>
      <c r="F133" s="80"/>
      <c r="G133" s="80"/>
      <c r="H133" s="80"/>
      <c r="I133" s="80"/>
      <c r="J133" s="80"/>
      <c r="K133" s="80"/>
      <c r="L133" s="80"/>
      <c r="M133" s="80"/>
      <c r="N133" s="80"/>
      <c r="O133" s="80"/>
      <c r="P133" s="80"/>
      <c r="Q133" s="80"/>
    </row>
    <row r="134" spans="1:17" ht="24.75" customHeight="1" x14ac:dyDescent="0.15">
      <c r="A134" t="str">
        <f>CONCATENATE(B117,B134)</f>
        <v>5f</v>
      </c>
      <c r="B134" t="s">
        <v>31</v>
      </c>
      <c r="C134" s="64">
        <f>INDEX('5 tm Data'!P:P,MATCH('5 tm MJV'!A134,'5 tm Data'!N:N,0))</f>
        <v>0</v>
      </c>
      <c r="D134" s="65"/>
      <c r="E134" s="66"/>
      <c r="F134" s="80"/>
      <c r="G134" s="80"/>
      <c r="H134" s="80"/>
      <c r="I134" s="80"/>
      <c r="J134" s="80"/>
      <c r="K134" s="80"/>
      <c r="L134" s="80"/>
      <c r="M134" s="80"/>
      <c r="N134" s="80"/>
      <c r="O134" s="80"/>
      <c r="P134" s="80"/>
      <c r="Q134" s="80"/>
    </row>
    <row r="135" spans="1:17" ht="24.75" customHeight="1" x14ac:dyDescent="0.15">
      <c r="A135" t="str">
        <f>CONCATENATE(B117,B135)</f>
        <v>5g</v>
      </c>
      <c r="B135" t="s">
        <v>32</v>
      </c>
      <c r="C135" s="64">
        <f>INDEX('5 tm Data'!P:P,MATCH('5 tm MJV'!A135,'5 tm Data'!N:N,0))</f>
        <v>0</v>
      </c>
      <c r="D135" s="65"/>
      <c r="E135" s="66"/>
      <c r="F135" s="80"/>
      <c r="G135" s="80"/>
      <c r="H135" s="80"/>
      <c r="I135" s="80"/>
      <c r="J135" s="80"/>
      <c r="K135" s="80"/>
      <c r="L135" s="80"/>
      <c r="M135" s="80"/>
      <c r="N135" s="80"/>
      <c r="O135" s="80"/>
      <c r="P135" s="80"/>
      <c r="Q135" s="80"/>
    </row>
    <row r="136" spans="1:17" ht="24.75" customHeight="1" thickBot="1" x14ac:dyDescent="0.2">
      <c r="A136" t="str">
        <f>CONCATENATE(B117,B136)</f>
        <v>5h</v>
      </c>
      <c r="B136" t="s">
        <v>33</v>
      </c>
      <c r="C136" s="64">
        <f>INDEX('5 tm Data'!P:P,MATCH('5 tm MJV'!A136,'5 tm Data'!N:N,0))</f>
        <v>0</v>
      </c>
      <c r="D136" s="65"/>
      <c r="E136" s="66"/>
      <c r="F136" s="79"/>
      <c r="G136" s="79"/>
      <c r="H136" s="79"/>
      <c r="I136" s="79"/>
      <c r="J136" s="79"/>
      <c r="K136" s="79"/>
      <c r="L136" s="79"/>
      <c r="M136" s="79"/>
      <c r="N136" s="79"/>
      <c r="O136" s="79"/>
      <c r="P136" s="79"/>
      <c r="Q136" s="79"/>
    </row>
    <row r="137" spans="1:17" ht="24.75" customHeight="1" thickTop="1" x14ac:dyDescent="0.2">
      <c r="C137" s="86" t="s">
        <v>6</v>
      </c>
      <c r="D137" s="86"/>
      <c r="E137" s="86"/>
      <c r="F137" s="77"/>
      <c r="G137" s="78"/>
      <c r="H137" s="77"/>
      <c r="I137" s="78"/>
      <c r="J137" s="77"/>
      <c r="K137" s="78"/>
      <c r="L137" s="77"/>
      <c r="M137" s="78"/>
      <c r="N137" s="77"/>
      <c r="O137" s="78"/>
      <c r="P137" s="77"/>
      <c r="Q137" s="78"/>
    </row>
    <row r="138" spans="1:17" x14ac:dyDescent="0.15">
      <c r="C138" s="86" t="s">
        <v>799</v>
      </c>
      <c r="D138" s="86"/>
      <c r="E138" s="86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11.25" customHeight="1" x14ac:dyDescent="0.15">
      <c r="C139" s="86"/>
      <c r="D139" s="86"/>
      <c r="E139" s="86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1.25" customHeight="1" x14ac:dyDescent="0.15">
      <c r="C140" s="86" t="s">
        <v>800</v>
      </c>
      <c r="D140" s="86"/>
      <c r="E140" s="86"/>
      <c r="F140" s="87"/>
      <c r="G140" s="87"/>
      <c r="H140" s="87"/>
      <c r="I140" s="87"/>
      <c r="J140" s="87"/>
      <c r="K140" s="87"/>
      <c r="L140" s="87"/>
      <c r="M140" s="87"/>
      <c r="N140" s="87"/>
      <c r="O140" s="87"/>
      <c r="P140" s="87"/>
      <c r="Q140" s="87"/>
    </row>
    <row r="141" spans="1:17" x14ac:dyDescent="0.15">
      <c r="C141" s="86"/>
      <c r="D141" s="86"/>
      <c r="E141" s="86"/>
      <c r="F141" s="87"/>
      <c r="G141" s="87"/>
      <c r="H141" s="87"/>
      <c r="I141" s="87"/>
      <c r="J141" s="87"/>
      <c r="K141" s="87"/>
      <c r="L141" s="87"/>
      <c r="M141" s="87"/>
      <c r="N141" s="87"/>
      <c r="O141" s="87"/>
      <c r="P141" s="87"/>
      <c r="Q141" s="87"/>
    </row>
    <row r="142" spans="1:17" x14ac:dyDescent="0.15">
      <c r="C142" s="73" t="s">
        <v>34</v>
      </c>
      <c r="D142" s="73"/>
      <c r="E142" s="73"/>
      <c r="F142" s="73"/>
      <c r="G142" s="73"/>
      <c r="H142" s="73"/>
      <c r="I142" s="73"/>
      <c r="J142" s="73"/>
      <c r="K142" s="73"/>
      <c r="L142" s="73"/>
      <c r="M142" s="73"/>
      <c r="N142" s="73"/>
      <c r="O142" s="73"/>
      <c r="P142" s="73"/>
      <c r="Q142" s="73"/>
    </row>
    <row r="143" spans="1:17" x14ac:dyDescent="0.15">
      <c r="C143" s="73"/>
      <c r="D143" s="73"/>
      <c r="E143" s="73"/>
      <c r="F143" s="73"/>
      <c r="G143" s="73"/>
      <c r="H143" s="73"/>
      <c r="I143" s="73"/>
      <c r="J143" s="73"/>
      <c r="K143" s="73"/>
      <c r="L143" s="73"/>
      <c r="M143" s="73"/>
      <c r="N143" s="73"/>
      <c r="O143" s="73"/>
      <c r="P143" s="73"/>
      <c r="Q143" s="73"/>
    </row>
    <row r="146" spans="1:17" ht="10.5" customHeight="1" x14ac:dyDescent="0.15">
      <c r="A146" t="s">
        <v>35</v>
      </c>
      <c r="B146">
        <v>6</v>
      </c>
      <c r="C146" s="81" t="str">
        <f>'5 tm Data'!$A$2</f>
        <v>NAIA West - I</v>
      </c>
      <c r="D146" s="81"/>
      <c r="E146" s="81"/>
      <c r="F146" s="81"/>
      <c r="G146" s="81"/>
      <c r="H146" s="81"/>
      <c r="I146" s="81"/>
      <c r="J146" s="81"/>
      <c r="K146" s="81"/>
      <c r="L146" s="81"/>
      <c r="M146" s="81"/>
      <c r="N146" s="81"/>
      <c r="O146" s="81"/>
      <c r="P146" s="81"/>
      <c r="Q146" s="81"/>
    </row>
    <row r="147" spans="1:17" ht="10.5" customHeight="1" x14ac:dyDescent="0.15">
      <c r="C147" s="81"/>
      <c r="D147" s="81"/>
      <c r="E147" s="81"/>
      <c r="F147" s="81"/>
      <c r="G147" s="81"/>
      <c r="H147" s="81"/>
      <c r="I147" s="81"/>
      <c r="J147" s="81"/>
      <c r="K147" s="81"/>
      <c r="L147" s="81"/>
      <c r="M147" s="81"/>
      <c r="N147" s="81"/>
      <c r="O147" s="81"/>
      <c r="P147" s="81"/>
      <c r="Q147" s="81"/>
    </row>
    <row r="148" spans="1:17" ht="10.5" customHeight="1" x14ac:dyDescent="0.15">
      <c r="C148" s="81"/>
      <c r="D148" s="81"/>
      <c r="E148" s="81"/>
      <c r="F148" s="81"/>
      <c r="G148" s="81"/>
      <c r="H148" s="81"/>
      <c r="I148" s="81"/>
      <c r="J148" s="81"/>
      <c r="K148" s="81"/>
      <c r="L148" s="81"/>
      <c r="M148" s="81"/>
      <c r="N148" s="81"/>
      <c r="O148" s="81"/>
      <c r="P148" s="81"/>
      <c r="Q148" s="81"/>
    </row>
    <row r="149" spans="1:17" ht="8.25" customHeight="1" x14ac:dyDescent="0.15"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</row>
    <row r="150" spans="1:17" ht="8.25" customHeight="1" x14ac:dyDescent="0.15"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</row>
    <row r="151" spans="1:17" ht="8.25" customHeight="1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7" ht="11.25" x14ac:dyDescent="0.2">
      <c r="C152" s="1"/>
      <c r="D152" s="1"/>
      <c r="E152" s="1"/>
      <c r="F152" s="1"/>
      <c r="G152" s="82" t="str">
        <f>INDEX('5 tm Data'!E:E,MATCH('5 tm MJV'!B146,'5 tm Data'!D:D,0))</f>
        <v>Ottawa University - Men/mixed - JV1</v>
      </c>
      <c r="H152" s="82"/>
      <c r="I152" s="82"/>
      <c r="J152" s="82"/>
      <c r="K152" s="82"/>
      <c r="L152" s="82"/>
      <c r="M152" s="82"/>
      <c r="N152" s="82"/>
      <c r="O152" s="82"/>
      <c r="P152" s="1"/>
    </row>
    <row r="153" spans="1:17" ht="11.25" x14ac:dyDescent="0.2">
      <c r="C153" s="1"/>
      <c r="D153" s="1"/>
      <c r="E153" s="1"/>
      <c r="F153" s="1"/>
      <c r="G153" s="82"/>
      <c r="H153" s="82"/>
      <c r="I153" s="82"/>
      <c r="J153" s="82"/>
      <c r="K153" s="82"/>
      <c r="L153" s="82"/>
      <c r="M153" s="82"/>
      <c r="N153" s="82"/>
      <c r="O153" s="82"/>
      <c r="P153" s="1"/>
    </row>
    <row r="154" spans="1:17" ht="8.25" customHeight="1" x14ac:dyDescent="0.2">
      <c r="C154" s="1"/>
      <c r="D154" s="1"/>
      <c r="E154" s="1"/>
      <c r="F154" s="1"/>
      <c r="G154" s="18"/>
      <c r="H154" s="18"/>
      <c r="I154" s="18"/>
      <c r="J154" s="18"/>
      <c r="K154" s="18"/>
      <c r="L154" s="18"/>
      <c r="M154" s="18"/>
      <c r="N154" s="18"/>
      <c r="O154" s="18"/>
      <c r="P154" s="1"/>
    </row>
    <row r="155" spans="1:17" ht="8.25" customHeight="1" x14ac:dyDescent="0.2">
      <c r="C155" s="1"/>
      <c r="D155" s="1"/>
      <c r="E155" s="1"/>
      <c r="F155" s="1"/>
      <c r="G155" s="18"/>
      <c r="H155" s="18"/>
      <c r="I155" s="18"/>
      <c r="J155" s="18"/>
      <c r="K155" s="18"/>
      <c r="L155" s="18"/>
      <c r="M155" s="18"/>
      <c r="N155" s="18"/>
      <c r="O155" s="18"/>
      <c r="P155" s="1"/>
    </row>
    <row r="156" spans="1:17" ht="8.25" customHeight="1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7" ht="15.75" customHeight="1" x14ac:dyDescent="0.15">
      <c r="C157" s="83" t="s">
        <v>0</v>
      </c>
      <c r="D157" s="84"/>
      <c r="E157" s="85"/>
      <c r="F157" s="83" t="s">
        <v>1</v>
      </c>
      <c r="G157" s="85"/>
      <c r="H157" s="83" t="s">
        <v>2</v>
      </c>
      <c r="I157" s="85"/>
      <c r="J157" s="83" t="s">
        <v>3</v>
      </c>
      <c r="K157" s="85"/>
      <c r="L157" s="83" t="s">
        <v>4</v>
      </c>
      <c r="M157" s="85"/>
      <c r="N157" s="83" t="s">
        <v>5</v>
      </c>
      <c r="O157" s="85"/>
      <c r="P157" s="80" t="s">
        <v>6</v>
      </c>
      <c r="Q157" s="80"/>
    </row>
    <row r="158" spans="1:17" ht="24.75" customHeight="1" x14ac:dyDescent="0.15">
      <c r="A158" t="str">
        <f>CONCATENATE(B146,B158)</f>
        <v>6a</v>
      </c>
      <c r="B158" t="s">
        <v>26</v>
      </c>
      <c r="C158" s="64" t="str">
        <f>INDEX('5 tm Data'!P:P,MATCH('5 tm MJV'!A158,'5 tm Data'!N:N,0))</f>
        <v>Achilles Reyes</v>
      </c>
      <c r="D158" s="65"/>
      <c r="E158" s="66"/>
      <c r="F158" s="80"/>
      <c r="G158" s="80"/>
      <c r="H158" s="80"/>
      <c r="I158" s="80"/>
      <c r="J158" s="80"/>
      <c r="K158" s="80"/>
      <c r="L158" s="80"/>
      <c r="M158" s="80"/>
      <c r="N158" s="80"/>
      <c r="O158" s="80"/>
      <c r="P158" s="80"/>
      <c r="Q158" s="80"/>
    </row>
    <row r="159" spans="1:17" ht="24.75" customHeight="1" x14ac:dyDescent="0.15">
      <c r="A159" t="str">
        <f>CONCATENATE(B146,B159)</f>
        <v>6b</v>
      </c>
      <c r="B159" t="s">
        <v>27</v>
      </c>
      <c r="C159" s="64" t="str">
        <f>INDEX('5 tm Data'!P:P,MATCH('5 tm MJV'!A159,'5 tm Data'!N:N,0))</f>
        <v>Ashton Reyes</v>
      </c>
      <c r="D159" s="65"/>
      <c r="E159" s="66"/>
      <c r="F159" s="80"/>
      <c r="G159" s="80"/>
      <c r="H159" s="80"/>
      <c r="I159" s="80"/>
      <c r="J159" s="80"/>
      <c r="K159" s="80"/>
      <c r="L159" s="80"/>
      <c r="M159" s="80"/>
      <c r="N159" s="80"/>
      <c r="O159" s="80"/>
      <c r="P159" s="80"/>
      <c r="Q159" s="80"/>
    </row>
    <row r="160" spans="1:17" ht="24.75" customHeight="1" x14ac:dyDescent="0.15">
      <c r="A160" t="str">
        <f>CONCATENATE(B146,B160)</f>
        <v>6c</v>
      </c>
      <c r="B160" t="s">
        <v>28</v>
      </c>
      <c r="C160" s="64" t="str">
        <f>INDEX('5 tm Data'!P:P,MATCH('5 tm MJV'!A160,'5 tm Data'!N:N,0))</f>
        <v>Cole Clough</v>
      </c>
      <c r="D160" s="65"/>
      <c r="E160" s="66"/>
      <c r="F160" s="80"/>
      <c r="G160" s="80"/>
      <c r="H160" s="80"/>
      <c r="I160" s="80"/>
      <c r="J160" s="80"/>
      <c r="K160" s="80"/>
      <c r="L160" s="80"/>
      <c r="M160" s="80"/>
      <c r="N160" s="80"/>
      <c r="O160" s="80"/>
      <c r="P160" s="80"/>
      <c r="Q160" s="80"/>
    </row>
    <row r="161" spans="1:17" ht="24.75" customHeight="1" x14ac:dyDescent="0.15">
      <c r="A161" t="str">
        <f>CONCATENATE(B146,B161)</f>
        <v>6d</v>
      </c>
      <c r="B161" t="s">
        <v>29</v>
      </c>
      <c r="C161" s="64" t="str">
        <f>INDEX('5 tm Data'!P:P,MATCH('5 tm MJV'!A161,'5 tm Data'!N:N,0))</f>
        <v>Elijah Cousins</v>
      </c>
      <c r="D161" s="65"/>
      <c r="E161" s="66"/>
      <c r="F161" s="80"/>
      <c r="G161" s="80"/>
      <c r="H161" s="80"/>
      <c r="I161" s="80"/>
      <c r="J161" s="80"/>
      <c r="K161" s="80"/>
      <c r="L161" s="80"/>
      <c r="M161" s="80"/>
      <c r="N161" s="80"/>
      <c r="O161" s="80"/>
      <c r="P161" s="80"/>
      <c r="Q161" s="80"/>
    </row>
    <row r="162" spans="1:17" ht="24.75" customHeight="1" x14ac:dyDescent="0.15">
      <c r="A162" t="str">
        <f>CONCATENATE(B146,B162)</f>
        <v>6e</v>
      </c>
      <c r="B162" t="s">
        <v>30</v>
      </c>
      <c r="C162" s="64" t="str">
        <f>INDEX('5 tm Data'!P:P,MATCH('5 tm MJV'!A162,'5 tm Data'!N:N,0))</f>
        <v>Ian Carpenter</v>
      </c>
      <c r="D162" s="65"/>
      <c r="E162" s="66"/>
      <c r="F162" s="80"/>
      <c r="G162" s="80"/>
      <c r="H162" s="80"/>
      <c r="I162" s="80"/>
      <c r="J162" s="80"/>
      <c r="K162" s="80"/>
      <c r="L162" s="80"/>
      <c r="M162" s="80"/>
      <c r="N162" s="80"/>
      <c r="O162" s="80"/>
      <c r="P162" s="80"/>
      <c r="Q162" s="80"/>
    </row>
    <row r="163" spans="1:17" ht="24.75" customHeight="1" x14ac:dyDescent="0.15">
      <c r="A163" t="str">
        <f>CONCATENATE(B146,B163)</f>
        <v>6f</v>
      </c>
      <c r="B163" t="s">
        <v>31</v>
      </c>
      <c r="C163" s="64" t="str">
        <f>INDEX('5 tm Data'!P:P,MATCH('5 tm MJV'!A163,'5 tm Data'!N:N,0))</f>
        <v>Shay White</v>
      </c>
      <c r="D163" s="65"/>
      <c r="E163" s="66"/>
      <c r="F163" s="80"/>
      <c r="G163" s="80"/>
      <c r="H163" s="80"/>
      <c r="I163" s="80"/>
      <c r="J163" s="80"/>
      <c r="K163" s="80"/>
      <c r="L163" s="80"/>
      <c r="M163" s="80"/>
      <c r="N163" s="80"/>
      <c r="O163" s="80"/>
      <c r="P163" s="80"/>
      <c r="Q163" s="80"/>
    </row>
    <row r="164" spans="1:17" ht="24.75" customHeight="1" x14ac:dyDescent="0.15">
      <c r="A164" t="str">
        <f>CONCATENATE(B146,B164)</f>
        <v>6g</v>
      </c>
      <c r="B164" t="s">
        <v>32</v>
      </c>
      <c r="C164" s="64" t="str">
        <f>INDEX('5 tm Data'!P:P,MATCH('5 tm MJV'!A164,'5 tm Data'!N:N,0))</f>
        <v>Spencer Griffin</v>
      </c>
      <c r="D164" s="65"/>
      <c r="E164" s="66"/>
      <c r="F164" s="80"/>
      <c r="G164" s="80"/>
      <c r="H164" s="80"/>
      <c r="I164" s="80"/>
      <c r="J164" s="80"/>
      <c r="K164" s="80"/>
      <c r="L164" s="80"/>
      <c r="M164" s="80"/>
      <c r="N164" s="80"/>
      <c r="O164" s="80"/>
      <c r="P164" s="80"/>
      <c r="Q164" s="80"/>
    </row>
    <row r="165" spans="1:17" ht="24.75" customHeight="1" thickBot="1" x14ac:dyDescent="0.2">
      <c r="A165" t="str">
        <f>CONCATENATE(B146,B165)</f>
        <v>6h</v>
      </c>
      <c r="B165" t="s">
        <v>33</v>
      </c>
      <c r="C165" s="64">
        <f>INDEX('5 tm Data'!P:P,MATCH('5 tm MJV'!A165,'5 tm Data'!N:N,0))</f>
        <v>0</v>
      </c>
      <c r="D165" s="65"/>
      <c r="E165" s="66"/>
      <c r="F165" s="79"/>
      <c r="G165" s="79"/>
      <c r="H165" s="79"/>
      <c r="I165" s="79"/>
      <c r="J165" s="79"/>
      <c r="K165" s="79"/>
      <c r="L165" s="79"/>
      <c r="M165" s="79"/>
      <c r="N165" s="79"/>
      <c r="O165" s="79"/>
      <c r="P165" s="79"/>
      <c r="Q165" s="79"/>
    </row>
    <row r="166" spans="1:17" ht="24.75" customHeight="1" thickTop="1" x14ac:dyDescent="0.2">
      <c r="C166" s="86" t="s">
        <v>6</v>
      </c>
      <c r="D166" s="86"/>
      <c r="E166" s="86"/>
      <c r="F166" s="77"/>
      <c r="G166" s="78"/>
      <c r="H166" s="77"/>
      <c r="I166" s="78"/>
      <c r="J166" s="77"/>
      <c r="K166" s="78"/>
      <c r="L166" s="77"/>
      <c r="M166" s="78"/>
      <c r="N166" s="77"/>
      <c r="O166" s="78"/>
      <c r="P166" s="77"/>
      <c r="Q166" s="78"/>
    </row>
    <row r="167" spans="1:17" x14ac:dyDescent="0.15">
      <c r="C167" s="86" t="s">
        <v>799</v>
      </c>
      <c r="D167" s="86"/>
      <c r="E167" s="86"/>
      <c r="F167" s="87"/>
      <c r="G167" s="87"/>
      <c r="H167" s="87"/>
      <c r="I167" s="87"/>
      <c r="J167" s="87"/>
      <c r="K167" s="87"/>
      <c r="L167" s="87"/>
      <c r="M167" s="87"/>
      <c r="N167" s="87"/>
      <c r="O167" s="87"/>
      <c r="P167" s="87"/>
      <c r="Q167" s="87"/>
    </row>
    <row r="168" spans="1:17" ht="11.25" customHeight="1" x14ac:dyDescent="0.15">
      <c r="C168" s="86"/>
      <c r="D168" s="86"/>
      <c r="E168" s="86"/>
      <c r="F168" s="87"/>
      <c r="G168" s="87"/>
      <c r="H168" s="87"/>
      <c r="I168" s="87"/>
      <c r="J168" s="87"/>
      <c r="K168" s="87"/>
      <c r="L168" s="87"/>
      <c r="M168" s="87"/>
      <c r="N168" s="87"/>
      <c r="O168" s="87"/>
      <c r="P168" s="87"/>
      <c r="Q168" s="87"/>
    </row>
    <row r="169" spans="1:17" ht="11.25" customHeight="1" x14ac:dyDescent="0.15">
      <c r="C169" s="86" t="s">
        <v>800</v>
      </c>
      <c r="D169" s="86"/>
      <c r="E169" s="86"/>
      <c r="F169" s="87"/>
      <c r="G169" s="87"/>
      <c r="H169" s="87"/>
      <c r="I169" s="87"/>
      <c r="J169" s="87"/>
      <c r="K169" s="87"/>
      <c r="L169" s="87"/>
      <c r="M169" s="87"/>
      <c r="N169" s="87"/>
      <c r="O169" s="87"/>
      <c r="P169" s="87"/>
      <c r="Q169" s="87"/>
    </row>
    <row r="170" spans="1:17" x14ac:dyDescent="0.15">
      <c r="C170" s="86"/>
      <c r="D170" s="86"/>
      <c r="E170" s="86"/>
      <c r="F170" s="87"/>
      <c r="G170" s="87"/>
      <c r="H170" s="87"/>
      <c r="I170" s="87"/>
      <c r="J170" s="87"/>
      <c r="K170" s="87"/>
      <c r="L170" s="87"/>
      <c r="M170" s="87"/>
      <c r="N170" s="87"/>
      <c r="O170" s="87"/>
      <c r="P170" s="87"/>
      <c r="Q170" s="87"/>
    </row>
    <row r="171" spans="1:17" x14ac:dyDescent="0.15">
      <c r="C171" s="73" t="s">
        <v>34</v>
      </c>
      <c r="D171" s="73"/>
      <c r="E171" s="73"/>
      <c r="F171" s="73"/>
      <c r="G171" s="73"/>
      <c r="H171" s="73"/>
      <c r="I171" s="73"/>
      <c r="J171" s="73"/>
      <c r="K171" s="73"/>
      <c r="L171" s="73"/>
      <c r="M171" s="73"/>
      <c r="N171" s="73"/>
      <c r="O171" s="73"/>
      <c r="P171" s="73"/>
      <c r="Q171" s="73"/>
    </row>
    <row r="172" spans="1:17" x14ac:dyDescent="0.15">
      <c r="C172" s="73"/>
      <c r="D172" s="73"/>
      <c r="E172" s="73"/>
      <c r="F172" s="73"/>
      <c r="G172" s="73"/>
      <c r="H172" s="73"/>
      <c r="I172" s="73"/>
      <c r="J172" s="73"/>
      <c r="K172" s="73"/>
      <c r="L172" s="73"/>
      <c r="M172" s="73"/>
      <c r="N172" s="73"/>
      <c r="O172" s="73"/>
      <c r="P172" s="73"/>
      <c r="Q172" s="73"/>
    </row>
    <row r="175" spans="1:17" ht="10.5" customHeight="1" x14ac:dyDescent="0.15">
      <c r="A175" t="s">
        <v>35</v>
      </c>
      <c r="B175">
        <v>7</v>
      </c>
      <c r="C175" s="81" t="str">
        <f>'5 tm Data'!$A$2</f>
        <v>NAIA West - I</v>
      </c>
      <c r="D175" s="81"/>
      <c r="E175" s="81"/>
      <c r="F175" s="81"/>
      <c r="G175" s="81"/>
      <c r="H175" s="81"/>
      <c r="I175" s="81"/>
      <c r="J175" s="81"/>
      <c r="K175" s="81"/>
      <c r="L175" s="81"/>
      <c r="M175" s="81"/>
      <c r="N175" s="81"/>
      <c r="O175" s="81"/>
      <c r="P175" s="81"/>
      <c r="Q175" s="81"/>
    </row>
    <row r="176" spans="1:17" ht="10.5" customHeight="1" x14ac:dyDescent="0.15">
      <c r="C176" s="81"/>
      <c r="D176" s="81"/>
      <c r="E176" s="81"/>
      <c r="F176" s="81"/>
      <c r="G176" s="81"/>
      <c r="H176" s="81"/>
      <c r="I176" s="81"/>
      <c r="J176" s="81"/>
      <c r="K176" s="81"/>
      <c r="L176" s="81"/>
      <c r="M176" s="81"/>
      <c r="N176" s="81"/>
      <c r="O176" s="81"/>
      <c r="P176" s="81"/>
      <c r="Q176" s="81"/>
    </row>
    <row r="177" spans="1:26" ht="10.5" customHeight="1" x14ac:dyDescent="0.15">
      <c r="C177" s="81"/>
      <c r="D177" s="81"/>
      <c r="E177" s="81"/>
      <c r="F177" s="81"/>
      <c r="G177" s="81"/>
      <c r="H177" s="81"/>
      <c r="I177" s="81"/>
      <c r="J177" s="81"/>
      <c r="K177" s="81"/>
      <c r="L177" s="81"/>
      <c r="M177" s="81"/>
      <c r="N177" s="81"/>
      <c r="O177" s="81"/>
      <c r="P177" s="81"/>
      <c r="Q177" s="81"/>
    </row>
    <row r="178" spans="1:26" ht="8.25" customHeight="1" x14ac:dyDescent="0.15"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</row>
    <row r="179" spans="1:26" ht="8.25" customHeight="1" x14ac:dyDescent="0.15"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</row>
    <row r="180" spans="1:26" ht="8.25" customHeight="1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26" ht="11.25" x14ac:dyDescent="0.2">
      <c r="C181" s="1"/>
      <c r="D181" s="1"/>
      <c r="E181" s="1"/>
      <c r="F181" s="1"/>
      <c r="G181" s="82" t="str">
        <f>INDEX('5 tm Data'!E:E,MATCH('5 tm MJV'!B175,'5 tm Data'!D:D,0))</f>
        <v>University of Kansas - Men/mixed - JV1</v>
      </c>
      <c r="H181" s="82"/>
      <c r="I181" s="82"/>
      <c r="J181" s="82"/>
      <c r="K181" s="82"/>
      <c r="L181" s="82"/>
      <c r="M181" s="82"/>
      <c r="N181" s="82"/>
      <c r="O181" s="82"/>
      <c r="P181" s="1"/>
    </row>
    <row r="182" spans="1:26" ht="11.25" x14ac:dyDescent="0.2">
      <c r="C182" s="1"/>
      <c r="D182" s="1"/>
      <c r="E182" s="1"/>
      <c r="F182" s="1"/>
      <c r="G182" s="82"/>
      <c r="H182" s="82"/>
      <c r="I182" s="82"/>
      <c r="J182" s="82"/>
      <c r="K182" s="82"/>
      <c r="L182" s="82"/>
      <c r="M182" s="82"/>
      <c r="N182" s="82"/>
      <c r="O182" s="82"/>
      <c r="P182" s="1"/>
    </row>
    <row r="183" spans="1:26" ht="8.25" customHeight="1" x14ac:dyDescent="0.2">
      <c r="C183" s="1"/>
      <c r="D183" s="1"/>
      <c r="E183" s="1"/>
      <c r="F183" s="1"/>
      <c r="G183" s="18"/>
      <c r="H183" s="18"/>
      <c r="I183" s="18"/>
      <c r="J183" s="18"/>
      <c r="K183" s="18"/>
      <c r="L183" s="18"/>
      <c r="M183" s="18"/>
      <c r="N183" s="18"/>
      <c r="O183" s="18"/>
      <c r="P183" s="1"/>
    </row>
    <row r="184" spans="1:26" ht="8.25" customHeight="1" x14ac:dyDescent="0.2">
      <c r="C184" s="1"/>
      <c r="D184" s="1"/>
      <c r="E184" s="1"/>
      <c r="F184" s="1"/>
      <c r="G184" s="18"/>
      <c r="H184" s="18"/>
      <c r="I184" s="18"/>
      <c r="J184" s="18"/>
      <c r="K184" s="18"/>
      <c r="L184" s="18"/>
      <c r="M184" s="18"/>
      <c r="N184" s="18"/>
      <c r="O184" s="18"/>
      <c r="P184" s="1"/>
    </row>
    <row r="185" spans="1:26" ht="8.25" customHeight="1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26" ht="15.75" customHeight="1" x14ac:dyDescent="0.15">
      <c r="C186" s="83" t="s">
        <v>0</v>
      </c>
      <c r="D186" s="84"/>
      <c r="E186" s="85"/>
      <c r="F186" s="83" t="s">
        <v>1</v>
      </c>
      <c r="G186" s="85"/>
      <c r="H186" s="83" t="s">
        <v>2</v>
      </c>
      <c r="I186" s="85"/>
      <c r="J186" s="83" t="s">
        <v>3</v>
      </c>
      <c r="K186" s="85"/>
      <c r="L186" s="83" t="s">
        <v>4</v>
      </c>
      <c r="M186" s="85"/>
      <c r="N186" s="83" t="s">
        <v>5</v>
      </c>
      <c r="O186" s="85"/>
      <c r="P186" s="80" t="s">
        <v>6</v>
      </c>
      <c r="Q186" s="80"/>
    </row>
    <row r="187" spans="1:26" ht="24.75" customHeight="1" x14ac:dyDescent="0.15">
      <c r="A187" t="str">
        <f>CONCATENATE(B175,B187)</f>
        <v>7a</v>
      </c>
      <c r="B187" t="s">
        <v>26</v>
      </c>
      <c r="C187" s="64" t="str">
        <f>INDEX('5 tm Data'!P:P,MATCH('5 tm MJV'!A187,'5 tm Data'!N:N,0))</f>
        <v>Adam Trawick</v>
      </c>
      <c r="D187" s="65"/>
      <c r="E187" s="66"/>
      <c r="F187" s="80"/>
      <c r="G187" s="80"/>
      <c r="H187" s="80"/>
      <c r="I187" s="80"/>
      <c r="J187" s="80"/>
      <c r="K187" s="80"/>
      <c r="L187" s="80"/>
      <c r="M187" s="80"/>
      <c r="N187" s="80"/>
      <c r="O187" s="80"/>
      <c r="P187" s="80"/>
      <c r="Q187" s="80"/>
    </row>
    <row r="188" spans="1:26" ht="24.75" customHeight="1" x14ac:dyDescent="0.15">
      <c r="A188" t="str">
        <f>CONCATENATE(B175,B188)</f>
        <v>7b</v>
      </c>
      <c r="B188" t="s">
        <v>27</v>
      </c>
      <c r="C188" s="64" t="str">
        <f>INDEX('5 tm Data'!P:P,MATCH('5 tm MJV'!A188,'5 tm Data'!N:N,0))</f>
        <v>Ben Witty</v>
      </c>
      <c r="D188" s="65"/>
      <c r="E188" s="66"/>
      <c r="F188" s="80"/>
      <c r="G188" s="80"/>
      <c r="H188" s="80"/>
      <c r="I188" s="80"/>
      <c r="J188" s="80"/>
      <c r="K188" s="80"/>
      <c r="L188" s="80"/>
      <c r="M188" s="80"/>
      <c r="N188" s="80"/>
      <c r="O188" s="80"/>
      <c r="P188" s="80"/>
      <c r="Q188" s="80"/>
    </row>
    <row r="189" spans="1:26" ht="24.75" customHeight="1" x14ac:dyDescent="0.15">
      <c r="A189" t="str">
        <f>CONCATENATE(B175,B189)</f>
        <v>7c</v>
      </c>
      <c r="B189" t="s">
        <v>28</v>
      </c>
      <c r="C189" s="64" t="str">
        <f>INDEX('5 tm Data'!P:P,MATCH('5 tm MJV'!A189,'5 tm Data'!N:N,0))</f>
        <v>Jacob Fonyi</v>
      </c>
      <c r="D189" s="65"/>
      <c r="E189" s="66"/>
      <c r="F189" s="80"/>
      <c r="G189" s="80"/>
      <c r="H189" s="80"/>
      <c r="I189" s="80"/>
      <c r="J189" s="80"/>
      <c r="K189" s="80"/>
      <c r="L189" s="80"/>
      <c r="M189" s="80"/>
      <c r="N189" s="80"/>
      <c r="O189" s="80"/>
      <c r="P189" s="80"/>
      <c r="Q189" s="80"/>
    </row>
    <row r="190" spans="1:26" ht="24.75" customHeight="1" x14ac:dyDescent="0.15">
      <c r="A190" t="str">
        <f>CONCATENATE(B175,B190)</f>
        <v>7d</v>
      </c>
      <c r="B190" t="s">
        <v>29</v>
      </c>
      <c r="C190" s="64" t="str">
        <f>INDEX('5 tm Data'!P:P,MATCH('5 tm MJV'!A190,'5 tm Data'!N:N,0))</f>
        <v>Kellen McGowan</v>
      </c>
      <c r="D190" s="65"/>
      <c r="E190" s="66"/>
      <c r="F190" s="80"/>
      <c r="G190" s="80"/>
      <c r="H190" s="80"/>
      <c r="I190" s="80"/>
      <c r="J190" s="80"/>
      <c r="K190" s="80"/>
      <c r="L190" s="80"/>
      <c r="M190" s="80"/>
      <c r="N190" s="80"/>
      <c r="O190" s="80"/>
      <c r="P190" s="80"/>
      <c r="Q190" s="80"/>
    </row>
    <row r="191" spans="1:26" ht="24.75" customHeight="1" x14ac:dyDescent="0.15">
      <c r="A191" t="str">
        <f>CONCATENATE(B175,B191)</f>
        <v>7e</v>
      </c>
      <c r="B191" t="s">
        <v>30</v>
      </c>
      <c r="C191" s="64" t="str">
        <f>INDEX('5 tm Data'!P:P,MATCH('5 tm MJV'!A191,'5 tm Data'!N:N,0))</f>
        <v>Krrish Sapra</v>
      </c>
      <c r="D191" s="65"/>
      <c r="E191" s="66"/>
      <c r="F191" s="80"/>
      <c r="G191" s="80"/>
      <c r="H191" s="80"/>
      <c r="I191" s="80"/>
      <c r="J191" s="80"/>
      <c r="K191" s="80"/>
      <c r="L191" s="80"/>
      <c r="M191" s="80"/>
      <c r="N191" s="80"/>
      <c r="O191" s="80"/>
      <c r="P191" s="80"/>
      <c r="Q191" s="80"/>
      <c r="Z191" t="s">
        <v>740</v>
      </c>
    </row>
    <row r="192" spans="1:26" ht="24.75" customHeight="1" x14ac:dyDescent="0.15">
      <c r="A192" t="str">
        <f>CONCATENATE(B175,B192)</f>
        <v>7f</v>
      </c>
      <c r="B192" t="s">
        <v>31</v>
      </c>
      <c r="C192" s="64">
        <f>INDEX('5 tm Data'!P:P,MATCH('5 tm MJV'!A192,'5 tm Data'!N:N,0))</f>
        <v>0</v>
      </c>
      <c r="D192" s="65"/>
      <c r="E192" s="66"/>
      <c r="F192" s="80"/>
      <c r="G192" s="80"/>
      <c r="H192" s="80"/>
      <c r="I192" s="80"/>
      <c r="J192" s="80"/>
      <c r="K192" s="80"/>
      <c r="L192" s="80"/>
      <c r="M192" s="80"/>
      <c r="N192" s="80"/>
      <c r="O192" s="80"/>
      <c r="P192" s="80"/>
      <c r="Q192" s="80"/>
    </row>
    <row r="193" spans="1:17" ht="24.75" customHeight="1" x14ac:dyDescent="0.15">
      <c r="A193" t="str">
        <f>CONCATENATE(B175,B193)</f>
        <v>7g</v>
      </c>
      <c r="B193" t="s">
        <v>32</v>
      </c>
      <c r="C193" s="64">
        <f>INDEX('5 tm Data'!P:P,MATCH('5 tm MJV'!A193,'5 tm Data'!N:N,0))</f>
        <v>0</v>
      </c>
      <c r="D193" s="65"/>
      <c r="E193" s="66"/>
      <c r="F193" s="80"/>
      <c r="G193" s="80"/>
      <c r="H193" s="80"/>
      <c r="I193" s="80"/>
      <c r="J193" s="80"/>
      <c r="K193" s="80"/>
      <c r="L193" s="80"/>
      <c r="M193" s="80"/>
      <c r="N193" s="80"/>
      <c r="O193" s="80"/>
      <c r="P193" s="80"/>
      <c r="Q193" s="80"/>
    </row>
    <row r="194" spans="1:17" ht="24.75" customHeight="1" thickBot="1" x14ac:dyDescent="0.2">
      <c r="A194" t="str">
        <f>CONCATENATE(B175,B194)</f>
        <v>7h</v>
      </c>
      <c r="B194" t="s">
        <v>33</v>
      </c>
      <c r="C194" s="64">
        <f>INDEX('5 tm Data'!P:P,MATCH('5 tm MJV'!A194,'5 tm Data'!N:N,0))</f>
        <v>0</v>
      </c>
      <c r="D194" s="65"/>
      <c r="E194" s="66"/>
      <c r="F194" s="79"/>
      <c r="G194" s="79"/>
      <c r="H194" s="79"/>
      <c r="I194" s="79"/>
      <c r="J194" s="79"/>
      <c r="K194" s="79"/>
      <c r="L194" s="79"/>
      <c r="M194" s="79"/>
      <c r="N194" s="79"/>
      <c r="O194" s="79"/>
      <c r="P194" s="79"/>
      <c r="Q194" s="79"/>
    </row>
    <row r="195" spans="1:17" ht="24.75" customHeight="1" thickTop="1" x14ac:dyDescent="0.2">
      <c r="C195" s="86" t="s">
        <v>6</v>
      </c>
      <c r="D195" s="86"/>
      <c r="E195" s="86"/>
      <c r="F195" s="77"/>
      <c r="G195" s="78"/>
      <c r="H195" s="77"/>
      <c r="I195" s="78"/>
      <c r="J195" s="77"/>
      <c r="K195" s="78"/>
      <c r="L195" s="77"/>
      <c r="M195" s="78"/>
      <c r="N195" s="77"/>
      <c r="O195" s="78"/>
      <c r="P195" s="77"/>
      <c r="Q195" s="78"/>
    </row>
    <row r="196" spans="1:17" x14ac:dyDescent="0.15">
      <c r="C196" s="86" t="s">
        <v>799</v>
      </c>
      <c r="D196" s="86"/>
      <c r="E196" s="86"/>
      <c r="F196" s="87"/>
      <c r="G196" s="87"/>
      <c r="H196" s="87"/>
      <c r="I196" s="87"/>
      <c r="J196" s="87"/>
      <c r="K196" s="87"/>
      <c r="L196" s="87"/>
      <c r="M196" s="87"/>
      <c r="N196" s="87"/>
      <c r="O196" s="87"/>
      <c r="P196" s="87"/>
      <c r="Q196" s="87"/>
    </row>
    <row r="197" spans="1:17" ht="11.25" customHeight="1" x14ac:dyDescent="0.15">
      <c r="C197" s="86"/>
      <c r="D197" s="86"/>
      <c r="E197" s="86"/>
      <c r="F197" s="87"/>
      <c r="G197" s="87"/>
      <c r="H197" s="87"/>
      <c r="I197" s="87"/>
      <c r="J197" s="87"/>
      <c r="K197" s="87"/>
      <c r="L197" s="87"/>
      <c r="M197" s="87"/>
      <c r="N197" s="87"/>
      <c r="O197" s="87"/>
      <c r="P197" s="87"/>
      <c r="Q197" s="87"/>
    </row>
    <row r="198" spans="1:17" ht="11.25" customHeight="1" x14ac:dyDescent="0.15">
      <c r="C198" s="86" t="s">
        <v>800</v>
      </c>
      <c r="D198" s="86"/>
      <c r="E198" s="86"/>
      <c r="F198" s="87"/>
      <c r="G198" s="87"/>
      <c r="H198" s="87"/>
      <c r="I198" s="87"/>
      <c r="J198" s="87"/>
      <c r="K198" s="87"/>
      <c r="L198" s="87"/>
      <c r="M198" s="87"/>
      <c r="N198" s="87"/>
      <c r="O198" s="87"/>
      <c r="P198" s="87"/>
      <c r="Q198" s="87"/>
    </row>
    <row r="199" spans="1:17" x14ac:dyDescent="0.15">
      <c r="C199" s="86"/>
      <c r="D199" s="86"/>
      <c r="E199" s="86"/>
      <c r="F199" s="87"/>
      <c r="G199" s="87"/>
      <c r="H199" s="87"/>
      <c r="I199" s="87"/>
      <c r="J199" s="87"/>
      <c r="K199" s="87"/>
      <c r="L199" s="87"/>
      <c r="M199" s="87"/>
      <c r="N199" s="87"/>
      <c r="O199" s="87"/>
      <c r="P199" s="87"/>
      <c r="Q199" s="87"/>
    </row>
    <row r="200" spans="1:17" x14ac:dyDescent="0.15">
      <c r="C200" s="73" t="s">
        <v>34</v>
      </c>
      <c r="D200" s="73"/>
      <c r="E200" s="73"/>
      <c r="F200" s="73"/>
      <c r="G200" s="73"/>
      <c r="H200" s="73"/>
      <c r="I200" s="73"/>
      <c r="J200" s="73"/>
      <c r="K200" s="73"/>
      <c r="L200" s="73"/>
      <c r="M200" s="73"/>
      <c r="N200" s="73"/>
      <c r="O200" s="73"/>
      <c r="P200" s="73"/>
      <c r="Q200" s="73"/>
    </row>
    <row r="201" spans="1:17" x14ac:dyDescent="0.15">
      <c r="C201" s="73"/>
      <c r="D201" s="73"/>
      <c r="E201" s="73"/>
      <c r="F201" s="73"/>
      <c r="G201" s="73"/>
      <c r="H201" s="73"/>
      <c r="I201" s="73"/>
      <c r="J201" s="73"/>
      <c r="K201" s="73"/>
      <c r="L201" s="73"/>
      <c r="M201" s="73"/>
      <c r="N201" s="73"/>
      <c r="O201" s="73"/>
      <c r="P201" s="73"/>
      <c r="Q201" s="73"/>
    </row>
    <row r="204" spans="1:17" ht="10.5" customHeight="1" x14ac:dyDescent="0.15">
      <c r="A204" t="s">
        <v>35</v>
      </c>
      <c r="B204">
        <v>8</v>
      </c>
      <c r="C204" s="81" t="str">
        <f>'5 tm Data'!$A$2</f>
        <v>NAIA West - I</v>
      </c>
      <c r="D204" s="81"/>
      <c r="E204" s="81"/>
      <c r="F204" s="81"/>
      <c r="G204" s="81"/>
      <c r="H204" s="81"/>
      <c r="I204" s="81"/>
      <c r="J204" s="81"/>
      <c r="K204" s="81"/>
      <c r="L204" s="81"/>
      <c r="M204" s="81"/>
      <c r="N204" s="81"/>
      <c r="O204" s="81"/>
      <c r="P204" s="81"/>
      <c r="Q204" s="81"/>
    </row>
    <row r="205" spans="1:17" ht="10.5" customHeight="1" x14ac:dyDescent="0.15">
      <c r="C205" s="81"/>
      <c r="D205" s="81"/>
      <c r="E205" s="81"/>
      <c r="F205" s="81"/>
      <c r="G205" s="81"/>
      <c r="H205" s="81"/>
      <c r="I205" s="81"/>
      <c r="J205" s="81"/>
      <c r="K205" s="81"/>
      <c r="L205" s="81"/>
      <c r="M205" s="81"/>
      <c r="N205" s="81"/>
      <c r="O205" s="81"/>
      <c r="P205" s="81"/>
      <c r="Q205" s="81"/>
    </row>
    <row r="206" spans="1:17" ht="10.5" customHeight="1" x14ac:dyDescent="0.15">
      <c r="C206" s="81"/>
      <c r="D206" s="81"/>
      <c r="E206" s="81"/>
      <c r="F206" s="81"/>
      <c r="G206" s="81"/>
      <c r="H206" s="81"/>
      <c r="I206" s="81"/>
      <c r="J206" s="81"/>
      <c r="K206" s="81"/>
      <c r="L206" s="81"/>
      <c r="M206" s="81"/>
      <c r="N206" s="81"/>
      <c r="O206" s="81"/>
      <c r="P206" s="81"/>
      <c r="Q206" s="81"/>
    </row>
    <row r="207" spans="1:17" ht="8.25" customHeight="1" x14ac:dyDescent="0.15"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</row>
    <row r="208" spans="1:17" ht="8.25" customHeight="1" x14ac:dyDescent="0.15"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</row>
    <row r="209" spans="1:17" ht="8.25" customHeight="1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7" ht="11.25" x14ac:dyDescent="0.2">
      <c r="C210" s="1"/>
      <c r="D210" s="1"/>
      <c r="E210" s="1"/>
      <c r="F210" s="1"/>
      <c r="G210" s="82" t="str">
        <f>INDEX('5 tm Data'!E:E,MATCH('5 tm MJV'!B204,'5 tm Data'!D:D,0))</f>
        <v>William Penn University - Men/mixed - JV1</v>
      </c>
      <c r="H210" s="82"/>
      <c r="I210" s="82"/>
      <c r="J210" s="82"/>
      <c r="K210" s="82"/>
      <c r="L210" s="82"/>
      <c r="M210" s="82"/>
      <c r="N210" s="82"/>
      <c r="O210" s="82"/>
      <c r="P210" s="1"/>
    </row>
    <row r="211" spans="1:17" ht="11.25" x14ac:dyDescent="0.2">
      <c r="C211" s="1"/>
      <c r="D211" s="1"/>
      <c r="E211" s="1"/>
      <c r="F211" s="1"/>
      <c r="G211" s="82"/>
      <c r="H211" s="82"/>
      <c r="I211" s="82"/>
      <c r="J211" s="82"/>
      <c r="K211" s="82"/>
      <c r="L211" s="82"/>
      <c r="M211" s="82"/>
      <c r="N211" s="82"/>
      <c r="O211" s="82"/>
      <c r="P211" s="1"/>
    </row>
    <row r="212" spans="1:17" ht="8.25" customHeight="1" x14ac:dyDescent="0.2">
      <c r="C212" s="1"/>
      <c r="D212" s="1"/>
      <c r="E212" s="1"/>
      <c r="F212" s="1"/>
      <c r="G212" s="18"/>
      <c r="H212" s="18"/>
      <c r="I212" s="18"/>
      <c r="J212" s="18"/>
      <c r="K212" s="18"/>
      <c r="L212" s="18"/>
      <c r="M212" s="18"/>
      <c r="N212" s="18"/>
      <c r="O212" s="18"/>
      <c r="P212" s="1"/>
    </row>
    <row r="213" spans="1:17" ht="8.25" customHeight="1" x14ac:dyDescent="0.2">
      <c r="C213" s="1"/>
      <c r="D213" s="1"/>
      <c r="E213" s="1"/>
      <c r="F213" s="1"/>
      <c r="G213" s="18"/>
      <c r="H213" s="18"/>
      <c r="I213" s="18"/>
      <c r="J213" s="18"/>
      <c r="K213" s="18"/>
      <c r="L213" s="18"/>
      <c r="M213" s="18"/>
      <c r="N213" s="18"/>
      <c r="O213" s="18"/>
      <c r="P213" s="1"/>
    </row>
    <row r="214" spans="1:17" ht="8.25" customHeight="1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7" ht="15.75" customHeight="1" x14ac:dyDescent="0.15">
      <c r="C215" s="83" t="s">
        <v>0</v>
      </c>
      <c r="D215" s="84"/>
      <c r="E215" s="85"/>
      <c r="F215" s="83" t="s">
        <v>1</v>
      </c>
      <c r="G215" s="85"/>
      <c r="H215" s="83" t="s">
        <v>2</v>
      </c>
      <c r="I215" s="85"/>
      <c r="J215" s="83" t="s">
        <v>3</v>
      </c>
      <c r="K215" s="85"/>
      <c r="L215" s="83" t="s">
        <v>4</v>
      </c>
      <c r="M215" s="85"/>
      <c r="N215" s="83" t="s">
        <v>5</v>
      </c>
      <c r="O215" s="85"/>
      <c r="P215" s="80" t="s">
        <v>6</v>
      </c>
      <c r="Q215" s="80"/>
    </row>
    <row r="216" spans="1:17" ht="24.75" customHeight="1" x14ac:dyDescent="0.15">
      <c r="A216" t="str">
        <f>CONCATENATE(B204,B216)</f>
        <v>8a</v>
      </c>
      <c r="B216" t="s">
        <v>26</v>
      </c>
      <c r="C216" s="64" t="str">
        <f>INDEX('5 tm Data'!P:P,MATCH('5 tm MJV'!A216,'5 tm Data'!N:N,0))</f>
        <v>Aidan Majer</v>
      </c>
      <c r="D216" s="65"/>
      <c r="E216" s="66"/>
      <c r="F216" s="80"/>
      <c r="G216" s="80"/>
      <c r="H216" s="80"/>
      <c r="I216" s="80"/>
      <c r="J216" s="80"/>
      <c r="K216" s="80"/>
      <c r="L216" s="80"/>
      <c r="M216" s="80"/>
      <c r="N216" s="80"/>
      <c r="O216" s="80"/>
      <c r="P216" s="80"/>
      <c r="Q216" s="80"/>
    </row>
    <row r="217" spans="1:17" ht="24.75" customHeight="1" x14ac:dyDescent="0.15">
      <c r="A217" t="str">
        <f>CONCATENATE(B204,B217)</f>
        <v>8b</v>
      </c>
      <c r="B217" t="s">
        <v>27</v>
      </c>
      <c r="C217" s="64" t="str">
        <f>INDEX('5 tm Data'!P:P,MATCH('5 tm MJV'!A217,'5 tm Data'!N:N,0))</f>
        <v>Brock Alderson</v>
      </c>
      <c r="D217" s="65"/>
      <c r="E217" s="66"/>
      <c r="F217" s="80"/>
      <c r="G217" s="80"/>
      <c r="H217" s="80"/>
      <c r="I217" s="80"/>
      <c r="J217" s="80"/>
      <c r="K217" s="80"/>
      <c r="L217" s="80"/>
      <c r="M217" s="80"/>
      <c r="N217" s="80"/>
      <c r="O217" s="80"/>
      <c r="P217" s="80"/>
      <c r="Q217" s="80"/>
    </row>
    <row r="218" spans="1:17" ht="24.75" customHeight="1" x14ac:dyDescent="0.15">
      <c r="A218" t="str">
        <f>CONCATENATE(B204,B218)</f>
        <v>8c</v>
      </c>
      <c r="B218" t="s">
        <v>28</v>
      </c>
      <c r="C218" s="64" t="str">
        <f>INDEX('5 tm Data'!P:P,MATCH('5 tm MJV'!A218,'5 tm Data'!N:N,0))</f>
        <v>Ethan Licht</v>
      </c>
      <c r="D218" s="65"/>
      <c r="E218" s="66"/>
      <c r="F218" s="80"/>
      <c r="G218" s="80"/>
      <c r="H218" s="80"/>
      <c r="I218" s="80"/>
      <c r="J218" s="80"/>
      <c r="K218" s="80"/>
      <c r="L218" s="80"/>
      <c r="M218" s="80"/>
      <c r="N218" s="80"/>
      <c r="O218" s="80"/>
      <c r="P218" s="80"/>
      <c r="Q218" s="80"/>
    </row>
    <row r="219" spans="1:17" ht="24.75" customHeight="1" x14ac:dyDescent="0.15">
      <c r="A219" t="str">
        <f>CONCATENATE(B204,B219)</f>
        <v>8d</v>
      </c>
      <c r="B219" t="s">
        <v>29</v>
      </c>
      <c r="C219" s="64" t="str">
        <f>INDEX('5 tm Data'!P:P,MATCH('5 tm MJV'!A219,'5 tm Data'!N:N,0))</f>
        <v>Kaden Haskell</v>
      </c>
      <c r="D219" s="65"/>
      <c r="E219" s="66"/>
      <c r="F219" s="80"/>
      <c r="G219" s="80"/>
      <c r="H219" s="80"/>
      <c r="I219" s="80"/>
      <c r="J219" s="80"/>
      <c r="K219" s="80"/>
      <c r="L219" s="80"/>
      <c r="M219" s="80"/>
      <c r="N219" s="80"/>
      <c r="O219" s="80"/>
      <c r="P219" s="80"/>
      <c r="Q219" s="80"/>
    </row>
    <row r="220" spans="1:17" ht="24.75" customHeight="1" x14ac:dyDescent="0.15">
      <c r="A220" t="str">
        <f>CONCATENATE(B204,B220)</f>
        <v>8e</v>
      </c>
      <c r="B220" t="s">
        <v>30</v>
      </c>
      <c r="C220" s="64" t="str">
        <f>INDEX('5 tm Data'!P:P,MATCH('5 tm MJV'!A220,'5 tm Data'!N:N,0))</f>
        <v>Spencer Fleming</v>
      </c>
      <c r="D220" s="65"/>
      <c r="E220" s="66"/>
      <c r="F220" s="80"/>
      <c r="G220" s="80"/>
      <c r="H220" s="80"/>
      <c r="I220" s="80"/>
      <c r="J220" s="80"/>
      <c r="K220" s="80"/>
      <c r="L220" s="80"/>
      <c r="M220" s="80"/>
      <c r="N220" s="80"/>
      <c r="O220" s="80"/>
      <c r="P220" s="80"/>
      <c r="Q220" s="80"/>
    </row>
    <row r="221" spans="1:17" ht="24.75" customHeight="1" x14ac:dyDescent="0.15">
      <c r="A221" t="str">
        <f>CONCATENATE(B204,B221)</f>
        <v>8f</v>
      </c>
      <c r="B221" t="s">
        <v>31</v>
      </c>
      <c r="C221" s="64">
        <f>INDEX('5 tm Data'!P:P,MATCH('5 tm MJV'!A221,'5 tm Data'!N:N,0))</f>
        <v>0</v>
      </c>
      <c r="D221" s="65"/>
      <c r="E221" s="66"/>
      <c r="F221" s="80"/>
      <c r="G221" s="80"/>
      <c r="H221" s="80"/>
      <c r="I221" s="80"/>
      <c r="J221" s="80"/>
      <c r="K221" s="80"/>
      <c r="L221" s="80"/>
      <c r="M221" s="80"/>
      <c r="N221" s="80"/>
      <c r="O221" s="80"/>
      <c r="P221" s="80"/>
      <c r="Q221" s="80"/>
    </row>
    <row r="222" spans="1:17" ht="24.75" customHeight="1" x14ac:dyDescent="0.15">
      <c r="A222" t="str">
        <f>CONCATENATE(B204,B222)</f>
        <v>8g</v>
      </c>
      <c r="B222" t="s">
        <v>32</v>
      </c>
      <c r="C222" s="64">
        <f>INDEX('5 tm Data'!P:P,MATCH('5 tm MJV'!A222,'5 tm Data'!N:N,0))</f>
        <v>0</v>
      </c>
      <c r="D222" s="65"/>
      <c r="E222" s="66"/>
      <c r="F222" s="80"/>
      <c r="G222" s="80"/>
      <c r="H222" s="80"/>
      <c r="I222" s="80"/>
      <c r="J222" s="80"/>
      <c r="K222" s="80"/>
      <c r="L222" s="80"/>
      <c r="M222" s="80"/>
      <c r="N222" s="80"/>
      <c r="O222" s="80"/>
      <c r="P222" s="80"/>
      <c r="Q222" s="80"/>
    </row>
    <row r="223" spans="1:17" ht="24.75" customHeight="1" thickBot="1" x14ac:dyDescent="0.2">
      <c r="A223" t="str">
        <f>CONCATENATE(B204,B223)</f>
        <v>8h</v>
      </c>
      <c r="B223" t="s">
        <v>33</v>
      </c>
      <c r="C223" s="64">
        <f>INDEX('5 tm Data'!P:P,MATCH('5 tm MJV'!A223,'5 tm Data'!N:N,0))</f>
        <v>0</v>
      </c>
      <c r="D223" s="65"/>
      <c r="E223" s="66"/>
      <c r="F223" s="79"/>
      <c r="G223" s="79"/>
      <c r="H223" s="79"/>
      <c r="I223" s="79"/>
      <c r="J223" s="79"/>
      <c r="K223" s="79"/>
      <c r="L223" s="79"/>
      <c r="M223" s="79"/>
      <c r="N223" s="79"/>
      <c r="O223" s="79"/>
      <c r="P223" s="79"/>
      <c r="Q223" s="79"/>
    </row>
    <row r="224" spans="1:17" ht="24.75" customHeight="1" thickTop="1" x14ac:dyDescent="0.2">
      <c r="C224" s="86" t="s">
        <v>6</v>
      </c>
      <c r="D224" s="86"/>
      <c r="E224" s="86"/>
      <c r="F224" s="77"/>
      <c r="G224" s="78"/>
      <c r="H224" s="77"/>
      <c r="I224" s="78"/>
      <c r="J224" s="77"/>
      <c r="K224" s="78"/>
      <c r="L224" s="77"/>
      <c r="M224" s="78"/>
      <c r="N224" s="77"/>
      <c r="O224" s="78"/>
      <c r="P224" s="77"/>
      <c r="Q224" s="78"/>
    </row>
    <row r="225" spans="1:17" x14ac:dyDescent="0.15">
      <c r="C225" s="86" t="s">
        <v>799</v>
      </c>
      <c r="D225" s="86"/>
      <c r="E225" s="86"/>
      <c r="F225" s="87"/>
      <c r="G225" s="87"/>
      <c r="H225" s="87"/>
      <c r="I225" s="87"/>
      <c r="J225" s="87"/>
      <c r="K225" s="87"/>
      <c r="L225" s="87"/>
      <c r="M225" s="87"/>
      <c r="N225" s="87"/>
      <c r="O225" s="87"/>
      <c r="P225" s="87"/>
      <c r="Q225" s="87"/>
    </row>
    <row r="226" spans="1:17" ht="11.25" customHeight="1" x14ac:dyDescent="0.15">
      <c r="C226" s="86"/>
      <c r="D226" s="86"/>
      <c r="E226" s="86"/>
      <c r="F226" s="87"/>
      <c r="G226" s="87"/>
      <c r="H226" s="87"/>
      <c r="I226" s="87"/>
      <c r="J226" s="87"/>
      <c r="K226" s="87"/>
      <c r="L226" s="87"/>
      <c r="M226" s="87"/>
      <c r="N226" s="87"/>
      <c r="O226" s="87"/>
      <c r="P226" s="87"/>
      <c r="Q226" s="87"/>
    </row>
    <row r="227" spans="1:17" ht="11.25" customHeight="1" x14ac:dyDescent="0.15">
      <c r="C227" s="86" t="s">
        <v>800</v>
      </c>
      <c r="D227" s="86"/>
      <c r="E227" s="86"/>
      <c r="F227" s="87"/>
      <c r="G227" s="87"/>
      <c r="H227" s="87"/>
      <c r="I227" s="87"/>
      <c r="J227" s="87"/>
      <c r="K227" s="87"/>
      <c r="L227" s="87"/>
      <c r="M227" s="87"/>
      <c r="N227" s="87"/>
      <c r="O227" s="87"/>
      <c r="P227" s="87"/>
      <c r="Q227" s="87"/>
    </row>
    <row r="228" spans="1:17" x14ac:dyDescent="0.15">
      <c r="C228" s="86"/>
      <c r="D228" s="86"/>
      <c r="E228" s="86"/>
      <c r="F228" s="87"/>
      <c r="G228" s="87"/>
      <c r="H228" s="87"/>
      <c r="I228" s="87"/>
      <c r="J228" s="87"/>
      <c r="K228" s="87"/>
      <c r="L228" s="87"/>
      <c r="M228" s="87"/>
      <c r="N228" s="87"/>
      <c r="O228" s="87"/>
      <c r="P228" s="87"/>
      <c r="Q228" s="87"/>
    </row>
    <row r="229" spans="1:17" x14ac:dyDescent="0.15">
      <c r="C229" s="73" t="s">
        <v>34</v>
      </c>
      <c r="D229" s="73"/>
      <c r="E229" s="73"/>
      <c r="F229" s="73"/>
      <c r="G229" s="73"/>
      <c r="H229" s="73"/>
      <c r="I229" s="73"/>
      <c r="J229" s="73"/>
      <c r="K229" s="73"/>
      <c r="L229" s="73"/>
      <c r="M229" s="73"/>
      <c r="N229" s="73"/>
      <c r="O229" s="73"/>
      <c r="P229" s="73"/>
      <c r="Q229" s="73"/>
    </row>
    <row r="230" spans="1:17" x14ac:dyDescent="0.15">
      <c r="C230" s="73"/>
      <c r="D230" s="73"/>
      <c r="E230" s="73"/>
      <c r="F230" s="73"/>
      <c r="G230" s="73"/>
      <c r="H230" s="73"/>
      <c r="I230" s="73"/>
      <c r="J230" s="73"/>
      <c r="K230" s="73"/>
      <c r="L230" s="73"/>
      <c r="M230" s="73"/>
      <c r="N230" s="73"/>
      <c r="O230" s="73"/>
      <c r="P230" s="73"/>
      <c r="Q230" s="73"/>
    </row>
    <row r="233" spans="1:17" ht="10.5" customHeight="1" x14ac:dyDescent="0.15">
      <c r="A233" t="s">
        <v>35</v>
      </c>
      <c r="B233">
        <v>9</v>
      </c>
      <c r="C233" s="81" t="str">
        <f>'5 tm Data'!$A$2</f>
        <v>NAIA West - I</v>
      </c>
      <c r="D233" s="81"/>
      <c r="E233" s="81"/>
      <c r="F233" s="81"/>
      <c r="G233" s="81"/>
      <c r="H233" s="81"/>
      <c r="I233" s="81"/>
      <c r="J233" s="81"/>
      <c r="K233" s="81"/>
      <c r="L233" s="81"/>
      <c r="M233" s="81"/>
      <c r="N233" s="81"/>
      <c r="O233" s="81"/>
      <c r="P233" s="81"/>
      <c r="Q233" s="81"/>
    </row>
    <row r="234" spans="1:17" ht="10.5" customHeight="1" x14ac:dyDescent="0.15">
      <c r="C234" s="81"/>
      <c r="D234" s="81"/>
      <c r="E234" s="81"/>
      <c r="F234" s="81"/>
      <c r="G234" s="81"/>
      <c r="H234" s="81"/>
      <c r="I234" s="81"/>
      <c r="J234" s="81"/>
      <c r="K234" s="81"/>
      <c r="L234" s="81"/>
      <c r="M234" s="81"/>
      <c r="N234" s="81"/>
      <c r="O234" s="81"/>
      <c r="P234" s="81"/>
      <c r="Q234" s="81"/>
    </row>
    <row r="235" spans="1:17" ht="10.5" customHeight="1" x14ac:dyDescent="0.15">
      <c r="C235" s="81"/>
      <c r="D235" s="81"/>
      <c r="E235" s="81"/>
      <c r="F235" s="81"/>
      <c r="G235" s="81"/>
      <c r="H235" s="81"/>
      <c r="I235" s="81"/>
      <c r="J235" s="81"/>
      <c r="K235" s="81"/>
      <c r="L235" s="81"/>
      <c r="M235" s="81"/>
      <c r="N235" s="81"/>
      <c r="O235" s="81"/>
      <c r="P235" s="81"/>
      <c r="Q235" s="81"/>
    </row>
    <row r="236" spans="1:17" ht="8.25" customHeight="1" x14ac:dyDescent="0.15"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</row>
    <row r="237" spans="1:17" ht="8.25" customHeight="1" x14ac:dyDescent="0.15"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</row>
    <row r="238" spans="1:17" ht="8.25" customHeight="1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7" ht="11.25" x14ac:dyDescent="0.2">
      <c r="C239" s="1"/>
      <c r="D239" s="1"/>
      <c r="E239" s="1"/>
      <c r="F239" s="1"/>
      <c r="G239" s="82" t="str">
        <f>INDEX('5 tm Data'!E:E,MATCH('5 tm MJV'!B233,'5 tm Data'!D:D,0))</f>
        <v>William Penn University - Men/mixed - JV2</v>
      </c>
      <c r="H239" s="82"/>
      <c r="I239" s="82"/>
      <c r="J239" s="82"/>
      <c r="K239" s="82"/>
      <c r="L239" s="82"/>
      <c r="M239" s="82"/>
      <c r="N239" s="82"/>
      <c r="O239" s="82"/>
      <c r="P239" s="1"/>
    </row>
    <row r="240" spans="1:17" ht="11.25" x14ac:dyDescent="0.2">
      <c r="C240" s="1"/>
      <c r="D240" s="1"/>
      <c r="E240" s="1"/>
      <c r="F240" s="1"/>
      <c r="G240" s="82"/>
      <c r="H240" s="82"/>
      <c r="I240" s="82"/>
      <c r="J240" s="82"/>
      <c r="K240" s="82"/>
      <c r="L240" s="82"/>
      <c r="M240" s="82"/>
      <c r="N240" s="82"/>
      <c r="O240" s="82"/>
      <c r="P240" s="1"/>
    </row>
    <row r="241" spans="1:17" ht="8.25" customHeight="1" x14ac:dyDescent="0.2">
      <c r="C241" s="1"/>
      <c r="D241" s="1"/>
      <c r="E241" s="1"/>
      <c r="F241" s="1"/>
      <c r="G241" s="18"/>
      <c r="H241" s="18"/>
      <c r="I241" s="18"/>
      <c r="J241" s="18"/>
      <c r="K241" s="18"/>
      <c r="L241" s="18"/>
      <c r="M241" s="18"/>
      <c r="N241" s="18"/>
      <c r="O241" s="18"/>
      <c r="P241" s="1"/>
    </row>
    <row r="242" spans="1:17" ht="8.25" customHeight="1" x14ac:dyDescent="0.2">
      <c r="C242" s="1"/>
      <c r="D242" s="1"/>
      <c r="E242" s="1"/>
      <c r="F242" s="1"/>
      <c r="G242" s="18"/>
      <c r="H242" s="18"/>
      <c r="I242" s="18"/>
      <c r="J242" s="18"/>
      <c r="K242" s="18"/>
      <c r="L242" s="18"/>
      <c r="M242" s="18"/>
      <c r="N242" s="18"/>
      <c r="O242" s="18"/>
      <c r="P242" s="1"/>
    </row>
    <row r="243" spans="1:17" ht="8.25" customHeight="1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7" ht="15.75" customHeight="1" x14ac:dyDescent="0.15">
      <c r="C244" s="83" t="s">
        <v>0</v>
      </c>
      <c r="D244" s="84"/>
      <c r="E244" s="85"/>
      <c r="F244" s="83" t="s">
        <v>1</v>
      </c>
      <c r="G244" s="85"/>
      <c r="H244" s="83" t="s">
        <v>2</v>
      </c>
      <c r="I244" s="85"/>
      <c r="J244" s="83" t="s">
        <v>3</v>
      </c>
      <c r="K244" s="85"/>
      <c r="L244" s="83" t="s">
        <v>4</v>
      </c>
      <c r="M244" s="85"/>
      <c r="N244" s="83" t="s">
        <v>5</v>
      </c>
      <c r="O244" s="85"/>
      <c r="P244" s="80" t="s">
        <v>6</v>
      </c>
      <c r="Q244" s="80"/>
    </row>
    <row r="245" spans="1:17" ht="24.75" customHeight="1" x14ac:dyDescent="0.15">
      <c r="A245" t="str">
        <f>CONCATENATE(B233,B245)</f>
        <v>9a</v>
      </c>
      <c r="B245" t="s">
        <v>26</v>
      </c>
      <c r="C245" s="64" t="str">
        <f>INDEX('5 tm Data'!P:P,MATCH('5 tm MJV'!A245,'5 tm Data'!N:N,0))</f>
        <v>Carter Boley</v>
      </c>
      <c r="D245" s="65"/>
      <c r="E245" s="66"/>
      <c r="F245" s="80"/>
      <c r="G245" s="80"/>
      <c r="H245" s="80"/>
      <c r="I245" s="80"/>
      <c r="J245" s="80"/>
      <c r="K245" s="80"/>
      <c r="L245" s="80"/>
      <c r="M245" s="80"/>
      <c r="N245" s="80"/>
      <c r="O245" s="80"/>
      <c r="P245" s="80"/>
      <c r="Q245" s="80"/>
    </row>
    <row r="246" spans="1:17" ht="24.75" customHeight="1" x14ac:dyDescent="0.15">
      <c r="A246" t="str">
        <f>CONCATENATE(B233,B246)</f>
        <v>9b</v>
      </c>
      <c r="B246" t="s">
        <v>27</v>
      </c>
      <c r="C246" s="64" t="str">
        <f>INDEX('5 tm Data'!P:P,MATCH('5 tm MJV'!A246,'5 tm Data'!N:N,0))</f>
        <v>Cooper Huston</v>
      </c>
      <c r="D246" s="65"/>
      <c r="E246" s="66"/>
      <c r="F246" s="80"/>
      <c r="G246" s="80"/>
      <c r="H246" s="80"/>
      <c r="I246" s="80"/>
      <c r="J246" s="80"/>
      <c r="K246" s="80"/>
      <c r="L246" s="80"/>
      <c r="M246" s="80"/>
      <c r="N246" s="80"/>
      <c r="O246" s="80"/>
      <c r="P246" s="80"/>
      <c r="Q246" s="80"/>
    </row>
    <row r="247" spans="1:17" ht="24.75" customHeight="1" x14ac:dyDescent="0.15">
      <c r="A247" t="str">
        <f>CONCATENATE(B233,B247)</f>
        <v>9c</v>
      </c>
      <c r="B247" t="s">
        <v>28</v>
      </c>
      <c r="C247" s="64" t="str">
        <f>INDEX('5 tm Data'!P:P,MATCH('5 tm MJV'!A247,'5 tm Data'!N:N,0))</f>
        <v>Ethan Zieglowsky</v>
      </c>
      <c r="D247" s="65"/>
      <c r="E247" s="66"/>
      <c r="F247" s="80"/>
      <c r="G247" s="80"/>
      <c r="H247" s="80"/>
      <c r="I247" s="80"/>
      <c r="J247" s="80"/>
      <c r="K247" s="80"/>
      <c r="L247" s="80"/>
      <c r="M247" s="80"/>
      <c r="N247" s="80"/>
      <c r="O247" s="80"/>
      <c r="P247" s="80"/>
      <c r="Q247" s="80"/>
    </row>
    <row r="248" spans="1:17" ht="24.75" customHeight="1" x14ac:dyDescent="0.15">
      <c r="A248" t="str">
        <f>CONCATENATE(B233,B248)</f>
        <v>9d</v>
      </c>
      <c r="B248" t="s">
        <v>29</v>
      </c>
      <c r="C248" s="64" t="str">
        <f>INDEX('5 tm Data'!P:P,MATCH('5 tm MJV'!A248,'5 tm Data'!N:N,0))</f>
        <v>Mathew Smith</v>
      </c>
      <c r="D248" s="65"/>
      <c r="E248" s="66"/>
      <c r="F248" s="80"/>
      <c r="G248" s="80"/>
      <c r="H248" s="80"/>
      <c r="I248" s="80"/>
      <c r="J248" s="80"/>
      <c r="K248" s="80"/>
      <c r="L248" s="80"/>
      <c r="M248" s="80"/>
      <c r="N248" s="80"/>
      <c r="O248" s="80"/>
      <c r="P248" s="80"/>
      <c r="Q248" s="80"/>
    </row>
    <row r="249" spans="1:17" ht="24.75" customHeight="1" x14ac:dyDescent="0.15">
      <c r="A249" t="str">
        <f>CONCATENATE(B233,B249)</f>
        <v>9e</v>
      </c>
      <c r="B249" t="s">
        <v>30</v>
      </c>
      <c r="C249" s="64" t="str">
        <f>INDEX('5 tm Data'!P:P,MATCH('5 tm MJV'!A249,'5 tm Data'!N:N,0))</f>
        <v>Ty Krueger</v>
      </c>
      <c r="D249" s="65"/>
      <c r="E249" s="66"/>
      <c r="F249" s="80"/>
      <c r="G249" s="80"/>
      <c r="H249" s="80"/>
      <c r="I249" s="80"/>
      <c r="J249" s="80"/>
      <c r="K249" s="80"/>
      <c r="L249" s="80"/>
      <c r="M249" s="80"/>
      <c r="N249" s="80"/>
      <c r="O249" s="80"/>
      <c r="P249" s="80"/>
      <c r="Q249" s="80"/>
    </row>
    <row r="250" spans="1:17" ht="24.75" customHeight="1" x14ac:dyDescent="0.15">
      <c r="A250" t="str">
        <f>CONCATENATE(B233,B250)</f>
        <v>9f</v>
      </c>
      <c r="B250" t="s">
        <v>31</v>
      </c>
      <c r="C250" s="64">
        <f>INDEX('5 tm Data'!P:P,MATCH('5 tm MJV'!A250,'5 tm Data'!N:N,0))</f>
        <v>0</v>
      </c>
      <c r="D250" s="65"/>
      <c r="E250" s="66"/>
      <c r="F250" s="80"/>
      <c r="G250" s="80"/>
      <c r="H250" s="80"/>
      <c r="I250" s="80"/>
      <c r="J250" s="80"/>
      <c r="K250" s="80"/>
      <c r="L250" s="80"/>
      <c r="M250" s="80"/>
      <c r="N250" s="80"/>
      <c r="O250" s="80"/>
      <c r="P250" s="80"/>
      <c r="Q250" s="80"/>
    </row>
    <row r="251" spans="1:17" ht="24.75" customHeight="1" x14ac:dyDescent="0.15">
      <c r="A251" t="str">
        <f>CONCATENATE(B233,B251)</f>
        <v>9g</v>
      </c>
      <c r="B251" t="s">
        <v>32</v>
      </c>
      <c r="C251" s="64">
        <f>INDEX('5 tm Data'!P:P,MATCH('5 tm MJV'!A251,'5 tm Data'!N:N,0))</f>
        <v>0</v>
      </c>
      <c r="D251" s="65"/>
      <c r="E251" s="66"/>
      <c r="F251" s="80"/>
      <c r="G251" s="80"/>
      <c r="H251" s="80"/>
      <c r="I251" s="80"/>
      <c r="J251" s="80"/>
      <c r="K251" s="80"/>
      <c r="L251" s="80"/>
      <c r="M251" s="80"/>
      <c r="N251" s="80"/>
      <c r="O251" s="80"/>
      <c r="P251" s="80"/>
      <c r="Q251" s="80"/>
    </row>
    <row r="252" spans="1:17" ht="24.75" customHeight="1" thickBot="1" x14ac:dyDescent="0.2">
      <c r="A252" t="str">
        <f>CONCATENATE(B233,B252)</f>
        <v>9h</v>
      </c>
      <c r="B252" t="s">
        <v>33</v>
      </c>
      <c r="C252" s="64">
        <f>INDEX('5 tm Data'!P:P,MATCH('5 tm MJV'!A252,'5 tm Data'!N:N,0))</f>
        <v>0</v>
      </c>
      <c r="D252" s="65"/>
      <c r="E252" s="66"/>
      <c r="F252" s="79"/>
      <c r="G252" s="79"/>
      <c r="H252" s="79"/>
      <c r="I252" s="79"/>
      <c r="J252" s="79"/>
      <c r="K252" s="79"/>
      <c r="L252" s="79"/>
      <c r="M252" s="79"/>
      <c r="N252" s="79"/>
      <c r="O252" s="79"/>
      <c r="P252" s="79"/>
      <c r="Q252" s="79"/>
    </row>
    <row r="253" spans="1:17" ht="24.75" customHeight="1" thickTop="1" x14ac:dyDescent="0.2">
      <c r="C253" s="86" t="s">
        <v>6</v>
      </c>
      <c r="D253" s="86"/>
      <c r="E253" s="86"/>
      <c r="F253" s="77"/>
      <c r="G253" s="78"/>
      <c r="H253" s="77"/>
      <c r="I253" s="78"/>
      <c r="J253" s="77"/>
      <c r="K253" s="78"/>
      <c r="L253" s="77"/>
      <c r="M253" s="78"/>
      <c r="N253" s="77"/>
      <c r="O253" s="78"/>
      <c r="P253" s="77"/>
      <c r="Q253" s="78"/>
    </row>
    <row r="254" spans="1:17" x14ac:dyDescent="0.15">
      <c r="C254" s="86" t="s">
        <v>799</v>
      </c>
      <c r="D254" s="86"/>
      <c r="E254" s="86"/>
      <c r="F254" s="87"/>
      <c r="G254" s="87"/>
      <c r="H254" s="87"/>
      <c r="I254" s="87"/>
      <c r="J254" s="87"/>
      <c r="K254" s="87"/>
      <c r="L254" s="87"/>
      <c r="M254" s="87"/>
      <c r="N254" s="87"/>
      <c r="O254" s="87"/>
      <c r="P254" s="87"/>
      <c r="Q254" s="87"/>
    </row>
    <row r="255" spans="1:17" ht="11.25" customHeight="1" x14ac:dyDescent="0.15">
      <c r="C255" s="86"/>
      <c r="D255" s="86"/>
      <c r="E255" s="86"/>
      <c r="F255" s="87"/>
      <c r="G255" s="87"/>
      <c r="H255" s="87"/>
      <c r="I255" s="87"/>
      <c r="J255" s="87"/>
      <c r="K255" s="87"/>
      <c r="L255" s="87"/>
      <c r="M255" s="87"/>
      <c r="N255" s="87"/>
      <c r="O255" s="87"/>
      <c r="P255" s="87"/>
      <c r="Q255" s="87"/>
    </row>
    <row r="256" spans="1:17" ht="11.25" customHeight="1" x14ac:dyDescent="0.15">
      <c r="C256" s="86" t="s">
        <v>800</v>
      </c>
      <c r="D256" s="86"/>
      <c r="E256" s="86"/>
      <c r="F256" s="87"/>
      <c r="G256" s="87"/>
      <c r="H256" s="87"/>
      <c r="I256" s="87"/>
      <c r="J256" s="87"/>
      <c r="K256" s="87"/>
      <c r="L256" s="87"/>
      <c r="M256" s="87"/>
      <c r="N256" s="87"/>
      <c r="O256" s="87"/>
      <c r="P256" s="87"/>
      <c r="Q256" s="87"/>
    </row>
    <row r="257" spans="1:17" x14ac:dyDescent="0.15">
      <c r="C257" s="86"/>
      <c r="D257" s="86"/>
      <c r="E257" s="86"/>
      <c r="F257" s="87"/>
      <c r="G257" s="87"/>
      <c r="H257" s="87"/>
      <c r="I257" s="87"/>
      <c r="J257" s="87"/>
      <c r="K257" s="87"/>
      <c r="L257" s="87"/>
      <c r="M257" s="87"/>
      <c r="N257" s="87"/>
      <c r="O257" s="87"/>
      <c r="P257" s="87"/>
      <c r="Q257" s="87"/>
    </row>
    <row r="258" spans="1:17" x14ac:dyDescent="0.15">
      <c r="C258" s="73" t="s">
        <v>34</v>
      </c>
      <c r="D258" s="73"/>
      <c r="E258" s="73"/>
      <c r="F258" s="73"/>
      <c r="G258" s="73"/>
      <c r="H258" s="73"/>
      <c r="I258" s="73"/>
      <c r="J258" s="73"/>
      <c r="K258" s="73"/>
      <c r="L258" s="73"/>
      <c r="M258" s="73"/>
      <c r="N258" s="73"/>
      <c r="O258" s="73"/>
      <c r="P258" s="73"/>
      <c r="Q258" s="73"/>
    </row>
    <row r="259" spans="1:17" x14ac:dyDescent="0.15">
      <c r="C259" s="73"/>
      <c r="D259" s="73"/>
      <c r="E259" s="73"/>
      <c r="F259" s="73"/>
      <c r="G259" s="73"/>
      <c r="H259" s="73"/>
      <c r="I259" s="73"/>
      <c r="J259" s="73"/>
      <c r="K259" s="73"/>
      <c r="L259" s="73"/>
      <c r="M259" s="73"/>
      <c r="N259" s="73"/>
      <c r="O259" s="73"/>
      <c r="P259" s="73"/>
      <c r="Q259" s="73"/>
    </row>
    <row r="262" spans="1:17" ht="10.5" customHeight="1" x14ac:dyDescent="0.15">
      <c r="A262" t="s">
        <v>35</v>
      </c>
      <c r="B262">
        <v>10</v>
      </c>
      <c r="C262" s="81" t="str">
        <f>'5 tm Data'!$A$2</f>
        <v>NAIA West - I</v>
      </c>
      <c r="D262" s="81"/>
      <c r="E262" s="81"/>
      <c r="F262" s="81"/>
      <c r="G262" s="81"/>
      <c r="H262" s="81"/>
      <c r="I262" s="81"/>
      <c r="J262" s="81"/>
      <c r="K262" s="81"/>
      <c r="L262" s="81"/>
      <c r="M262" s="81"/>
      <c r="N262" s="81"/>
      <c r="O262" s="81"/>
      <c r="P262" s="81"/>
      <c r="Q262" s="81"/>
    </row>
    <row r="263" spans="1:17" ht="10.5" customHeight="1" x14ac:dyDescent="0.15">
      <c r="C263" s="81"/>
      <c r="D263" s="81"/>
      <c r="E263" s="81"/>
      <c r="F263" s="81"/>
      <c r="G263" s="81"/>
      <c r="H263" s="81"/>
      <c r="I263" s="81"/>
      <c r="J263" s="81"/>
      <c r="K263" s="81"/>
      <c r="L263" s="81"/>
      <c r="M263" s="81"/>
      <c r="N263" s="81"/>
      <c r="O263" s="81"/>
      <c r="P263" s="81"/>
      <c r="Q263" s="81"/>
    </row>
    <row r="264" spans="1:17" ht="10.5" customHeight="1" x14ac:dyDescent="0.15">
      <c r="C264" s="81"/>
      <c r="D264" s="81"/>
      <c r="E264" s="81"/>
      <c r="F264" s="81"/>
      <c r="G264" s="81"/>
      <c r="H264" s="81"/>
      <c r="I264" s="81"/>
      <c r="J264" s="81"/>
      <c r="K264" s="81"/>
      <c r="L264" s="81"/>
      <c r="M264" s="81"/>
      <c r="N264" s="81"/>
      <c r="O264" s="81"/>
      <c r="P264" s="81"/>
      <c r="Q264" s="81"/>
    </row>
    <row r="265" spans="1:17" ht="8.25" customHeight="1" x14ac:dyDescent="0.15"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</row>
    <row r="266" spans="1:17" ht="8.25" customHeight="1" x14ac:dyDescent="0.15"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</row>
    <row r="267" spans="1:17" ht="8.25" customHeight="1" x14ac:dyDescent="0.2"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7" ht="11.25" x14ac:dyDescent="0.2">
      <c r="C268" s="1"/>
      <c r="D268" s="1"/>
      <c r="E268" s="1"/>
      <c r="F268" s="1"/>
      <c r="G268" s="82">
        <f>INDEX('5 tm Data'!E:E,MATCH('5 tm MJV'!B262,'5 tm Data'!D:D,0))</f>
        <v>11</v>
      </c>
      <c r="H268" s="82"/>
      <c r="I268" s="82"/>
      <c r="J268" s="82"/>
      <c r="K268" s="82"/>
      <c r="L268" s="82"/>
      <c r="M268" s="82"/>
      <c r="N268" s="82"/>
      <c r="O268" s="82"/>
      <c r="P268" s="1"/>
    </row>
    <row r="269" spans="1:17" ht="11.25" x14ac:dyDescent="0.2">
      <c r="C269" s="1"/>
      <c r="D269" s="1"/>
      <c r="E269" s="1"/>
      <c r="F269" s="1"/>
      <c r="G269" s="82"/>
      <c r="H269" s="82"/>
      <c r="I269" s="82"/>
      <c r="J269" s="82"/>
      <c r="K269" s="82"/>
      <c r="L269" s="82"/>
      <c r="M269" s="82"/>
      <c r="N269" s="82"/>
      <c r="O269" s="82"/>
      <c r="P269" s="1"/>
    </row>
    <row r="270" spans="1:17" ht="8.25" customHeight="1" x14ac:dyDescent="0.2">
      <c r="C270" s="1"/>
      <c r="D270" s="1"/>
      <c r="E270" s="1"/>
      <c r="F270" s="1"/>
      <c r="G270" s="18"/>
      <c r="H270" s="18"/>
      <c r="I270" s="18"/>
      <c r="J270" s="18"/>
      <c r="K270" s="18"/>
      <c r="L270" s="18"/>
      <c r="M270" s="18"/>
      <c r="N270" s="18"/>
      <c r="O270" s="18"/>
      <c r="P270" s="1"/>
    </row>
    <row r="271" spans="1:17" ht="8.25" customHeight="1" x14ac:dyDescent="0.2">
      <c r="C271" s="1"/>
      <c r="D271" s="1"/>
      <c r="E271" s="1"/>
      <c r="F271" s="1"/>
      <c r="G271" s="18"/>
      <c r="H271" s="18"/>
      <c r="I271" s="18"/>
      <c r="J271" s="18"/>
      <c r="K271" s="18"/>
      <c r="L271" s="18"/>
      <c r="M271" s="18"/>
      <c r="N271" s="18"/>
      <c r="O271" s="18"/>
      <c r="P271" s="1"/>
    </row>
    <row r="272" spans="1:17" ht="8.25" customHeight="1" x14ac:dyDescent="0.2"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7" ht="15.75" customHeight="1" x14ac:dyDescent="0.15">
      <c r="C273" s="83" t="s">
        <v>0</v>
      </c>
      <c r="D273" s="84"/>
      <c r="E273" s="85"/>
      <c r="F273" s="83" t="s">
        <v>1</v>
      </c>
      <c r="G273" s="85"/>
      <c r="H273" s="83" t="s">
        <v>2</v>
      </c>
      <c r="I273" s="85"/>
      <c r="J273" s="83" t="s">
        <v>3</v>
      </c>
      <c r="K273" s="85"/>
      <c r="L273" s="83" t="s">
        <v>4</v>
      </c>
      <c r="M273" s="85"/>
      <c r="N273" s="83" t="s">
        <v>5</v>
      </c>
      <c r="O273" s="85"/>
      <c r="P273" s="80" t="s">
        <v>6</v>
      </c>
      <c r="Q273" s="80"/>
    </row>
    <row r="274" spans="1:17" ht="24.75" customHeight="1" x14ac:dyDescent="0.15">
      <c r="A274" t="str">
        <f>CONCATENATE(B262,B274)</f>
        <v>10a</v>
      </c>
      <c r="B274" t="s">
        <v>26</v>
      </c>
      <c r="C274" s="64" t="str">
        <f>INDEX('5 tm Data'!P:P,MATCH('5 tm MJV'!A274,'5 tm Data'!N:N,0))</f>
        <v>Aidan Majer</v>
      </c>
      <c r="D274" s="65"/>
      <c r="E274" s="66"/>
      <c r="F274" s="80"/>
      <c r="G274" s="80"/>
      <c r="H274" s="80"/>
      <c r="I274" s="80"/>
      <c r="J274" s="80"/>
      <c r="K274" s="80"/>
      <c r="L274" s="80"/>
      <c r="M274" s="80"/>
      <c r="N274" s="80"/>
      <c r="O274" s="80"/>
      <c r="P274" s="80"/>
      <c r="Q274" s="80"/>
    </row>
    <row r="275" spans="1:17" ht="24.75" customHeight="1" x14ac:dyDescent="0.15">
      <c r="A275" t="str">
        <f>CONCATENATE(B262,B275)</f>
        <v>10b</v>
      </c>
      <c r="B275" t="s">
        <v>27</v>
      </c>
      <c r="C275" s="64" t="str">
        <f>INDEX('5 tm Data'!P:P,MATCH('5 tm MJV'!A275,'5 tm Data'!N:N,0))</f>
        <v>Carter Boley</v>
      </c>
      <c r="D275" s="65"/>
      <c r="E275" s="66"/>
      <c r="F275" s="80"/>
      <c r="G275" s="80"/>
      <c r="H275" s="80"/>
      <c r="I275" s="80"/>
      <c r="J275" s="80"/>
      <c r="K275" s="80"/>
      <c r="L275" s="80"/>
      <c r="M275" s="80"/>
      <c r="N275" s="80"/>
      <c r="O275" s="80"/>
      <c r="P275" s="80"/>
      <c r="Q275" s="80"/>
    </row>
    <row r="276" spans="1:17" ht="24.75" customHeight="1" x14ac:dyDescent="0.15">
      <c r="A276" t="str">
        <f>CONCATENATE(B262,B276)</f>
        <v>10c</v>
      </c>
      <c r="B276" t="s">
        <v>28</v>
      </c>
      <c r="C276" s="64" t="str">
        <f>INDEX('5 tm Data'!P:P,MATCH('5 tm MJV'!A276,'5 tm Data'!N:N,0))</f>
        <v>Ethan Licht</v>
      </c>
      <c r="D276" s="65"/>
      <c r="E276" s="66"/>
      <c r="F276" s="80"/>
      <c r="G276" s="80"/>
      <c r="H276" s="80"/>
      <c r="I276" s="80"/>
      <c r="J276" s="80"/>
      <c r="K276" s="80"/>
      <c r="L276" s="80"/>
      <c r="M276" s="80"/>
      <c r="N276" s="80"/>
      <c r="O276" s="80"/>
      <c r="P276" s="80"/>
      <c r="Q276" s="80"/>
    </row>
    <row r="277" spans="1:17" ht="24.75" customHeight="1" x14ac:dyDescent="0.15">
      <c r="A277" t="str">
        <f>CONCATENATE(B262,B277)</f>
        <v>10d</v>
      </c>
      <c r="B277" t="s">
        <v>29</v>
      </c>
      <c r="C277" s="64" t="str">
        <f>INDEX('5 tm Data'!P:P,MATCH('5 tm MJV'!A277,'5 tm Data'!N:N,0))</f>
        <v>Kaden Haskell</v>
      </c>
      <c r="D277" s="65"/>
      <c r="E277" s="66"/>
      <c r="F277" s="80"/>
      <c r="G277" s="80"/>
      <c r="H277" s="80"/>
      <c r="I277" s="80"/>
      <c r="J277" s="80"/>
      <c r="K277" s="80"/>
      <c r="L277" s="80"/>
      <c r="M277" s="80"/>
      <c r="N277" s="80"/>
      <c r="O277" s="80"/>
      <c r="P277" s="80"/>
      <c r="Q277" s="80"/>
    </row>
    <row r="278" spans="1:17" ht="24.75" customHeight="1" x14ac:dyDescent="0.15">
      <c r="A278" t="str">
        <f>CONCATENATE(B262,B278)</f>
        <v>10e</v>
      </c>
      <c r="B278" t="s">
        <v>30</v>
      </c>
      <c r="C278" s="64" t="str">
        <f>INDEX('5 tm Data'!P:P,MATCH('5 tm MJV'!A278,'5 tm Data'!N:N,0))</f>
        <v>Spencer Fleming</v>
      </c>
      <c r="D278" s="65"/>
      <c r="E278" s="66"/>
      <c r="F278" s="80"/>
      <c r="G278" s="80"/>
      <c r="H278" s="80"/>
      <c r="I278" s="80"/>
      <c r="J278" s="80"/>
      <c r="K278" s="80"/>
      <c r="L278" s="80"/>
      <c r="M278" s="80"/>
      <c r="N278" s="80"/>
      <c r="O278" s="80"/>
      <c r="P278" s="80"/>
      <c r="Q278" s="80"/>
    </row>
    <row r="279" spans="1:17" ht="24.75" customHeight="1" x14ac:dyDescent="0.15">
      <c r="A279" t="str">
        <f>CONCATENATE(B262,B279)</f>
        <v>10f</v>
      </c>
      <c r="B279" t="s">
        <v>31</v>
      </c>
      <c r="C279" s="64">
        <f>INDEX('5 tm Data'!P:P,MATCH('5 tm MJV'!A279,'5 tm Data'!N:N,0))</f>
        <v>0</v>
      </c>
      <c r="D279" s="65"/>
      <c r="E279" s="66"/>
      <c r="F279" s="80"/>
      <c r="G279" s="80"/>
      <c r="H279" s="80"/>
      <c r="I279" s="80"/>
      <c r="J279" s="80"/>
      <c r="K279" s="80"/>
      <c r="L279" s="80"/>
      <c r="M279" s="80"/>
      <c r="N279" s="80"/>
      <c r="O279" s="80"/>
      <c r="P279" s="80"/>
      <c r="Q279" s="80"/>
    </row>
    <row r="280" spans="1:17" ht="24.75" customHeight="1" x14ac:dyDescent="0.15">
      <c r="A280" t="str">
        <f>CONCATENATE(B262,B280)</f>
        <v>10g</v>
      </c>
      <c r="B280" t="s">
        <v>32</v>
      </c>
      <c r="C280" s="64">
        <f>INDEX('5 tm Data'!P:P,MATCH('5 tm MJV'!A280,'5 tm Data'!N:N,0))</f>
        <v>0</v>
      </c>
      <c r="D280" s="65"/>
      <c r="E280" s="66"/>
      <c r="F280" s="80"/>
      <c r="G280" s="80"/>
      <c r="H280" s="80"/>
      <c r="I280" s="80"/>
      <c r="J280" s="80"/>
      <c r="K280" s="80"/>
      <c r="L280" s="80"/>
      <c r="M280" s="80"/>
      <c r="N280" s="80"/>
      <c r="O280" s="80"/>
      <c r="P280" s="80"/>
      <c r="Q280" s="80"/>
    </row>
    <row r="281" spans="1:17" ht="24.75" customHeight="1" thickBot="1" x14ac:dyDescent="0.2">
      <c r="A281" t="str">
        <f>CONCATENATE(B262,B281)</f>
        <v>10h</v>
      </c>
      <c r="B281" t="s">
        <v>33</v>
      </c>
      <c r="C281" s="64">
        <f>INDEX('5 tm Data'!P:P,MATCH('5 tm MJV'!A281,'5 tm Data'!N:N,0))</f>
        <v>0</v>
      </c>
      <c r="D281" s="65"/>
      <c r="E281" s="66"/>
      <c r="F281" s="79"/>
      <c r="G281" s="79"/>
      <c r="H281" s="79"/>
      <c r="I281" s="79"/>
      <c r="J281" s="79"/>
      <c r="K281" s="79"/>
      <c r="L281" s="79"/>
      <c r="M281" s="79"/>
      <c r="N281" s="79"/>
      <c r="O281" s="79"/>
      <c r="P281" s="79"/>
      <c r="Q281" s="79"/>
    </row>
    <row r="282" spans="1:17" ht="24.75" customHeight="1" thickTop="1" x14ac:dyDescent="0.2">
      <c r="C282" s="86" t="s">
        <v>6</v>
      </c>
      <c r="D282" s="86"/>
      <c r="E282" s="86"/>
      <c r="F282" s="77"/>
      <c r="G282" s="78"/>
      <c r="H282" s="77"/>
      <c r="I282" s="78"/>
      <c r="J282" s="77"/>
      <c r="K282" s="78"/>
      <c r="L282" s="77"/>
      <c r="M282" s="78"/>
      <c r="N282" s="77"/>
      <c r="O282" s="78"/>
      <c r="P282" s="77"/>
      <c r="Q282" s="78"/>
    </row>
    <row r="283" spans="1:17" x14ac:dyDescent="0.15">
      <c r="C283" s="86" t="s">
        <v>799</v>
      </c>
      <c r="D283" s="86"/>
      <c r="E283" s="86"/>
      <c r="F283" s="87"/>
      <c r="G283" s="87"/>
      <c r="H283" s="87"/>
      <c r="I283" s="87"/>
      <c r="J283" s="87"/>
      <c r="K283" s="87"/>
      <c r="L283" s="87"/>
      <c r="M283" s="87"/>
      <c r="N283" s="87"/>
      <c r="O283" s="87"/>
      <c r="P283" s="87"/>
      <c r="Q283" s="87"/>
    </row>
    <row r="284" spans="1:17" ht="11.25" customHeight="1" x14ac:dyDescent="0.15">
      <c r="C284" s="86"/>
      <c r="D284" s="86"/>
      <c r="E284" s="86"/>
      <c r="F284" s="87"/>
      <c r="G284" s="87"/>
      <c r="H284" s="87"/>
      <c r="I284" s="87"/>
      <c r="J284" s="87"/>
      <c r="K284" s="87"/>
      <c r="L284" s="87"/>
      <c r="M284" s="87"/>
      <c r="N284" s="87"/>
      <c r="O284" s="87"/>
      <c r="P284" s="87"/>
      <c r="Q284" s="87"/>
    </row>
    <row r="285" spans="1:17" ht="11.25" customHeight="1" x14ac:dyDescent="0.15">
      <c r="C285" s="86" t="s">
        <v>800</v>
      </c>
      <c r="D285" s="86"/>
      <c r="E285" s="86"/>
      <c r="F285" s="87"/>
      <c r="G285" s="87"/>
      <c r="H285" s="87"/>
      <c r="I285" s="87"/>
      <c r="J285" s="87"/>
      <c r="K285" s="87"/>
      <c r="L285" s="87"/>
      <c r="M285" s="87"/>
      <c r="N285" s="87"/>
      <c r="O285" s="87"/>
      <c r="P285" s="87"/>
      <c r="Q285" s="87"/>
    </row>
    <row r="286" spans="1:17" x14ac:dyDescent="0.15">
      <c r="C286" s="86"/>
      <c r="D286" s="86"/>
      <c r="E286" s="86"/>
      <c r="F286" s="87"/>
      <c r="G286" s="87"/>
      <c r="H286" s="87"/>
      <c r="I286" s="87"/>
      <c r="J286" s="87"/>
      <c r="K286" s="87"/>
      <c r="L286" s="87"/>
      <c r="M286" s="87"/>
      <c r="N286" s="87"/>
      <c r="O286" s="87"/>
      <c r="P286" s="87"/>
      <c r="Q286" s="87"/>
    </row>
    <row r="291" spans="1:17" ht="10.5" customHeight="1" x14ac:dyDescent="0.15">
      <c r="A291" t="s">
        <v>35</v>
      </c>
      <c r="B291">
        <v>11</v>
      </c>
      <c r="C291" s="81" t="str">
        <f>'5 tm Data'!$A$2</f>
        <v>NAIA West - I</v>
      </c>
      <c r="D291" s="81"/>
      <c r="E291" s="81"/>
      <c r="F291" s="81"/>
      <c r="G291" s="81"/>
      <c r="H291" s="81"/>
      <c r="I291" s="81"/>
      <c r="J291" s="81"/>
      <c r="K291" s="81"/>
      <c r="L291" s="81"/>
      <c r="M291" s="81"/>
      <c r="N291" s="81"/>
      <c r="O291" s="81"/>
      <c r="P291" s="81"/>
      <c r="Q291" s="81"/>
    </row>
    <row r="292" spans="1:17" ht="10.5" customHeight="1" x14ac:dyDescent="0.15">
      <c r="C292" s="81"/>
      <c r="D292" s="81"/>
      <c r="E292" s="81"/>
      <c r="F292" s="81"/>
      <c r="G292" s="81"/>
      <c r="H292" s="81"/>
      <c r="I292" s="81"/>
      <c r="J292" s="81"/>
      <c r="K292" s="81"/>
      <c r="L292" s="81"/>
      <c r="M292" s="81"/>
      <c r="N292" s="81"/>
      <c r="O292" s="81"/>
      <c r="P292" s="81"/>
      <c r="Q292" s="81"/>
    </row>
    <row r="293" spans="1:17" ht="10.5" customHeight="1" x14ac:dyDescent="0.15">
      <c r="C293" s="81"/>
      <c r="D293" s="81"/>
      <c r="E293" s="81"/>
      <c r="F293" s="81"/>
      <c r="G293" s="81"/>
      <c r="H293" s="81"/>
      <c r="I293" s="81"/>
      <c r="J293" s="81"/>
      <c r="K293" s="81"/>
      <c r="L293" s="81"/>
      <c r="M293" s="81"/>
      <c r="N293" s="81"/>
      <c r="O293" s="81"/>
      <c r="P293" s="81"/>
      <c r="Q293" s="81"/>
    </row>
    <row r="294" spans="1:17" ht="8.25" customHeight="1" x14ac:dyDescent="0.15"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</row>
    <row r="295" spans="1:17" ht="8.25" customHeight="1" x14ac:dyDescent="0.15"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</row>
    <row r="296" spans="1:17" ht="8.25" customHeight="1" x14ac:dyDescent="0.2"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7" ht="11.25" x14ac:dyDescent="0.2">
      <c r="C297" s="1"/>
      <c r="D297" s="1"/>
      <c r="E297" s="1"/>
      <c r="F297" s="1"/>
      <c r="G297" s="82">
        <f>INDEX('5 tm Data'!E:E,MATCH('5 tm MJV'!B291,'5 tm Data'!D:D,0))</f>
        <v>12</v>
      </c>
      <c r="H297" s="82"/>
      <c r="I297" s="82"/>
      <c r="J297" s="82"/>
      <c r="K297" s="82"/>
      <c r="L297" s="82"/>
      <c r="M297" s="82"/>
      <c r="N297" s="82"/>
      <c r="O297" s="82"/>
      <c r="P297" s="1"/>
    </row>
    <row r="298" spans="1:17" ht="11.25" x14ac:dyDescent="0.2">
      <c r="C298" s="1"/>
      <c r="D298" s="1"/>
      <c r="E298" s="1"/>
      <c r="F298" s="1"/>
      <c r="G298" s="82"/>
      <c r="H298" s="82"/>
      <c r="I298" s="82"/>
      <c r="J298" s="82"/>
      <c r="K298" s="82"/>
      <c r="L298" s="82"/>
      <c r="M298" s="82"/>
      <c r="N298" s="82"/>
      <c r="O298" s="82"/>
      <c r="P298" s="1"/>
    </row>
    <row r="299" spans="1:17" ht="8.25" customHeight="1" x14ac:dyDescent="0.2">
      <c r="C299" s="1"/>
      <c r="D299" s="1"/>
      <c r="E299" s="1"/>
      <c r="F299" s="1"/>
      <c r="G299" s="18"/>
      <c r="H299" s="18"/>
      <c r="I299" s="18"/>
      <c r="J299" s="18"/>
      <c r="K299" s="18"/>
      <c r="L299" s="18"/>
      <c r="M299" s="18"/>
      <c r="N299" s="18"/>
      <c r="O299" s="18"/>
      <c r="P299" s="1"/>
    </row>
    <row r="300" spans="1:17" ht="8.25" customHeight="1" x14ac:dyDescent="0.2">
      <c r="C300" s="1"/>
      <c r="D300" s="1"/>
      <c r="E300" s="1"/>
      <c r="F300" s="1"/>
      <c r="G300" s="18"/>
      <c r="H300" s="18"/>
      <c r="I300" s="18"/>
      <c r="J300" s="18"/>
      <c r="K300" s="18"/>
      <c r="L300" s="18"/>
      <c r="M300" s="18"/>
      <c r="N300" s="18"/>
      <c r="O300" s="18"/>
      <c r="P300" s="1"/>
    </row>
    <row r="301" spans="1:17" ht="8.25" customHeight="1" x14ac:dyDescent="0.2"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7" ht="15.75" customHeight="1" x14ac:dyDescent="0.15">
      <c r="C302" s="83" t="s">
        <v>0</v>
      </c>
      <c r="D302" s="84"/>
      <c r="E302" s="85"/>
      <c r="F302" s="83" t="s">
        <v>1</v>
      </c>
      <c r="G302" s="85"/>
      <c r="H302" s="83" t="s">
        <v>2</v>
      </c>
      <c r="I302" s="85"/>
      <c r="J302" s="83" t="s">
        <v>3</v>
      </c>
      <c r="K302" s="85"/>
      <c r="L302" s="83" t="s">
        <v>4</v>
      </c>
      <c r="M302" s="85"/>
      <c r="N302" s="83" t="s">
        <v>5</v>
      </c>
      <c r="O302" s="85"/>
      <c r="P302" s="80" t="s">
        <v>6</v>
      </c>
      <c r="Q302" s="80"/>
    </row>
    <row r="303" spans="1:17" ht="24.75" customHeight="1" x14ac:dyDescent="0.15">
      <c r="A303" t="str">
        <f>CONCATENATE(B291,B303)</f>
        <v>11a</v>
      </c>
      <c r="B303" t="s">
        <v>26</v>
      </c>
      <c r="C303" s="64" t="str">
        <f>INDEX('5 tm Data'!P:P,MATCH('5 tm MJV'!A303,'5 tm Data'!N:N,0))</f>
        <v>Cooper Huston</v>
      </c>
      <c r="D303" s="65"/>
      <c r="E303" s="66"/>
      <c r="F303" s="80"/>
      <c r="G303" s="80"/>
      <c r="H303" s="80"/>
      <c r="I303" s="80"/>
      <c r="J303" s="80"/>
      <c r="K303" s="80"/>
      <c r="L303" s="80"/>
      <c r="M303" s="80"/>
      <c r="N303" s="80"/>
      <c r="O303" s="80"/>
      <c r="P303" s="80"/>
      <c r="Q303" s="80"/>
    </row>
    <row r="304" spans="1:17" ht="24.75" customHeight="1" x14ac:dyDescent="0.15">
      <c r="A304" t="str">
        <f>CONCATENATE(B291,B304)</f>
        <v>11b</v>
      </c>
      <c r="B304" t="s">
        <v>27</v>
      </c>
      <c r="C304" s="64" t="str">
        <f>INDEX('5 tm Data'!P:P,MATCH('5 tm MJV'!A304,'5 tm Data'!N:N,0))</f>
        <v>Ethan Zieglowsky</v>
      </c>
      <c r="D304" s="65"/>
      <c r="E304" s="66"/>
      <c r="F304" s="80"/>
      <c r="G304" s="80"/>
      <c r="H304" s="80"/>
      <c r="I304" s="80"/>
      <c r="J304" s="80"/>
      <c r="K304" s="80"/>
      <c r="L304" s="80"/>
      <c r="M304" s="80"/>
      <c r="N304" s="80"/>
      <c r="O304" s="80"/>
      <c r="P304" s="80"/>
      <c r="Q304" s="80"/>
    </row>
    <row r="305" spans="1:17" ht="24.75" customHeight="1" x14ac:dyDescent="0.15">
      <c r="A305" t="str">
        <f>CONCATENATE(B291,B305)</f>
        <v>11c</v>
      </c>
      <c r="B305" t="s">
        <v>28</v>
      </c>
      <c r="C305" s="64" t="str">
        <f>INDEX('5 tm Data'!P:P,MATCH('5 tm MJV'!A305,'5 tm Data'!N:N,0))</f>
        <v>Joseph Woods-Weisman</v>
      </c>
      <c r="D305" s="65"/>
      <c r="E305" s="66"/>
      <c r="F305" s="80"/>
      <c r="G305" s="80"/>
      <c r="H305" s="80"/>
      <c r="I305" s="80"/>
      <c r="J305" s="80"/>
      <c r="K305" s="80"/>
      <c r="L305" s="80"/>
      <c r="M305" s="80"/>
      <c r="N305" s="80"/>
      <c r="O305" s="80"/>
      <c r="P305" s="80"/>
      <c r="Q305" s="80"/>
    </row>
    <row r="306" spans="1:17" ht="24.75" customHeight="1" x14ac:dyDescent="0.15">
      <c r="A306" t="str">
        <f>CONCATENATE(B291,B306)</f>
        <v>11d</v>
      </c>
      <c r="B306" t="s">
        <v>29</v>
      </c>
      <c r="C306" s="64" t="str">
        <f>INDEX('5 tm Data'!P:P,MATCH('5 tm MJV'!A306,'5 tm Data'!N:N,0))</f>
        <v>Mathew Smith</v>
      </c>
      <c r="D306" s="65"/>
      <c r="E306" s="66"/>
      <c r="F306" s="80"/>
      <c r="G306" s="80"/>
      <c r="H306" s="80"/>
      <c r="I306" s="80"/>
      <c r="J306" s="80"/>
      <c r="K306" s="80"/>
      <c r="L306" s="80"/>
      <c r="M306" s="80"/>
      <c r="N306" s="80"/>
      <c r="O306" s="80"/>
      <c r="P306" s="80"/>
      <c r="Q306" s="80"/>
    </row>
    <row r="307" spans="1:17" ht="24.75" customHeight="1" x14ac:dyDescent="0.15">
      <c r="A307" t="str">
        <f>CONCATENATE(B291,B307)</f>
        <v>11e</v>
      </c>
      <c r="B307" t="s">
        <v>30</v>
      </c>
      <c r="C307" s="64" t="str">
        <f>INDEX('5 tm Data'!P:P,MATCH('5 tm MJV'!A307,'5 tm Data'!N:N,0))</f>
        <v>Ty Krueger</v>
      </c>
      <c r="D307" s="65"/>
      <c r="E307" s="66"/>
      <c r="F307" s="80"/>
      <c r="G307" s="80"/>
      <c r="H307" s="80"/>
      <c r="I307" s="80"/>
      <c r="J307" s="80"/>
      <c r="K307" s="80"/>
      <c r="L307" s="80"/>
      <c r="M307" s="80"/>
      <c r="N307" s="80"/>
      <c r="O307" s="80"/>
      <c r="P307" s="80"/>
      <c r="Q307" s="80"/>
    </row>
    <row r="308" spans="1:17" ht="24.75" customHeight="1" x14ac:dyDescent="0.15">
      <c r="A308" t="str">
        <f>CONCATENATE(B291,B308)</f>
        <v>11f</v>
      </c>
      <c r="B308" t="s">
        <v>31</v>
      </c>
      <c r="C308" s="64">
        <f>INDEX('5 tm Data'!P:P,MATCH('5 tm MJV'!A308,'5 tm Data'!N:N,0))</f>
        <v>0</v>
      </c>
      <c r="D308" s="65"/>
      <c r="E308" s="66"/>
      <c r="F308" s="80"/>
      <c r="G308" s="80"/>
      <c r="H308" s="80"/>
      <c r="I308" s="80"/>
      <c r="J308" s="80"/>
      <c r="K308" s="80"/>
      <c r="L308" s="80"/>
      <c r="M308" s="80"/>
      <c r="N308" s="80"/>
      <c r="O308" s="80"/>
      <c r="P308" s="80"/>
      <c r="Q308" s="80"/>
    </row>
    <row r="309" spans="1:17" ht="24.75" customHeight="1" x14ac:dyDescent="0.15">
      <c r="A309" t="str">
        <f>CONCATENATE(B291,B309)</f>
        <v>11g</v>
      </c>
      <c r="B309" t="s">
        <v>32</v>
      </c>
      <c r="C309" s="64">
        <f>INDEX('5 tm Data'!P:P,MATCH('5 tm MJV'!A309,'5 tm Data'!N:N,0))</f>
        <v>0</v>
      </c>
      <c r="D309" s="65"/>
      <c r="E309" s="66"/>
      <c r="F309" s="80"/>
      <c r="G309" s="80"/>
      <c r="H309" s="80"/>
      <c r="I309" s="80"/>
      <c r="J309" s="80"/>
      <c r="K309" s="80"/>
      <c r="L309" s="80"/>
      <c r="M309" s="80"/>
      <c r="N309" s="80"/>
      <c r="O309" s="80"/>
      <c r="P309" s="80"/>
      <c r="Q309" s="80"/>
    </row>
    <row r="310" spans="1:17" ht="24.75" customHeight="1" thickBot="1" x14ac:dyDescent="0.2">
      <c r="A310" t="str">
        <f>CONCATENATE(B291,B310)</f>
        <v>11h</v>
      </c>
      <c r="B310" t="s">
        <v>33</v>
      </c>
      <c r="C310" s="64">
        <f>INDEX('5 tm Data'!P:P,MATCH('5 tm MJV'!A310,'5 tm Data'!N:N,0))</f>
        <v>0</v>
      </c>
      <c r="D310" s="65"/>
      <c r="E310" s="66"/>
      <c r="F310" s="79"/>
      <c r="G310" s="79"/>
      <c r="H310" s="79"/>
      <c r="I310" s="79"/>
      <c r="J310" s="79"/>
      <c r="K310" s="79"/>
      <c r="L310" s="79"/>
      <c r="M310" s="79"/>
      <c r="N310" s="79"/>
      <c r="O310" s="79"/>
      <c r="P310" s="79"/>
      <c r="Q310" s="79"/>
    </row>
    <row r="311" spans="1:17" ht="24.75" customHeight="1" thickTop="1" x14ac:dyDescent="0.2">
      <c r="C311" s="86" t="s">
        <v>6</v>
      </c>
      <c r="D311" s="86"/>
      <c r="E311" s="86"/>
      <c r="F311" s="77"/>
      <c r="G311" s="78"/>
      <c r="H311" s="77"/>
      <c r="I311" s="78"/>
      <c r="J311" s="77"/>
      <c r="K311" s="78"/>
      <c r="L311" s="77"/>
      <c r="M311" s="78"/>
      <c r="N311" s="77"/>
      <c r="O311" s="78"/>
      <c r="P311" s="77"/>
      <c r="Q311" s="78"/>
    </row>
    <row r="312" spans="1:17" x14ac:dyDescent="0.15">
      <c r="C312" s="86" t="s">
        <v>799</v>
      </c>
      <c r="D312" s="86"/>
      <c r="E312" s="86"/>
      <c r="F312" s="87"/>
      <c r="G312" s="87"/>
      <c r="H312" s="87"/>
      <c r="I312" s="87"/>
      <c r="J312" s="87"/>
      <c r="K312" s="87"/>
      <c r="L312" s="87"/>
      <c r="M312" s="87"/>
      <c r="N312" s="87"/>
      <c r="O312" s="87"/>
      <c r="P312" s="87"/>
      <c r="Q312" s="87"/>
    </row>
    <row r="313" spans="1:17" ht="11.25" customHeight="1" x14ac:dyDescent="0.15">
      <c r="C313" s="86"/>
      <c r="D313" s="86"/>
      <c r="E313" s="86"/>
      <c r="F313" s="87"/>
      <c r="G313" s="87"/>
      <c r="H313" s="87"/>
      <c r="I313" s="87"/>
      <c r="J313" s="87"/>
      <c r="K313" s="87"/>
      <c r="L313" s="87"/>
      <c r="M313" s="87"/>
      <c r="N313" s="87"/>
      <c r="O313" s="87"/>
      <c r="P313" s="87"/>
      <c r="Q313" s="87"/>
    </row>
    <row r="314" spans="1:17" ht="11.25" customHeight="1" x14ac:dyDescent="0.15">
      <c r="C314" s="86" t="s">
        <v>800</v>
      </c>
      <c r="D314" s="86"/>
      <c r="E314" s="86"/>
      <c r="F314" s="87"/>
      <c r="G314" s="87"/>
      <c r="H314" s="87"/>
      <c r="I314" s="87"/>
      <c r="J314" s="87"/>
      <c r="K314" s="87"/>
      <c r="L314" s="87"/>
      <c r="M314" s="87"/>
      <c r="N314" s="87"/>
      <c r="O314" s="87"/>
      <c r="P314" s="87"/>
      <c r="Q314" s="87"/>
    </row>
    <row r="315" spans="1:17" x14ac:dyDescent="0.15">
      <c r="C315" s="86"/>
      <c r="D315" s="86"/>
      <c r="E315" s="86"/>
      <c r="F315" s="87"/>
      <c r="G315" s="87"/>
      <c r="H315" s="87"/>
      <c r="I315" s="87"/>
      <c r="J315" s="87"/>
      <c r="K315" s="87"/>
      <c r="L315" s="87"/>
      <c r="M315" s="87"/>
      <c r="N315" s="87"/>
      <c r="O315" s="87"/>
      <c r="P315" s="87"/>
      <c r="Q315" s="87"/>
    </row>
    <row r="320" spans="1:17" ht="10.5" customHeight="1" x14ac:dyDescent="0.15">
      <c r="A320" t="s">
        <v>35</v>
      </c>
      <c r="B320">
        <v>12</v>
      </c>
      <c r="C320" s="81" t="str">
        <f>'5 tm Data'!$A$2</f>
        <v>NAIA West - I</v>
      </c>
      <c r="D320" s="81"/>
      <c r="E320" s="81"/>
      <c r="F320" s="81"/>
      <c r="G320" s="81"/>
      <c r="H320" s="81"/>
      <c r="I320" s="81"/>
      <c r="J320" s="81"/>
      <c r="K320" s="81"/>
      <c r="L320" s="81"/>
      <c r="M320" s="81"/>
      <c r="N320" s="81"/>
      <c r="O320" s="81"/>
      <c r="P320" s="81"/>
      <c r="Q320" s="81"/>
    </row>
    <row r="321" spans="1:17" ht="10.5" customHeight="1" x14ac:dyDescent="0.15">
      <c r="C321" s="81"/>
      <c r="D321" s="81"/>
      <c r="E321" s="81"/>
      <c r="F321" s="81"/>
      <c r="G321" s="81"/>
      <c r="H321" s="81"/>
      <c r="I321" s="81"/>
      <c r="J321" s="81"/>
      <c r="K321" s="81"/>
      <c r="L321" s="81"/>
      <c r="M321" s="81"/>
      <c r="N321" s="81"/>
      <c r="O321" s="81"/>
      <c r="P321" s="81"/>
      <c r="Q321" s="81"/>
    </row>
    <row r="322" spans="1:17" ht="10.5" customHeight="1" x14ac:dyDescent="0.15">
      <c r="C322" s="81"/>
      <c r="D322" s="81"/>
      <c r="E322" s="81"/>
      <c r="F322" s="81"/>
      <c r="G322" s="81"/>
      <c r="H322" s="81"/>
      <c r="I322" s="81"/>
      <c r="J322" s="81"/>
      <c r="K322" s="81"/>
      <c r="L322" s="81"/>
      <c r="M322" s="81"/>
      <c r="N322" s="81"/>
      <c r="O322" s="81"/>
      <c r="P322" s="81"/>
      <c r="Q322" s="81"/>
    </row>
    <row r="323" spans="1:17" ht="8.25" customHeight="1" x14ac:dyDescent="0.15"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</row>
    <row r="324" spans="1:17" ht="8.25" customHeight="1" x14ac:dyDescent="0.15"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</row>
    <row r="325" spans="1:17" ht="8.25" customHeight="1" x14ac:dyDescent="0.2"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7" ht="11.25" x14ac:dyDescent="0.2">
      <c r="C326" s="1"/>
      <c r="D326" s="1"/>
      <c r="E326" s="1"/>
      <c r="F326" s="1"/>
      <c r="G326" s="82">
        <f>INDEX('5 tm Data'!E:E,MATCH('5 tm MJV'!B320,'5 tm Data'!D:D,0))</f>
        <v>13</v>
      </c>
      <c r="H326" s="82"/>
      <c r="I326" s="82"/>
      <c r="J326" s="82"/>
      <c r="K326" s="82"/>
      <c r="L326" s="82"/>
      <c r="M326" s="82"/>
      <c r="N326" s="82"/>
      <c r="O326" s="82"/>
      <c r="P326" s="1"/>
    </row>
    <row r="327" spans="1:17" ht="11.25" x14ac:dyDescent="0.2">
      <c r="C327" s="1"/>
      <c r="D327" s="1"/>
      <c r="E327" s="1"/>
      <c r="F327" s="1"/>
      <c r="G327" s="82"/>
      <c r="H327" s="82"/>
      <c r="I327" s="82"/>
      <c r="J327" s="82"/>
      <c r="K327" s="82"/>
      <c r="L327" s="82"/>
      <c r="M327" s="82"/>
      <c r="N327" s="82"/>
      <c r="O327" s="82"/>
      <c r="P327" s="1"/>
    </row>
    <row r="328" spans="1:17" ht="8.25" customHeight="1" x14ac:dyDescent="0.2">
      <c r="C328" s="1"/>
      <c r="D328" s="1"/>
      <c r="E328" s="1"/>
      <c r="F328" s="1"/>
      <c r="G328" s="18"/>
      <c r="H328" s="18"/>
      <c r="I328" s="18"/>
      <c r="J328" s="18"/>
      <c r="K328" s="18"/>
      <c r="L328" s="18"/>
      <c r="M328" s="18"/>
      <c r="N328" s="18"/>
      <c r="O328" s="18"/>
      <c r="P328" s="1"/>
    </row>
    <row r="329" spans="1:17" ht="8.25" customHeight="1" x14ac:dyDescent="0.2">
      <c r="C329" s="1"/>
      <c r="D329" s="1"/>
      <c r="E329" s="1"/>
      <c r="F329" s="1"/>
      <c r="G329" s="18"/>
      <c r="H329" s="18"/>
      <c r="I329" s="18"/>
      <c r="J329" s="18"/>
      <c r="K329" s="18"/>
      <c r="L329" s="18"/>
      <c r="M329" s="18"/>
      <c r="N329" s="18"/>
      <c r="O329" s="18"/>
      <c r="P329" s="1"/>
    </row>
    <row r="330" spans="1:17" ht="8.25" customHeight="1" x14ac:dyDescent="0.2"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7" ht="15.75" customHeight="1" x14ac:dyDescent="0.15">
      <c r="C331" s="83" t="s">
        <v>0</v>
      </c>
      <c r="D331" s="84"/>
      <c r="E331" s="85"/>
      <c r="F331" s="83" t="s">
        <v>1</v>
      </c>
      <c r="G331" s="85"/>
      <c r="H331" s="83" t="s">
        <v>2</v>
      </c>
      <c r="I331" s="85"/>
      <c r="J331" s="83" t="s">
        <v>3</v>
      </c>
      <c r="K331" s="85"/>
      <c r="L331" s="83" t="s">
        <v>4</v>
      </c>
      <c r="M331" s="85"/>
      <c r="N331" s="83" t="s">
        <v>5</v>
      </c>
      <c r="O331" s="85"/>
      <c r="P331" s="80" t="s">
        <v>6</v>
      </c>
      <c r="Q331" s="80"/>
    </row>
    <row r="332" spans="1:17" ht="24.75" customHeight="1" x14ac:dyDescent="0.15">
      <c r="A332" t="str">
        <f>CONCATENATE(B320,B332)</f>
        <v>12a</v>
      </c>
      <c r="B332" t="s">
        <v>26</v>
      </c>
      <c r="C332" s="64">
        <f>INDEX('5 tm Data'!P:P,MATCH('5 tm MJV'!A332,'5 tm Data'!N:N,0))</f>
        <v>0</v>
      </c>
      <c r="D332" s="65"/>
      <c r="E332" s="66"/>
      <c r="F332" s="80"/>
      <c r="G332" s="80"/>
      <c r="H332" s="80"/>
      <c r="I332" s="80"/>
      <c r="J332" s="80"/>
      <c r="K332" s="80"/>
      <c r="L332" s="80"/>
      <c r="M332" s="80"/>
      <c r="N332" s="80"/>
      <c r="O332" s="80"/>
      <c r="P332" s="80"/>
      <c r="Q332" s="80"/>
    </row>
    <row r="333" spans="1:17" ht="24.75" customHeight="1" x14ac:dyDescent="0.15">
      <c r="A333" t="str">
        <f>CONCATENATE(B320,B333)</f>
        <v>12b</v>
      </c>
      <c r="B333" t="s">
        <v>27</v>
      </c>
      <c r="C333" s="64">
        <f>INDEX('5 tm Data'!P:P,MATCH('5 tm MJV'!A333,'5 tm Data'!N:N,0))</f>
        <v>0</v>
      </c>
      <c r="D333" s="65"/>
      <c r="E333" s="66"/>
      <c r="F333" s="80"/>
      <c r="G333" s="80"/>
      <c r="H333" s="80"/>
      <c r="I333" s="80"/>
      <c r="J333" s="80"/>
      <c r="K333" s="80"/>
      <c r="L333" s="80"/>
      <c r="M333" s="80"/>
      <c r="N333" s="80"/>
      <c r="O333" s="80"/>
      <c r="P333" s="80"/>
      <c r="Q333" s="80"/>
    </row>
    <row r="334" spans="1:17" ht="24.75" customHeight="1" x14ac:dyDescent="0.15">
      <c r="A334" t="str">
        <f>CONCATENATE(B320,B334)</f>
        <v>12c</v>
      </c>
      <c r="B334" t="s">
        <v>28</v>
      </c>
      <c r="C334" s="64">
        <f>INDEX('5 tm Data'!P:P,MATCH('5 tm MJV'!A334,'5 tm Data'!N:N,0))</f>
        <v>0</v>
      </c>
      <c r="D334" s="65"/>
      <c r="E334" s="66"/>
      <c r="F334" s="80"/>
      <c r="G334" s="80"/>
      <c r="H334" s="80"/>
      <c r="I334" s="80"/>
      <c r="J334" s="80"/>
      <c r="K334" s="80"/>
      <c r="L334" s="80"/>
      <c r="M334" s="80"/>
      <c r="N334" s="80"/>
      <c r="O334" s="80"/>
      <c r="P334" s="80"/>
      <c r="Q334" s="80"/>
    </row>
    <row r="335" spans="1:17" ht="24.75" customHeight="1" x14ac:dyDescent="0.15">
      <c r="A335" t="str">
        <f>CONCATENATE(B320,B335)</f>
        <v>12d</v>
      </c>
      <c r="B335" t="s">
        <v>29</v>
      </c>
      <c r="C335" s="64">
        <f>INDEX('5 tm Data'!P:P,MATCH('5 tm MJV'!A335,'5 tm Data'!N:N,0))</f>
        <v>0</v>
      </c>
      <c r="D335" s="65"/>
      <c r="E335" s="66"/>
      <c r="F335" s="80"/>
      <c r="G335" s="80"/>
      <c r="H335" s="80"/>
      <c r="I335" s="80"/>
      <c r="J335" s="80"/>
      <c r="K335" s="80"/>
      <c r="L335" s="80"/>
      <c r="M335" s="80"/>
      <c r="N335" s="80"/>
      <c r="O335" s="80"/>
      <c r="P335" s="80"/>
      <c r="Q335" s="80"/>
    </row>
    <row r="336" spans="1:17" ht="24.75" customHeight="1" x14ac:dyDescent="0.15">
      <c r="A336" t="str">
        <f>CONCATENATE(B320,B336)</f>
        <v>12e</v>
      </c>
      <c r="B336" t="s">
        <v>30</v>
      </c>
      <c r="C336" s="64">
        <f>INDEX('5 tm Data'!P:P,MATCH('5 tm MJV'!A336,'5 tm Data'!N:N,0))</f>
        <v>0</v>
      </c>
      <c r="D336" s="65"/>
      <c r="E336" s="66"/>
      <c r="F336" s="80"/>
      <c r="G336" s="80"/>
      <c r="H336" s="80"/>
      <c r="I336" s="80"/>
      <c r="J336" s="80"/>
      <c r="K336" s="80"/>
      <c r="L336" s="80"/>
      <c r="M336" s="80"/>
      <c r="N336" s="80"/>
      <c r="O336" s="80"/>
      <c r="P336" s="80"/>
      <c r="Q336" s="80"/>
    </row>
    <row r="337" spans="1:17" ht="24.75" customHeight="1" x14ac:dyDescent="0.15">
      <c r="A337" t="str">
        <f>CONCATENATE(B320,B337)</f>
        <v>12f</v>
      </c>
      <c r="B337" t="s">
        <v>31</v>
      </c>
      <c r="C337" s="64">
        <f>INDEX('5 tm Data'!P:P,MATCH('5 tm MJV'!A337,'5 tm Data'!N:N,0))</f>
        <v>0</v>
      </c>
      <c r="D337" s="65"/>
      <c r="E337" s="66"/>
      <c r="F337" s="80"/>
      <c r="G337" s="80"/>
      <c r="H337" s="80"/>
      <c r="I337" s="80"/>
      <c r="J337" s="80"/>
      <c r="K337" s="80"/>
      <c r="L337" s="80"/>
      <c r="M337" s="80"/>
      <c r="N337" s="80"/>
      <c r="O337" s="80"/>
      <c r="P337" s="80"/>
      <c r="Q337" s="80"/>
    </row>
    <row r="338" spans="1:17" ht="24.75" customHeight="1" x14ac:dyDescent="0.15">
      <c r="A338" t="str">
        <f>CONCATENATE(B320,B338)</f>
        <v>12g</v>
      </c>
      <c r="B338" t="s">
        <v>32</v>
      </c>
      <c r="C338" s="64">
        <f>INDEX('5 tm Data'!P:P,MATCH('5 tm MJV'!A338,'5 tm Data'!N:N,0))</f>
        <v>0</v>
      </c>
      <c r="D338" s="65"/>
      <c r="E338" s="66"/>
      <c r="F338" s="80"/>
      <c r="G338" s="80"/>
      <c r="H338" s="80"/>
      <c r="I338" s="80"/>
      <c r="J338" s="80"/>
      <c r="K338" s="80"/>
      <c r="L338" s="80"/>
      <c r="M338" s="80"/>
      <c r="N338" s="80"/>
      <c r="O338" s="80"/>
      <c r="P338" s="80"/>
      <c r="Q338" s="80"/>
    </row>
    <row r="339" spans="1:17" ht="24.75" customHeight="1" thickBot="1" x14ac:dyDescent="0.2">
      <c r="A339" t="str">
        <f>CONCATENATE(B320,B339)</f>
        <v>12h</v>
      </c>
      <c r="B339" t="s">
        <v>33</v>
      </c>
      <c r="C339" s="64">
        <f>INDEX('5 tm Data'!P:P,MATCH('5 tm MJV'!A339,'5 tm Data'!N:N,0))</f>
        <v>0</v>
      </c>
      <c r="D339" s="65"/>
      <c r="E339" s="66"/>
      <c r="F339" s="79"/>
      <c r="G339" s="79"/>
      <c r="H339" s="79"/>
      <c r="I339" s="79"/>
      <c r="J339" s="79"/>
      <c r="K339" s="79"/>
      <c r="L339" s="79"/>
      <c r="M339" s="79"/>
      <c r="N339" s="79"/>
      <c r="O339" s="79"/>
      <c r="P339" s="79"/>
      <c r="Q339" s="79"/>
    </row>
    <row r="340" spans="1:17" ht="24.75" customHeight="1" thickTop="1" x14ac:dyDescent="0.2">
      <c r="C340" s="86" t="s">
        <v>6</v>
      </c>
      <c r="D340" s="86"/>
      <c r="E340" s="86"/>
      <c r="F340" s="77"/>
      <c r="G340" s="78"/>
      <c r="H340" s="77"/>
      <c r="I340" s="78"/>
      <c r="J340" s="77"/>
      <c r="K340" s="78"/>
      <c r="L340" s="77"/>
      <c r="M340" s="78"/>
      <c r="N340" s="77"/>
      <c r="O340" s="78"/>
      <c r="P340" s="77"/>
      <c r="Q340" s="78"/>
    </row>
    <row r="341" spans="1:17" x14ac:dyDescent="0.15">
      <c r="C341" s="86" t="s">
        <v>799</v>
      </c>
      <c r="D341" s="86"/>
      <c r="E341" s="86"/>
      <c r="F341" s="87"/>
      <c r="G341" s="87"/>
      <c r="H341" s="87"/>
      <c r="I341" s="87"/>
      <c r="J341" s="87"/>
      <c r="K341" s="87"/>
      <c r="L341" s="87"/>
      <c r="M341" s="87"/>
      <c r="N341" s="87"/>
      <c r="O341" s="87"/>
      <c r="P341" s="87"/>
      <c r="Q341" s="87"/>
    </row>
    <row r="342" spans="1:17" ht="11.25" customHeight="1" x14ac:dyDescent="0.15">
      <c r="C342" s="86"/>
      <c r="D342" s="86"/>
      <c r="E342" s="86"/>
      <c r="F342" s="87"/>
      <c r="G342" s="87"/>
      <c r="H342" s="87"/>
      <c r="I342" s="87"/>
      <c r="J342" s="87"/>
      <c r="K342" s="87"/>
      <c r="L342" s="87"/>
      <c r="M342" s="87"/>
      <c r="N342" s="87"/>
      <c r="O342" s="87"/>
      <c r="P342" s="87"/>
      <c r="Q342" s="87"/>
    </row>
    <row r="343" spans="1:17" ht="11.25" customHeight="1" x14ac:dyDescent="0.15">
      <c r="C343" s="86" t="s">
        <v>800</v>
      </c>
      <c r="D343" s="86"/>
      <c r="E343" s="86"/>
      <c r="F343" s="87"/>
      <c r="G343" s="87"/>
      <c r="H343" s="87"/>
      <c r="I343" s="87"/>
      <c r="J343" s="87"/>
      <c r="K343" s="87"/>
      <c r="L343" s="87"/>
      <c r="M343" s="87"/>
      <c r="N343" s="87"/>
      <c r="O343" s="87"/>
      <c r="P343" s="87"/>
      <c r="Q343" s="87"/>
    </row>
    <row r="344" spans="1:17" x14ac:dyDescent="0.15">
      <c r="C344" s="86"/>
      <c r="D344" s="86"/>
      <c r="E344" s="86"/>
      <c r="F344" s="87"/>
      <c r="G344" s="87"/>
      <c r="H344" s="87"/>
      <c r="I344" s="87"/>
      <c r="J344" s="87"/>
      <c r="K344" s="87"/>
      <c r="L344" s="87"/>
      <c r="M344" s="87"/>
      <c r="N344" s="87"/>
      <c r="O344" s="87"/>
      <c r="P344" s="87"/>
      <c r="Q344" s="87"/>
    </row>
    <row r="349" spans="1:17" ht="10.5" customHeight="1" x14ac:dyDescent="0.15">
      <c r="A349" t="s">
        <v>35</v>
      </c>
      <c r="B349">
        <v>13</v>
      </c>
      <c r="C349" s="81" t="str">
        <f>'5 tm Data'!$A$2</f>
        <v>NAIA West - I</v>
      </c>
      <c r="D349" s="81"/>
      <c r="E349" s="81"/>
      <c r="F349" s="81"/>
      <c r="G349" s="81"/>
      <c r="H349" s="81"/>
      <c r="I349" s="81"/>
      <c r="J349" s="81"/>
      <c r="K349" s="81"/>
      <c r="L349" s="81"/>
      <c r="M349" s="81"/>
      <c r="N349" s="81"/>
      <c r="O349" s="81"/>
      <c r="P349" s="81"/>
      <c r="Q349" s="81"/>
    </row>
    <row r="350" spans="1:17" ht="10.5" customHeight="1" x14ac:dyDescent="0.15">
      <c r="C350" s="81"/>
      <c r="D350" s="81"/>
      <c r="E350" s="81"/>
      <c r="F350" s="81"/>
      <c r="G350" s="81"/>
      <c r="H350" s="81"/>
      <c r="I350" s="81"/>
      <c r="J350" s="81"/>
      <c r="K350" s="81"/>
      <c r="L350" s="81"/>
      <c r="M350" s="81"/>
      <c r="N350" s="81"/>
      <c r="O350" s="81"/>
      <c r="P350" s="81"/>
      <c r="Q350" s="81"/>
    </row>
    <row r="351" spans="1:17" ht="10.5" customHeight="1" x14ac:dyDescent="0.15">
      <c r="C351" s="81"/>
      <c r="D351" s="81"/>
      <c r="E351" s="81"/>
      <c r="F351" s="81"/>
      <c r="G351" s="81"/>
      <c r="H351" s="81"/>
      <c r="I351" s="81"/>
      <c r="J351" s="81"/>
      <c r="K351" s="81"/>
      <c r="L351" s="81"/>
      <c r="M351" s="81"/>
      <c r="N351" s="81"/>
      <c r="O351" s="81"/>
      <c r="P351" s="81"/>
      <c r="Q351" s="81"/>
    </row>
    <row r="352" spans="1:17" ht="8.25" customHeight="1" x14ac:dyDescent="0.15"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</row>
    <row r="353" spans="1:17" ht="8.25" customHeight="1" x14ac:dyDescent="0.15"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</row>
    <row r="354" spans="1:17" ht="8.25" customHeight="1" x14ac:dyDescent="0.2"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7" ht="11.25" x14ac:dyDescent="0.2">
      <c r="C355" s="1"/>
      <c r="D355" s="1"/>
      <c r="E355" s="1"/>
      <c r="F355" s="1"/>
      <c r="G355" s="82">
        <f>INDEX('5 tm Data'!E:E,MATCH('5 tm MJV'!B349,'5 tm Data'!D:D,0))</f>
        <v>14</v>
      </c>
      <c r="H355" s="82"/>
      <c r="I355" s="82"/>
      <c r="J355" s="82"/>
      <c r="K355" s="82"/>
      <c r="L355" s="82"/>
      <c r="M355" s="82"/>
      <c r="N355" s="82"/>
      <c r="O355" s="82"/>
      <c r="P355" s="1"/>
    </row>
    <row r="356" spans="1:17" ht="11.25" x14ac:dyDescent="0.2">
      <c r="C356" s="1"/>
      <c r="D356" s="1"/>
      <c r="E356" s="1"/>
      <c r="F356" s="1"/>
      <c r="G356" s="82"/>
      <c r="H356" s="82"/>
      <c r="I356" s="82"/>
      <c r="J356" s="82"/>
      <c r="K356" s="82"/>
      <c r="L356" s="82"/>
      <c r="M356" s="82"/>
      <c r="N356" s="82"/>
      <c r="O356" s="82"/>
      <c r="P356" s="1"/>
    </row>
    <row r="357" spans="1:17" ht="8.25" customHeight="1" x14ac:dyDescent="0.2">
      <c r="C357" s="1"/>
      <c r="D357" s="1"/>
      <c r="E357" s="1"/>
      <c r="F357" s="1"/>
      <c r="G357" s="18"/>
      <c r="H357" s="18"/>
      <c r="I357" s="18"/>
      <c r="J357" s="18"/>
      <c r="K357" s="18"/>
      <c r="L357" s="18"/>
      <c r="M357" s="18"/>
      <c r="N357" s="18"/>
      <c r="O357" s="18"/>
      <c r="P357" s="1"/>
    </row>
    <row r="358" spans="1:17" ht="8.25" customHeight="1" x14ac:dyDescent="0.2">
      <c r="C358" s="1"/>
      <c r="D358" s="1"/>
      <c r="E358" s="1"/>
      <c r="F358" s="1"/>
      <c r="G358" s="18"/>
      <c r="H358" s="18"/>
      <c r="I358" s="18"/>
      <c r="J358" s="18"/>
      <c r="K358" s="18"/>
      <c r="L358" s="18"/>
      <c r="M358" s="18"/>
      <c r="N358" s="18"/>
      <c r="O358" s="18"/>
      <c r="P358" s="1"/>
    </row>
    <row r="359" spans="1:17" ht="8.25" customHeight="1" x14ac:dyDescent="0.2"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7" ht="15.75" customHeight="1" x14ac:dyDescent="0.15">
      <c r="C360" s="83" t="s">
        <v>0</v>
      </c>
      <c r="D360" s="84"/>
      <c r="E360" s="85"/>
      <c r="F360" s="83" t="s">
        <v>1</v>
      </c>
      <c r="G360" s="85"/>
      <c r="H360" s="83" t="s">
        <v>2</v>
      </c>
      <c r="I360" s="85"/>
      <c r="J360" s="83" t="s">
        <v>3</v>
      </c>
      <c r="K360" s="85"/>
      <c r="L360" s="83" t="s">
        <v>4</v>
      </c>
      <c r="M360" s="85"/>
      <c r="N360" s="83" t="s">
        <v>5</v>
      </c>
      <c r="O360" s="85"/>
      <c r="P360" s="80" t="s">
        <v>6</v>
      </c>
      <c r="Q360" s="80"/>
    </row>
    <row r="361" spans="1:17" ht="24.75" customHeight="1" x14ac:dyDescent="0.15">
      <c r="A361" t="str">
        <f>CONCATENATE(B349,B361)</f>
        <v>13a</v>
      </c>
      <c r="B361" t="s">
        <v>26</v>
      </c>
      <c r="C361" s="64">
        <f>INDEX('5 tm Data'!P:P,MATCH('5 tm MJV'!A361,'5 tm Data'!N:N,0))</f>
        <v>0</v>
      </c>
      <c r="D361" s="65"/>
      <c r="E361" s="66"/>
      <c r="F361" s="80"/>
      <c r="G361" s="80"/>
      <c r="H361" s="80"/>
      <c r="I361" s="80"/>
      <c r="J361" s="80"/>
      <c r="K361" s="80"/>
      <c r="L361" s="80"/>
      <c r="M361" s="80"/>
      <c r="N361" s="80"/>
      <c r="O361" s="80"/>
      <c r="P361" s="80"/>
      <c r="Q361" s="80"/>
    </row>
    <row r="362" spans="1:17" ht="24.75" customHeight="1" x14ac:dyDescent="0.15">
      <c r="A362" t="str">
        <f>CONCATENATE(B349,B362)</f>
        <v>13b</v>
      </c>
      <c r="B362" t="s">
        <v>27</v>
      </c>
      <c r="C362" s="64">
        <f>INDEX('5 tm Data'!P:P,MATCH('5 tm MJV'!A362,'5 tm Data'!N:N,0))</f>
        <v>0</v>
      </c>
      <c r="D362" s="65"/>
      <c r="E362" s="66"/>
      <c r="F362" s="80"/>
      <c r="G362" s="80"/>
      <c r="H362" s="80"/>
      <c r="I362" s="80"/>
      <c r="J362" s="80"/>
      <c r="K362" s="80"/>
      <c r="L362" s="80"/>
      <c r="M362" s="80"/>
      <c r="N362" s="80"/>
      <c r="O362" s="80"/>
      <c r="P362" s="80"/>
      <c r="Q362" s="80"/>
    </row>
    <row r="363" spans="1:17" ht="24.75" customHeight="1" x14ac:dyDescent="0.15">
      <c r="A363" t="str">
        <f>CONCATENATE(B349,B363)</f>
        <v>13c</v>
      </c>
      <c r="B363" t="s">
        <v>28</v>
      </c>
      <c r="C363" s="64">
        <f>INDEX('5 tm Data'!P:P,MATCH('5 tm MJV'!A363,'5 tm Data'!N:N,0))</f>
        <v>0</v>
      </c>
      <c r="D363" s="65"/>
      <c r="E363" s="66"/>
      <c r="F363" s="80"/>
      <c r="G363" s="80"/>
      <c r="H363" s="80"/>
      <c r="I363" s="80"/>
      <c r="J363" s="80"/>
      <c r="K363" s="80"/>
      <c r="L363" s="80"/>
      <c r="M363" s="80"/>
      <c r="N363" s="80"/>
      <c r="O363" s="80"/>
      <c r="P363" s="80"/>
      <c r="Q363" s="80"/>
    </row>
    <row r="364" spans="1:17" ht="24.75" customHeight="1" x14ac:dyDescent="0.15">
      <c r="A364" t="str">
        <f>CONCATENATE(B349,B364)</f>
        <v>13d</v>
      </c>
      <c r="B364" t="s">
        <v>29</v>
      </c>
      <c r="C364" s="64">
        <f>INDEX('5 tm Data'!P:P,MATCH('5 tm MJV'!A364,'5 tm Data'!N:N,0))</f>
        <v>0</v>
      </c>
      <c r="D364" s="65"/>
      <c r="E364" s="66"/>
      <c r="F364" s="80"/>
      <c r="G364" s="80"/>
      <c r="H364" s="80"/>
      <c r="I364" s="80"/>
      <c r="J364" s="80"/>
      <c r="K364" s="80"/>
      <c r="L364" s="80"/>
      <c r="M364" s="80"/>
      <c r="N364" s="80"/>
      <c r="O364" s="80"/>
      <c r="P364" s="80"/>
      <c r="Q364" s="80"/>
    </row>
    <row r="365" spans="1:17" ht="24.75" customHeight="1" x14ac:dyDescent="0.15">
      <c r="A365" t="str">
        <f>CONCATENATE(B349,B365)</f>
        <v>13e</v>
      </c>
      <c r="B365" t="s">
        <v>30</v>
      </c>
      <c r="C365" s="64">
        <f>INDEX('5 tm Data'!P:P,MATCH('5 tm MJV'!A365,'5 tm Data'!N:N,0))</f>
        <v>0</v>
      </c>
      <c r="D365" s="65"/>
      <c r="E365" s="66"/>
      <c r="F365" s="80"/>
      <c r="G365" s="80"/>
      <c r="H365" s="80"/>
      <c r="I365" s="80"/>
      <c r="J365" s="80"/>
      <c r="K365" s="80"/>
      <c r="L365" s="80"/>
      <c r="M365" s="80"/>
      <c r="N365" s="80"/>
      <c r="O365" s="80"/>
      <c r="P365" s="80"/>
      <c r="Q365" s="80"/>
    </row>
    <row r="366" spans="1:17" ht="24.75" customHeight="1" x14ac:dyDescent="0.15">
      <c r="A366" t="str">
        <f>CONCATENATE(B349,B366)</f>
        <v>13f</v>
      </c>
      <c r="B366" t="s">
        <v>31</v>
      </c>
      <c r="C366" s="64">
        <f>INDEX('5 tm Data'!P:P,MATCH('5 tm MJV'!A366,'5 tm Data'!N:N,0))</f>
        <v>0</v>
      </c>
      <c r="D366" s="65"/>
      <c r="E366" s="66"/>
      <c r="F366" s="80"/>
      <c r="G366" s="80"/>
      <c r="H366" s="80"/>
      <c r="I366" s="80"/>
      <c r="J366" s="80"/>
      <c r="K366" s="80"/>
      <c r="L366" s="80"/>
      <c r="M366" s="80"/>
      <c r="N366" s="80"/>
      <c r="O366" s="80"/>
      <c r="P366" s="80"/>
      <c r="Q366" s="80"/>
    </row>
    <row r="367" spans="1:17" ht="24.75" customHeight="1" x14ac:dyDescent="0.15">
      <c r="A367" t="str">
        <f>CONCATENATE(B349,B367)</f>
        <v>13g</v>
      </c>
      <c r="B367" t="s">
        <v>32</v>
      </c>
      <c r="C367" s="64">
        <f>INDEX('5 tm Data'!P:P,MATCH('5 tm MJV'!A367,'5 tm Data'!N:N,0))</f>
        <v>0</v>
      </c>
      <c r="D367" s="65"/>
      <c r="E367" s="66"/>
      <c r="F367" s="80"/>
      <c r="G367" s="80"/>
      <c r="H367" s="80"/>
      <c r="I367" s="80"/>
      <c r="J367" s="80"/>
      <c r="K367" s="80"/>
      <c r="L367" s="80"/>
      <c r="M367" s="80"/>
      <c r="N367" s="80"/>
      <c r="O367" s="80"/>
      <c r="P367" s="80"/>
      <c r="Q367" s="80"/>
    </row>
    <row r="368" spans="1:17" ht="24.75" customHeight="1" thickBot="1" x14ac:dyDescent="0.2">
      <c r="A368" t="str">
        <f>CONCATENATE(B349,B368)</f>
        <v>13h</v>
      </c>
      <c r="B368" t="s">
        <v>33</v>
      </c>
      <c r="C368" s="64">
        <f>INDEX('5 tm Data'!P:P,MATCH('5 tm MJV'!A368,'5 tm Data'!N:N,0))</f>
        <v>0</v>
      </c>
      <c r="D368" s="65"/>
      <c r="E368" s="66"/>
      <c r="F368" s="79"/>
      <c r="G368" s="79"/>
      <c r="H368" s="79"/>
      <c r="I368" s="79"/>
      <c r="J368" s="79"/>
      <c r="K368" s="79"/>
      <c r="L368" s="79"/>
      <c r="M368" s="79"/>
      <c r="N368" s="79"/>
      <c r="O368" s="79"/>
      <c r="P368" s="79"/>
      <c r="Q368" s="79"/>
    </row>
    <row r="369" spans="1:17" ht="24.75" customHeight="1" thickTop="1" x14ac:dyDescent="0.2">
      <c r="C369" s="86" t="s">
        <v>6</v>
      </c>
      <c r="D369" s="86"/>
      <c r="E369" s="86"/>
      <c r="F369" s="77"/>
      <c r="G369" s="78"/>
      <c r="H369" s="77"/>
      <c r="I369" s="78"/>
      <c r="J369" s="77"/>
      <c r="K369" s="78"/>
      <c r="L369" s="77"/>
      <c r="M369" s="78"/>
      <c r="N369" s="77"/>
      <c r="O369" s="78"/>
      <c r="P369" s="77"/>
      <c r="Q369" s="78"/>
    </row>
    <row r="370" spans="1:17" x14ac:dyDescent="0.15">
      <c r="C370" s="86" t="s">
        <v>799</v>
      </c>
      <c r="D370" s="86"/>
      <c r="E370" s="86"/>
      <c r="F370" s="87"/>
      <c r="G370" s="87"/>
      <c r="H370" s="87"/>
      <c r="I370" s="87"/>
      <c r="J370" s="87"/>
      <c r="K370" s="87"/>
      <c r="L370" s="87"/>
      <c r="M370" s="87"/>
      <c r="N370" s="87"/>
      <c r="O370" s="87"/>
      <c r="P370" s="87"/>
      <c r="Q370" s="87"/>
    </row>
    <row r="371" spans="1:17" ht="11.25" customHeight="1" x14ac:dyDescent="0.15">
      <c r="C371" s="86"/>
      <c r="D371" s="86"/>
      <c r="E371" s="86"/>
      <c r="F371" s="87"/>
      <c r="G371" s="87"/>
      <c r="H371" s="87"/>
      <c r="I371" s="87"/>
      <c r="J371" s="87"/>
      <c r="K371" s="87"/>
      <c r="L371" s="87"/>
      <c r="M371" s="87"/>
      <c r="N371" s="87"/>
      <c r="O371" s="87"/>
      <c r="P371" s="87"/>
      <c r="Q371" s="87"/>
    </row>
    <row r="372" spans="1:17" ht="11.25" customHeight="1" x14ac:dyDescent="0.15">
      <c r="C372" s="86" t="s">
        <v>800</v>
      </c>
      <c r="D372" s="86"/>
      <c r="E372" s="86"/>
      <c r="F372" s="87"/>
      <c r="G372" s="87"/>
      <c r="H372" s="87"/>
      <c r="I372" s="87"/>
      <c r="J372" s="87"/>
      <c r="K372" s="87"/>
      <c r="L372" s="87"/>
      <c r="M372" s="87"/>
      <c r="N372" s="87"/>
      <c r="O372" s="87"/>
      <c r="P372" s="87"/>
      <c r="Q372" s="87"/>
    </row>
    <row r="373" spans="1:17" x14ac:dyDescent="0.15">
      <c r="C373" s="86"/>
      <c r="D373" s="86"/>
      <c r="E373" s="86"/>
      <c r="F373" s="87"/>
      <c r="G373" s="87"/>
      <c r="H373" s="87"/>
      <c r="I373" s="87"/>
      <c r="J373" s="87"/>
      <c r="K373" s="87"/>
      <c r="L373" s="87"/>
      <c r="M373" s="87"/>
      <c r="N373" s="87"/>
      <c r="O373" s="87"/>
      <c r="P373" s="87"/>
      <c r="Q373" s="87"/>
    </row>
    <row r="378" spans="1:17" ht="10.5" customHeight="1" x14ac:dyDescent="0.15">
      <c r="A378" t="s">
        <v>35</v>
      </c>
      <c r="B378">
        <v>14</v>
      </c>
      <c r="C378" s="81" t="str">
        <f>'5 tm Data'!$A$2</f>
        <v>NAIA West - I</v>
      </c>
      <c r="D378" s="81"/>
      <c r="E378" s="81"/>
      <c r="F378" s="81"/>
      <c r="G378" s="81"/>
      <c r="H378" s="81"/>
      <c r="I378" s="81"/>
      <c r="J378" s="81"/>
      <c r="K378" s="81"/>
      <c r="L378" s="81"/>
      <c r="M378" s="81"/>
      <c r="N378" s="81"/>
      <c r="O378" s="81"/>
      <c r="P378" s="81"/>
      <c r="Q378" s="81"/>
    </row>
    <row r="379" spans="1:17" ht="10.5" customHeight="1" x14ac:dyDescent="0.15">
      <c r="C379" s="81"/>
      <c r="D379" s="81"/>
      <c r="E379" s="81"/>
      <c r="F379" s="81"/>
      <c r="G379" s="81"/>
      <c r="H379" s="81"/>
      <c r="I379" s="81"/>
      <c r="J379" s="81"/>
      <c r="K379" s="81"/>
      <c r="L379" s="81"/>
      <c r="M379" s="81"/>
      <c r="N379" s="81"/>
      <c r="O379" s="81"/>
      <c r="P379" s="81"/>
      <c r="Q379" s="81"/>
    </row>
    <row r="380" spans="1:17" ht="10.5" customHeight="1" x14ac:dyDescent="0.15">
      <c r="C380" s="81"/>
      <c r="D380" s="81"/>
      <c r="E380" s="81"/>
      <c r="F380" s="81"/>
      <c r="G380" s="81"/>
      <c r="H380" s="81"/>
      <c r="I380" s="81"/>
      <c r="J380" s="81"/>
      <c r="K380" s="81"/>
      <c r="L380" s="81"/>
      <c r="M380" s="81"/>
      <c r="N380" s="81"/>
      <c r="O380" s="81"/>
      <c r="P380" s="81"/>
      <c r="Q380" s="81"/>
    </row>
    <row r="381" spans="1:17" ht="8.25" customHeight="1" x14ac:dyDescent="0.15"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</row>
    <row r="382" spans="1:17" ht="8.25" customHeight="1" x14ac:dyDescent="0.15"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</row>
    <row r="383" spans="1:17" ht="8.25" customHeight="1" x14ac:dyDescent="0.2"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7" ht="11.25" x14ac:dyDescent="0.2">
      <c r="C384" s="1"/>
      <c r="D384" s="1"/>
      <c r="E384" s="1"/>
      <c r="F384" s="1"/>
      <c r="G384" s="82">
        <f>INDEX('5 tm Data'!E:E,MATCH('5 tm MJV'!B378,'5 tm Data'!D:D,0))</f>
        <v>15</v>
      </c>
      <c r="H384" s="82"/>
      <c r="I384" s="82"/>
      <c r="J384" s="82"/>
      <c r="K384" s="82"/>
      <c r="L384" s="82"/>
      <c r="M384" s="82"/>
      <c r="N384" s="82"/>
      <c r="O384" s="82"/>
      <c r="P384" s="1"/>
    </row>
    <row r="385" spans="1:17" ht="11.25" x14ac:dyDescent="0.2">
      <c r="C385" s="1"/>
      <c r="D385" s="1"/>
      <c r="E385" s="1"/>
      <c r="F385" s="1"/>
      <c r="G385" s="82"/>
      <c r="H385" s="82"/>
      <c r="I385" s="82"/>
      <c r="J385" s="82"/>
      <c r="K385" s="82"/>
      <c r="L385" s="82"/>
      <c r="M385" s="82"/>
      <c r="N385" s="82"/>
      <c r="O385" s="82"/>
      <c r="P385" s="1"/>
    </row>
    <row r="386" spans="1:17" ht="8.25" customHeight="1" x14ac:dyDescent="0.2">
      <c r="C386" s="1"/>
      <c r="D386" s="1"/>
      <c r="E386" s="1"/>
      <c r="F386" s="1"/>
      <c r="G386" s="18"/>
      <c r="H386" s="18"/>
      <c r="I386" s="18"/>
      <c r="J386" s="18"/>
      <c r="K386" s="18"/>
      <c r="L386" s="18"/>
      <c r="M386" s="18"/>
      <c r="N386" s="18"/>
      <c r="O386" s="18"/>
      <c r="P386" s="1"/>
    </row>
    <row r="387" spans="1:17" ht="8.25" customHeight="1" x14ac:dyDescent="0.2">
      <c r="C387" s="1"/>
      <c r="D387" s="1"/>
      <c r="E387" s="1"/>
      <c r="F387" s="1"/>
      <c r="G387" s="18"/>
      <c r="H387" s="18"/>
      <c r="I387" s="18"/>
      <c r="J387" s="18"/>
      <c r="K387" s="18"/>
      <c r="L387" s="18"/>
      <c r="M387" s="18"/>
      <c r="N387" s="18"/>
      <c r="O387" s="18"/>
      <c r="P387" s="1"/>
    </row>
    <row r="388" spans="1:17" ht="8.25" customHeight="1" x14ac:dyDescent="0.2"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7" ht="15.75" customHeight="1" x14ac:dyDescent="0.15">
      <c r="C389" s="83" t="s">
        <v>0</v>
      </c>
      <c r="D389" s="84"/>
      <c r="E389" s="85"/>
      <c r="F389" s="83" t="s">
        <v>1</v>
      </c>
      <c r="G389" s="85"/>
      <c r="H389" s="83" t="s">
        <v>2</v>
      </c>
      <c r="I389" s="85"/>
      <c r="J389" s="83" t="s">
        <v>3</v>
      </c>
      <c r="K389" s="85"/>
      <c r="L389" s="83" t="s">
        <v>4</v>
      </c>
      <c r="M389" s="85"/>
      <c r="N389" s="83" t="s">
        <v>5</v>
      </c>
      <c r="O389" s="85"/>
      <c r="P389" s="80" t="s">
        <v>6</v>
      </c>
      <c r="Q389" s="80"/>
    </row>
    <row r="390" spans="1:17" ht="24.75" customHeight="1" x14ac:dyDescent="0.15">
      <c r="A390" t="str">
        <f>CONCATENATE(B378,B390)</f>
        <v>14a</v>
      </c>
      <c r="B390" t="s">
        <v>26</v>
      </c>
      <c r="C390" s="64">
        <f>INDEX('5 tm Data'!P:P,MATCH('5 tm MJV'!A390,'5 tm Data'!N:N,0))</f>
        <v>0</v>
      </c>
      <c r="D390" s="65"/>
      <c r="E390" s="66"/>
      <c r="F390" s="80"/>
      <c r="G390" s="80"/>
      <c r="H390" s="80"/>
      <c r="I390" s="80"/>
      <c r="J390" s="80"/>
      <c r="K390" s="80"/>
      <c r="L390" s="80"/>
      <c r="M390" s="80"/>
      <c r="N390" s="80"/>
      <c r="O390" s="80"/>
      <c r="P390" s="80"/>
      <c r="Q390" s="80"/>
    </row>
    <row r="391" spans="1:17" ht="24.75" customHeight="1" x14ac:dyDescent="0.15">
      <c r="A391" t="str">
        <f>CONCATENATE(B378,B391)</f>
        <v>14b</v>
      </c>
      <c r="B391" t="s">
        <v>27</v>
      </c>
      <c r="C391" s="64">
        <f>INDEX('5 tm Data'!P:P,MATCH('5 tm MJV'!A391,'5 tm Data'!N:N,0))</f>
        <v>0</v>
      </c>
      <c r="D391" s="65"/>
      <c r="E391" s="66"/>
      <c r="F391" s="80"/>
      <c r="G391" s="80"/>
      <c r="H391" s="80"/>
      <c r="I391" s="80"/>
      <c r="J391" s="80"/>
      <c r="K391" s="80"/>
      <c r="L391" s="80"/>
      <c r="M391" s="80"/>
      <c r="N391" s="80"/>
      <c r="O391" s="80"/>
      <c r="P391" s="80"/>
      <c r="Q391" s="80"/>
    </row>
    <row r="392" spans="1:17" ht="24.75" customHeight="1" x14ac:dyDescent="0.15">
      <c r="A392" t="str">
        <f>CONCATENATE(B378,B392)</f>
        <v>14c</v>
      </c>
      <c r="B392" t="s">
        <v>28</v>
      </c>
      <c r="C392" s="64">
        <f>INDEX('5 tm Data'!P:P,MATCH('5 tm MJV'!A392,'5 tm Data'!N:N,0))</f>
        <v>0</v>
      </c>
      <c r="D392" s="65"/>
      <c r="E392" s="66"/>
      <c r="F392" s="80"/>
      <c r="G392" s="80"/>
      <c r="H392" s="80"/>
      <c r="I392" s="80"/>
      <c r="J392" s="80"/>
      <c r="K392" s="80"/>
      <c r="L392" s="80"/>
      <c r="M392" s="80"/>
      <c r="N392" s="80"/>
      <c r="O392" s="80"/>
      <c r="P392" s="80"/>
      <c r="Q392" s="80"/>
    </row>
    <row r="393" spans="1:17" ht="24.75" customHeight="1" x14ac:dyDescent="0.15">
      <c r="A393" t="str">
        <f>CONCATENATE(B378,B393)</f>
        <v>14d</v>
      </c>
      <c r="B393" t="s">
        <v>29</v>
      </c>
      <c r="C393" s="64">
        <f>INDEX('5 tm Data'!P:P,MATCH('5 tm MJV'!A393,'5 tm Data'!N:N,0))</f>
        <v>0</v>
      </c>
      <c r="D393" s="65"/>
      <c r="E393" s="66"/>
      <c r="F393" s="80"/>
      <c r="G393" s="80"/>
      <c r="H393" s="80"/>
      <c r="I393" s="80"/>
      <c r="J393" s="80"/>
      <c r="K393" s="80"/>
      <c r="L393" s="80"/>
      <c r="M393" s="80"/>
      <c r="N393" s="80"/>
      <c r="O393" s="80"/>
      <c r="P393" s="80"/>
      <c r="Q393" s="80"/>
    </row>
    <row r="394" spans="1:17" ht="24.75" customHeight="1" x14ac:dyDescent="0.15">
      <c r="A394" t="str">
        <f>CONCATENATE(B378,B394)</f>
        <v>14e</v>
      </c>
      <c r="B394" t="s">
        <v>30</v>
      </c>
      <c r="C394" s="64">
        <f>INDEX('5 tm Data'!P:P,MATCH('5 tm MJV'!A394,'5 tm Data'!N:N,0))</f>
        <v>0</v>
      </c>
      <c r="D394" s="65"/>
      <c r="E394" s="66"/>
      <c r="F394" s="80"/>
      <c r="G394" s="80"/>
      <c r="H394" s="80"/>
      <c r="I394" s="80"/>
      <c r="J394" s="80"/>
      <c r="K394" s="80"/>
      <c r="L394" s="80"/>
      <c r="M394" s="80"/>
      <c r="N394" s="80"/>
      <c r="O394" s="80"/>
      <c r="P394" s="80"/>
      <c r="Q394" s="80"/>
    </row>
    <row r="395" spans="1:17" ht="24.75" customHeight="1" x14ac:dyDescent="0.15">
      <c r="A395" t="str">
        <f>CONCATENATE(B378,B395)</f>
        <v>14f</v>
      </c>
      <c r="B395" t="s">
        <v>31</v>
      </c>
      <c r="C395" s="64">
        <f>INDEX('5 tm Data'!P:P,MATCH('5 tm MJV'!A395,'5 tm Data'!N:N,0))</f>
        <v>0</v>
      </c>
      <c r="D395" s="65"/>
      <c r="E395" s="66"/>
      <c r="F395" s="80"/>
      <c r="G395" s="80"/>
      <c r="H395" s="80"/>
      <c r="I395" s="80"/>
      <c r="J395" s="80"/>
      <c r="K395" s="80"/>
      <c r="L395" s="80"/>
      <c r="M395" s="80"/>
      <c r="N395" s="80"/>
      <c r="O395" s="80"/>
      <c r="P395" s="80"/>
      <c r="Q395" s="80"/>
    </row>
    <row r="396" spans="1:17" ht="24.75" customHeight="1" x14ac:dyDescent="0.15">
      <c r="A396" t="str">
        <f>CONCATENATE(B378,B396)</f>
        <v>14g</v>
      </c>
      <c r="B396" t="s">
        <v>32</v>
      </c>
      <c r="C396" s="64">
        <f>INDEX('5 tm Data'!P:P,MATCH('5 tm MJV'!A396,'5 tm Data'!N:N,0))</f>
        <v>0</v>
      </c>
      <c r="D396" s="65"/>
      <c r="E396" s="66"/>
      <c r="F396" s="80"/>
      <c r="G396" s="80"/>
      <c r="H396" s="80"/>
      <c r="I396" s="80"/>
      <c r="J396" s="80"/>
      <c r="K396" s="80"/>
      <c r="L396" s="80"/>
      <c r="M396" s="80"/>
      <c r="N396" s="80"/>
      <c r="O396" s="80"/>
      <c r="P396" s="80"/>
      <c r="Q396" s="80"/>
    </row>
    <row r="397" spans="1:17" ht="24.75" customHeight="1" thickBot="1" x14ac:dyDescent="0.2">
      <c r="A397" t="str">
        <f>CONCATENATE(B378,B397)</f>
        <v>14h</v>
      </c>
      <c r="B397" t="s">
        <v>33</v>
      </c>
      <c r="C397" s="64">
        <f>INDEX('5 tm Data'!P:P,MATCH('5 tm MJV'!A397,'5 tm Data'!N:N,0))</f>
        <v>0</v>
      </c>
      <c r="D397" s="65"/>
      <c r="E397" s="66"/>
      <c r="F397" s="79"/>
      <c r="G397" s="79"/>
      <c r="H397" s="79"/>
      <c r="I397" s="79"/>
      <c r="J397" s="79"/>
      <c r="K397" s="79"/>
      <c r="L397" s="79"/>
      <c r="M397" s="79"/>
      <c r="N397" s="79"/>
      <c r="O397" s="79"/>
      <c r="P397" s="79"/>
      <c r="Q397" s="79"/>
    </row>
    <row r="398" spans="1:17" ht="24.75" customHeight="1" thickTop="1" x14ac:dyDescent="0.2">
      <c r="C398" s="86" t="s">
        <v>6</v>
      </c>
      <c r="D398" s="86"/>
      <c r="E398" s="86"/>
      <c r="F398" s="77"/>
      <c r="G398" s="78"/>
      <c r="H398" s="77"/>
      <c r="I398" s="78"/>
      <c r="J398" s="77"/>
      <c r="K398" s="78"/>
      <c r="L398" s="77"/>
      <c r="M398" s="78"/>
      <c r="N398" s="77"/>
      <c r="O398" s="78"/>
      <c r="P398" s="77"/>
      <c r="Q398" s="78"/>
    </row>
    <row r="399" spans="1:17" x14ac:dyDescent="0.15">
      <c r="C399" s="86" t="s">
        <v>799</v>
      </c>
      <c r="D399" s="86"/>
      <c r="E399" s="86"/>
      <c r="F399" s="87"/>
      <c r="G399" s="87"/>
      <c r="H399" s="87"/>
      <c r="I399" s="87"/>
      <c r="J399" s="87"/>
      <c r="K399" s="87"/>
      <c r="L399" s="87"/>
      <c r="M399" s="87"/>
      <c r="N399" s="87"/>
      <c r="O399" s="87"/>
      <c r="P399" s="87"/>
      <c r="Q399" s="87"/>
    </row>
    <row r="400" spans="1:17" ht="11.25" customHeight="1" x14ac:dyDescent="0.15">
      <c r="C400" s="86"/>
      <c r="D400" s="86"/>
      <c r="E400" s="86"/>
      <c r="F400" s="87"/>
      <c r="G400" s="87"/>
      <c r="H400" s="87"/>
      <c r="I400" s="87"/>
      <c r="J400" s="87"/>
      <c r="K400" s="87"/>
      <c r="L400" s="87"/>
      <c r="M400" s="87"/>
      <c r="N400" s="87"/>
      <c r="O400" s="87"/>
      <c r="P400" s="87"/>
      <c r="Q400" s="87"/>
    </row>
    <row r="401" spans="1:17" ht="11.25" customHeight="1" x14ac:dyDescent="0.15">
      <c r="C401" s="86" t="s">
        <v>800</v>
      </c>
      <c r="D401" s="86"/>
      <c r="E401" s="86"/>
      <c r="F401" s="87"/>
      <c r="G401" s="87"/>
      <c r="H401" s="87"/>
      <c r="I401" s="87"/>
      <c r="J401" s="87"/>
      <c r="K401" s="87"/>
      <c r="L401" s="87"/>
      <c r="M401" s="87"/>
      <c r="N401" s="87"/>
      <c r="O401" s="87"/>
      <c r="P401" s="87"/>
      <c r="Q401" s="87"/>
    </row>
    <row r="402" spans="1:17" x14ac:dyDescent="0.15">
      <c r="C402" s="86"/>
      <c r="D402" s="86"/>
      <c r="E402" s="86"/>
      <c r="F402" s="87"/>
      <c r="G402" s="87"/>
      <c r="H402" s="87"/>
      <c r="I402" s="87"/>
      <c r="J402" s="87"/>
      <c r="K402" s="87"/>
      <c r="L402" s="87"/>
      <c r="M402" s="87"/>
      <c r="N402" s="87"/>
      <c r="O402" s="87"/>
      <c r="P402" s="87"/>
      <c r="Q402" s="87"/>
    </row>
    <row r="407" spans="1:17" ht="10.5" customHeight="1" x14ac:dyDescent="0.15">
      <c r="A407" t="s">
        <v>35</v>
      </c>
      <c r="B407">
        <v>15</v>
      </c>
      <c r="C407" s="81" t="str">
        <f>'5 tm Data'!$A$2</f>
        <v>NAIA West - I</v>
      </c>
      <c r="D407" s="81"/>
      <c r="E407" s="81"/>
      <c r="F407" s="81"/>
      <c r="G407" s="81"/>
      <c r="H407" s="81"/>
      <c r="I407" s="81"/>
      <c r="J407" s="81"/>
      <c r="K407" s="81"/>
      <c r="L407" s="81"/>
      <c r="M407" s="81"/>
      <c r="N407" s="81"/>
      <c r="O407" s="81"/>
      <c r="P407" s="81"/>
      <c r="Q407" s="81"/>
    </row>
    <row r="408" spans="1:17" ht="10.5" customHeight="1" x14ac:dyDescent="0.15">
      <c r="C408" s="81"/>
      <c r="D408" s="81"/>
      <c r="E408" s="81"/>
      <c r="F408" s="81"/>
      <c r="G408" s="81"/>
      <c r="H408" s="81"/>
      <c r="I408" s="81"/>
      <c r="J408" s="81"/>
      <c r="K408" s="81"/>
      <c r="L408" s="81"/>
      <c r="M408" s="81"/>
      <c r="N408" s="81"/>
      <c r="O408" s="81"/>
      <c r="P408" s="81"/>
      <c r="Q408" s="81"/>
    </row>
    <row r="409" spans="1:17" ht="10.5" customHeight="1" x14ac:dyDescent="0.15">
      <c r="C409" s="81"/>
      <c r="D409" s="81"/>
      <c r="E409" s="81"/>
      <c r="F409" s="81"/>
      <c r="G409" s="81"/>
      <c r="H409" s="81"/>
      <c r="I409" s="81"/>
      <c r="J409" s="81"/>
      <c r="K409" s="81"/>
      <c r="L409" s="81"/>
      <c r="M409" s="81"/>
      <c r="N409" s="81"/>
      <c r="O409" s="81"/>
      <c r="P409" s="81"/>
      <c r="Q409" s="81"/>
    </row>
    <row r="410" spans="1:17" ht="8.25" customHeight="1" x14ac:dyDescent="0.15"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</row>
    <row r="411" spans="1:17" ht="8.25" customHeight="1" x14ac:dyDescent="0.15"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</row>
    <row r="412" spans="1:17" ht="8.25" customHeight="1" x14ac:dyDescent="0.2"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7" ht="11.25" x14ac:dyDescent="0.2">
      <c r="C413" s="1"/>
      <c r="D413" s="1"/>
      <c r="E413" s="1"/>
      <c r="F413" s="1"/>
      <c r="G413" s="82">
        <f>INDEX('5 tm Data'!E:E,MATCH('5 tm MJV'!B407,'5 tm Data'!D:D,0))</f>
        <v>16</v>
      </c>
      <c r="H413" s="82"/>
      <c r="I413" s="82"/>
      <c r="J413" s="82"/>
      <c r="K413" s="82"/>
      <c r="L413" s="82"/>
      <c r="M413" s="82"/>
      <c r="N413" s="82"/>
      <c r="O413" s="82"/>
      <c r="P413" s="1"/>
    </row>
    <row r="414" spans="1:17" ht="11.25" x14ac:dyDescent="0.2">
      <c r="C414" s="1"/>
      <c r="D414" s="1"/>
      <c r="E414" s="1"/>
      <c r="F414" s="1"/>
      <c r="G414" s="82"/>
      <c r="H414" s="82"/>
      <c r="I414" s="82"/>
      <c r="J414" s="82"/>
      <c r="K414" s="82"/>
      <c r="L414" s="82"/>
      <c r="M414" s="82"/>
      <c r="N414" s="82"/>
      <c r="O414" s="82"/>
      <c r="P414" s="1"/>
    </row>
    <row r="415" spans="1:17" ht="8.25" customHeight="1" x14ac:dyDescent="0.2">
      <c r="C415" s="1"/>
      <c r="D415" s="1"/>
      <c r="E415" s="1"/>
      <c r="F415" s="1"/>
      <c r="G415" s="18"/>
      <c r="H415" s="18"/>
      <c r="I415" s="18"/>
      <c r="J415" s="18"/>
      <c r="K415" s="18"/>
      <c r="L415" s="18"/>
      <c r="M415" s="18"/>
      <c r="N415" s="18"/>
      <c r="O415" s="18"/>
      <c r="P415" s="1"/>
    </row>
    <row r="416" spans="1:17" ht="8.25" customHeight="1" x14ac:dyDescent="0.2">
      <c r="C416" s="1"/>
      <c r="D416" s="1"/>
      <c r="E416" s="1"/>
      <c r="F416" s="1"/>
      <c r="G416" s="18"/>
      <c r="H416" s="18"/>
      <c r="I416" s="18"/>
      <c r="J416" s="18"/>
      <c r="K416" s="18"/>
      <c r="L416" s="18"/>
      <c r="M416" s="18"/>
      <c r="N416" s="18"/>
      <c r="O416" s="18"/>
      <c r="P416" s="1"/>
    </row>
    <row r="417" spans="1:17" ht="8.25" customHeight="1" x14ac:dyDescent="0.2"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7" ht="15.75" customHeight="1" x14ac:dyDescent="0.15">
      <c r="C418" s="83" t="s">
        <v>0</v>
      </c>
      <c r="D418" s="84"/>
      <c r="E418" s="85"/>
      <c r="F418" s="83" t="s">
        <v>1</v>
      </c>
      <c r="G418" s="85"/>
      <c r="H418" s="83" t="s">
        <v>2</v>
      </c>
      <c r="I418" s="85"/>
      <c r="J418" s="83" t="s">
        <v>3</v>
      </c>
      <c r="K418" s="85"/>
      <c r="L418" s="83" t="s">
        <v>4</v>
      </c>
      <c r="M418" s="85"/>
      <c r="N418" s="83" t="s">
        <v>5</v>
      </c>
      <c r="O418" s="85"/>
      <c r="P418" s="80" t="s">
        <v>6</v>
      </c>
      <c r="Q418" s="80"/>
    </row>
    <row r="419" spans="1:17" ht="24.75" customHeight="1" x14ac:dyDescent="0.15">
      <c r="A419" t="str">
        <f>CONCATENATE(B407,B419)</f>
        <v>15a</v>
      </c>
      <c r="B419" t="s">
        <v>26</v>
      </c>
      <c r="C419" s="64">
        <f>INDEX('5 tm Data'!P:P,MATCH('5 tm MJV'!A419,'5 tm Data'!N:N,0))</f>
        <v>0</v>
      </c>
      <c r="D419" s="65"/>
      <c r="E419" s="66"/>
      <c r="F419" s="80"/>
      <c r="G419" s="80"/>
      <c r="H419" s="80"/>
      <c r="I419" s="80"/>
      <c r="J419" s="80"/>
      <c r="K419" s="80"/>
      <c r="L419" s="80"/>
      <c r="M419" s="80"/>
      <c r="N419" s="80"/>
      <c r="O419" s="80"/>
      <c r="P419" s="80"/>
      <c r="Q419" s="80"/>
    </row>
    <row r="420" spans="1:17" ht="24.75" customHeight="1" x14ac:dyDescent="0.15">
      <c r="A420" t="str">
        <f>CONCATENATE(B407,B420)</f>
        <v>15b</v>
      </c>
      <c r="B420" t="s">
        <v>27</v>
      </c>
      <c r="C420" s="64">
        <f>INDEX('5 tm Data'!P:P,MATCH('5 tm MJV'!A420,'5 tm Data'!N:N,0))</f>
        <v>0</v>
      </c>
      <c r="D420" s="65"/>
      <c r="E420" s="66"/>
      <c r="F420" s="80"/>
      <c r="G420" s="80"/>
      <c r="H420" s="80"/>
      <c r="I420" s="80"/>
      <c r="J420" s="80"/>
      <c r="K420" s="80"/>
      <c r="L420" s="80"/>
      <c r="M420" s="80"/>
      <c r="N420" s="80"/>
      <c r="O420" s="80"/>
      <c r="P420" s="80"/>
      <c r="Q420" s="80"/>
    </row>
    <row r="421" spans="1:17" ht="24.75" customHeight="1" x14ac:dyDescent="0.15">
      <c r="A421" t="str">
        <f>CONCATENATE(B407,B421)</f>
        <v>15c</v>
      </c>
      <c r="B421" t="s">
        <v>28</v>
      </c>
      <c r="C421" s="64">
        <f>INDEX('5 tm Data'!P:P,MATCH('5 tm MJV'!A421,'5 tm Data'!N:N,0))</f>
        <v>0</v>
      </c>
      <c r="D421" s="65"/>
      <c r="E421" s="66"/>
      <c r="F421" s="80"/>
      <c r="G421" s="80"/>
      <c r="H421" s="80"/>
      <c r="I421" s="80"/>
      <c r="J421" s="80"/>
      <c r="K421" s="80"/>
      <c r="L421" s="80"/>
      <c r="M421" s="80"/>
      <c r="N421" s="80"/>
      <c r="O421" s="80"/>
      <c r="P421" s="80"/>
      <c r="Q421" s="80"/>
    </row>
    <row r="422" spans="1:17" ht="24.75" customHeight="1" x14ac:dyDescent="0.15">
      <c r="A422" t="str">
        <f>CONCATENATE(B407,B422)</f>
        <v>15d</v>
      </c>
      <c r="B422" t="s">
        <v>29</v>
      </c>
      <c r="C422" s="64">
        <f>INDEX('5 tm Data'!P:P,MATCH('5 tm MJV'!A422,'5 tm Data'!N:N,0))</f>
        <v>0</v>
      </c>
      <c r="D422" s="65"/>
      <c r="E422" s="66"/>
      <c r="F422" s="80"/>
      <c r="G422" s="80"/>
      <c r="H422" s="80"/>
      <c r="I422" s="80"/>
      <c r="J422" s="80"/>
      <c r="K422" s="80"/>
      <c r="L422" s="80"/>
      <c r="M422" s="80"/>
      <c r="N422" s="80"/>
      <c r="O422" s="80"/>
      <c r="P422" s="80"/>
      <c r="Q422" s="80"/>
    </row>
    <row r="423" spans="1:17" ht="24.75" customHeight="1" x14ac:dyDescent="0.15">
      <c r="A423" t="str">
        <f>CONCATENATE(B407,B423)</f>
        <v>15e</v>
      </c>
      <c r="B423" t="s">
        <v>30</v>
      </c>
      <c r="C423" s="64">
        <f>INDEX('5 tm Data'!P:P,MATCH('5 tm MJV'!A423,'5 tm Data'!N:N,0))</f>
        <v>0</v>
      </c>
      <c r="D423" s="65"/>
      <c r="E423" s="66"/>
      <c r="F423" s="80"/>
      <c r="G423" s="80"/>
      <c r="H423" s="80"/>
      <c r="I423" s="80"/>
      <c r="J423" s="80"/>
      <c r="K423" s="80"/>
      <c r="L423" s="80"/>
      <c r="M423" s="80"/>
      <c r="N423" s="80"/>
      <c r="O423" s="80"/>
      <c r="P423" s="80"/>
      <c r="Q423" s="80"/>
    </row>
    <row r="424" spans="1:17" ht="24.75" customHeight="1" x14ac:dyDescent="0.15">
      <c r="A424" t="str">
        <f>CONCATENATE(B407,B424)</f>
        <v>15f</v>
      </c>
      <c r="B424" t="s">
        <v>31</v>
      </c>
      <c r="C424" s="64">
        <f>INDEX('5 tm Data'!P:P,MATCH('5 tm MJV'!A424,'5 tm Data'!N:N,0))</f>
        <v>0</v>
      </c>
      <c r="D424" s="65"/>
      <c r="E424" s="66"/>
      <c r="F424" s="80"/>
      <c r="G424" s="80"/>
      <c r="H424" s="80"/>
      <c r="I424" s="80"/>
      <c r="J424" s="80"/>
      <c r="K424" s="80"/>
      <c r="L424" s="80"/>
      <c r="M424" s="80"/>
      <c r="N424" s="80"/>
      <c r="O424" s="80"/>
      <c r="P424" s="80"/>
      <c r="Q424" s="80"/>
    </row>
    <row r="425" spans="1:17" ht="24.75" customHeight="1" x14ac:dyDescent="0.15">
      <c r="A425" t="str">
        <f>CONCATENATE(B407,B425)</f>
        <v>15g</v>
      </c>
      <c r="B425" t="s">
        <v>32</v>
      </c>
      <c r="C425" s="64">
        <f>INDEX('5 tm Data'!P:P,MATCH('5 tm MJV'!A425,'5 tm Data'!N:N,0))</f>
        <v>0</v>
      </c>
      <c r="D425" s="65"/>
      <c r="E425" s="66"/>
      <c r="F425" s="80"/>
      <c r="G425" s="80"/>
      <c r="H425" s="80"/>
      <c r="I425" s="80"/>
      <c r="J425" s="80"/>
      <c r="K425" s="80"/>
      <c r="L425" s="80"/>
      <c r="M425" s="80"/>
      <c r="N425" s="80"/>
      <c r="O425" s="80"/>
      <c r="P425" s="80"/>
      <c r="Q425" s="80"/>
    </row>
    <row r="426" spans="1:17" ht="24.75" customHeight="1" thickBot="1" x14ac:dyDescent="0.2">
      <c r="A426" t="str">
        <f>CONCATENATE(B407,B426)</f>
        <v>15h</v>
      </c>
      <c r="B426" t="s">
        <v>33</v>
      </c>
      <c r="C426" s="64">
        <f>INDEX('5 tm Data'!P:P,MATCH('5 tm MJV'!A426,'5 tm Data'!N:N,0))</f>
        <v>0</v>
      </c>
      <c r="D426" s="65"/>
      <c r="E426" s="66"/>
      <c r="F426" s="79"/>
      <c r="G426" s="79"/>
      <c r="H426" s="79"/>
      <c r="I426" s="79"/>
      <c r="J426" s="79"/>
      <c r="K426" s="79"/>
      <c r="L426" s="79"/>
      <c r="M426" s="79"/>
      <c r="N426" s="79"/>
      <c r="O426" s="79"/>
      <c r="P426" s="79"/>
      <c r="Q426" s="79"/>
    </row>
    <row r="427" spans="1:17" ht="24.75" customHeight="1" thickTop="1" x14ac:dyDescent="0.2">
      <c r="C427" s="86" t="s">
        <v>6</v>
      </c>
      <c r="D427" s="86"/>
      <c r="E427" s="86"/>
      <c r="F427" s="77"/>
      <c r="G427" s="78"/>
      <c r="H427" s="77"/>
      <c r="I427" s="78"/>
      <c r="J427" s="77"/>
      <c r="K427" s="78"/>
      <c r="L427" s="77"/>
      <c r="M427" s="78"/>
      <c r="N427" s="77"/>
      <c r="O427" s="78"/>
      <c r="P427" s="77"/>
      <c r="Q427" s="78"/>
    </row>
    <row r="428" spans="1:17" x14ac:dyDescent="0.15">
      <c r="C428" s="86" t="s">
        <v>799</v>
      </c>
      <c r="D428" s="86"/>
      <c r="E428" s="86"/>
      <c r="F428" s="87"/>
      <c r="G428" s="87"/>
      <c r="H428" s="87"/>
      <c r="I428" s="87"/>
      <c r="J428" s="87"/>
      <c r="K428" s="87"/>
      <c r="L428" s="87"/>
      <c r="M428" s="87"/>
      <c r="N428" s="87"/>
      <c r="O428" s="87"/>
      <c r="P428" s="87"/>
      <c r="Q428" s="87"/>
    </row>
    <row r="429" spans="1:17" ht="11.25" customHeight="1" x14ac:dyDescent="0.15">
      <c r="C429" s="86"/>
      <c r="D429" s="86"/>
      <c r="E429" s="86"/>
      <c r="F429" s="87"/>
      <c r="G429" s="87"/>
      <c r="H429" s="87"/>
      <c r="I429" s="87"/>
      <c r="J429" s="87"/>
      <c r="K429" s="87"/>
      <c r="L429" s="87"/>
      <c r="M429" s="87"/>
      <c r="N429" s="87"/>
      <c r="O429" s="87"/>
      <c r="P429" s="87"/>
      <c r="Q429" s="87"/>
    </row>
    <row r="430" spans="1:17" ht="11.25" customHeight="1" x14ac:dyDescent="0.15">
      <c r="C430" s="86" t="s">
        <v>800</v>
      </c>
      <c r="D430" s="86"/>
      <c r="E430" s="86"/>
      <c r="F430" s="87"/>
      <c r="G430" s="87"/>
      <c r="H430" s="87"/>
      <c r="I430" s="87"/>
      <c r="J430" s="87"/>
      <c r="K430" s="87"/>
      <c r="L430" s="87"/>
      <c r="M430" s="87"/>
      <c r="N430" s="87"/>
      <c r="O430" s="87"/>
      <c r="P430" s="87"/>
      <c r="Q430" s="87"/>
    </row>
    <row r="431" spans="1:17" x14ac:dyDescent="0.15">
      <c r="C431" s="86"/>
      <c r="D431" s="86"/>
      <c r="E431" s="86"/>
      <c r="F431" s="87"/>
      <c r="G431" s="87"/>
      <c r="H431" s="87"/>
      <c r="I431" s="87"/>
      <c r="J431" s="87"/>
      <c r="K431" s="87"/>
      <c r="L431" s="87"/>
      <c r="M431" s="87"/>
      <c r="N431" s="87"/>
      <c r="O431" s="87"/>
      <c r="P431" s="87"/>
      <c r="Q431" s="87"/>
    </row>
    <row r="436" spans="1:17" ht="10.5" customHeight="1" x14ac:dyDescent="0.15">
      <c r="A436" t="s">
        <v>35</v>
      </c>
      <c r="B436">
        <v>16</v>
      </c>
      <c r="C436" s="81" t="str">
        <f>'5 tm Data'!$A$2</f>
        <v>NAIA West - I</v>
      </c>
      <c r="D436" s="81"/>
      <c r="E436" s="81"/>
      <c r="F436" s="81"/>
      <c r="G436" s="81"/>
      <c r="H436" s="81"/>
      <c r="I436" s="81"/>
      <c r="J436" s="81"/>
      <c r="K436" s="81"/>
      <c r="L436" s="81"/>
      <c r="M436" s="81"/>
      <c r="N436" s="81"/>
      <c r="O436" s="81"/>
      <c r="P436" s="81"/>
      <c r="Q436" s="81"/>
    </row>
    <row r="437" spans="1:17" ht="10.5" customHeight="1" x14ac:dyDescent="0.15">
      <c r="C437" s="81"/>
      <c r="D437" s="81"/>
      <c r="E437" s="81"/>
      <c r="F437" s="81"/>
      <c r="G437" s="81"/>
      <c r="H437" s="81"/>
      <c r="I437" s="81"/>
      <c r="J437" s="81"/>
      <c r="K437" s="81"/>
      <c r="L437" s="81"/>
      <c r="M437" s="81"/>
      <c r="N437" s="81"/>
      <c r="O437" s="81"/>
      <c r="P437" s="81"/>
      <c r="Q437" s="81"/>
    </row>
    <row r="438" spans="1:17" ht="10.5" customHeight="1" x14ac:dyDescent="0.15">
      <c r="C438" s="81"/>
      <c r="D438" s="81"/>
      <c r="E438" s="81"/>
      <c r="F438" s="81"/>
      <c r="G438" s="81"/>
      <c r="H438" s="81"/>
      <c r="I438" s="81"/>
      <c r="J438" s="81"/>
      <c r="K438" s="81"/>
      <c r="L438" s="81"/>
      <c r="M438" s="81"/>
      <c r="N438" s="81"/>
      <c r="O438" s="81"/>
      <c r="P438" s="81"/>
      <c r="Q438" s="81"/>
    </row>
    <row r="439" spans="1:17" ht="8.25" customHeight="1" x14ac:dyDescent="0.15"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</row>
    <row r="440" spans="1:17" ht="8.25" customHeight="1" x14ac:dyDescent="0.15"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</row>
    <row r="441" spans="1:17" ht="8.25" customHeight="1" x14ac:dyDescent="0.2"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7" ht="11.25" x14ac:dyDescent="0.2">
      <c r="C442" s="1"/>
      <c r="D442" s="1"/>
      <c r="E442" s="1"/>
      <c r="F442" s="1"/>
      <c r="G442" s="82">
        <f>INDEX('5 tm Data'!E:E,MATCH('5 tm MJV'!B436,'5 tm Data'!D:D,0))</f>
        <v>17</v>
      </c>
      <c r="H442" s="82"/>
      <c r="I442" s="82"/>
      <c r="J442" s="82"/>
      <c r="K442" s="82"/>
      <c r="L442" s="82"/>
      <c r="M442" s="82"/>
      <c r="N442" s="82"/>
      <c r="O442" s="82"/>
      <c r="P442" s="1"/>
    </row>
    <row r="443" spans="1:17" ht="11.25" x14ac:dyDescent="0.2">
      <c r="C443" s="1"/>
      <c r="D443" s="1"/>
      <c r="E443" s="1"/>
      <c r="F443" s="1"/>
      <c r="G443" s="82"/>
      <c r="H443" s="82"/>
      <c r="I443" s="82"/>
      <c r="J443" s="82"/>
      <c r="K443" s="82"/>
      <c r="L443" s="82"/>
      <c r="M443" s="82"/>
      <c r="N443" s="82"/>
      <c r="O443" s="82"/>
      <c r="P443" s="1"/>
    </row>
    <row r="444" spans="1:17" ht="8.25" customHeight="1" x14ac:dyDescent="0.2">
      <c r="C444" s="1"/>
      <c r="D444" s="1"/>
      <c r="E444" s="1"/>
      <c r="F444" s="1"/>
      <c r="G444" s="18"/>
      <c r="H444" s="18"/>
      <c r="I444" s="18"/>
      <c r="J444" s="18"/>
      <c r="K444" s="18"/>
      <c r="L444" s="18"/>
      <c r="M444" s="18"/>
      <c r="N444" s="18"/>
      <c r="O444" s="18"/>
      <c r="P444" s="1"/>
    </row>
    <row r="445" spans="1:17" ht="8.25" customHeight="1" x14ac:dyDescent="0.2">
      <c r="C445" s="1"/>
      <c r="D445" s="1"/>
      <c r="E445" s="1"/>
      <c r="F445" s="1"/>
      <c r="G445" s="18"/>
      <c r="H445" s="18"/>
      <c r="I445" s="18"/>
      <c r="J445" s="18"/>
      <c r="K445" s="18"/>
      <c r="L445" s="18"/>
      <c r="M445" s="18"/>
      <c r="N445" s="18"/>
      <c r="O445" s="18"/>
      <c r="P445" s="1"/>
    </row>
    <row r="446" spans="1:17" ht="8.25" customHeight="1" x14ac:dyDescent="0.2"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7" ht="15.75" customHeight="1" x14ac:dyDescent="0.15">
      <c r="C447" s="83" t="s">
        <v>0</v>
      </c>
      <c r="D447" s="84"/>
      <c r="E447" s="85"/>
      <c r="F447" s="83" t="s">
        <v>1</v>
      </c>
      <c r="G447" s="85"/>
      <c r="H447" s="83" t="s">
        <v>2</v>
      </c>
      <c r="I447" s="85"/>
      <c r="J447" s="83" t="s">
        <v>3</v>
      </c>
      <c r="K447" s="85"/>
      <c r="L447" s="83" t="s">
        <v>4</v>
      </c>
      <c r="M447" s="85"/>
      <c r="N447" s="83" t="s">
        <v>5</v>
      </c>
      <c r="O447" s="85"/>
      <c r="P447" s="80" t="s">
        <v>6</v>
      </c>
      <c r="Q447" s="80"/>
    </row>
    <row r="448" spans="1:17" ht="24.75" customHeight="1" x14ac:dyDescent="0.15">
      <c r="A448" t="str">
        <f>CONCATENATE(B436,B448)</f>
        <v>16a</v>
      </c>
      <c r="B448" t="s">
        <v>26</v>
      </c>
      <c r="C448" s="64" t="str">
        <f>INDEX('5 tm Data'!P:P,MATCH('5 tm MJV'!A448,'5 tm Data'!N:N,0))</f>
        <v>a</v>
      </c>
      <c r="D448" s="65"/>
      <c r="E448" s="66"/>
      <c r="F448" s="80"/>
      <c r="G448" s="80"/>
      <c r="H448" s="80"/>
      <c r="I448" s="80"/>
      <c r="J448" s="80"/>
      <c r="K448" s="80"/>
      <c r="L448" s="80"/>
      <c r="M448" s="80"/>
      <c r="N448" s="80"/>
      <c r="O448" s="80"/>
      <c r="P448" s="80"/>
      <c r="Q448" s="80"/>
    </row>
    <row r="449" spans="1:17" ht="24.75" customHeight="1" x14ac:dyDescent="0.15">
      <c r="A449" t="str">
        <f>CONCATENATE(B436,B449)</f>
        <v>16b</v>
      </c>
      <c r="B449" t="s">
        <v>27</v>
      </c>
      <c r="C449" s="64" t="str">
        <f>INDEX('5 tm Data'!P:P,MATCH('5 tm MJV'!A449,'5 tm Data'!N:N,0))</f>
        <v>b</v>
      </c>
      <c r="D449" s="65"/>
      <c r="E449" s="66"/>
      <c r="F449" s="80"/>
      <c r="G449" s="80"/>
      <c r="H449" s="80"/>
      <c r="I449" s="80"/>
      <c r="J449" s="80"/>
      <c r="K449" s="80"/>
      <c r="L449" s="80"/>
      <c r="M449" s="80"/>
      <c r="N449" s="80"/>
      <c r="O449" s="80"/>
      <c r="P449" s="80"/>
      <c r="Q449" s="80"/>
    </row>
    <row r="450" spans="1:17" ht="24.75" customHeight="1" x14ac:dyDescent="0.15">
      <c r="A450" t="str">
        <f>CONCATENATE(B436,B450)</f>
        <v>16c</v>
      </c>
      <c r="B450" t="s">
        <v>28</v>
      </c>
      <c r="C450" s="64" t="str">
        <f>INDEX('5 tm Data'!P:P,MATCH('5 tm MJV'!A450,'5 tm Data'!N:N,0))</f>
        <v>c</v>
      </c>
      <c r="D450" s="65"/>
      <c r="E450" s="66"/>
      <c r="F450" s="80"/>
      <c r="G450" s="80"/>
      <c r="H450" s="80"/>
      <c r="I450" s="80"/>
      <c r="J450" s="80"/>
      <c r="K450" s="80"/>
      <c r="L450" s="80"/>
      <c r="M450" s="80"/>
      <c r="N450" s="80"/>
      <c r="O450" s="80"/>
      <c r="P450" s="80"/>
      <c r="Q450" s="80"/>
    </row>
    <row r="451" spans="1:17" ht="24.75" customHeight="1" x14ac:dyDescent="0.15">
      <c r="A451" t="str">
        <f>CONCATENATE(B436,B451)</f>
        <v>16d</v>
      </c>
      <c r="B451" t="s">
        <v>29</v>
      </c>
      <c r="C451" s="64" t="str">
        <f>INDEX('5 tm Data'!P:P,MATCH('5 tm MJV'!A451,'5 tm Data'!N:N,0))</f>
        <v>d</v>
      </c>
      <c r="D451" s="65"/>
      <c r="E451" s="66"/>
      <c r="F451" s="80"/>
      <c r="G451" s="80"/>
      <c r="H451" s="80"/>
      <c r="I451" s="80"/>
      <c r="J451" s="80"/>
      <c r="K451" s="80"/>
      <c r="L451" s="80"/>
      <c r="M451" s="80"/>
      <c r="N451" s="80"/>
      <c r="O451" s="80"/>
      <c r="P451" s="80"/>
      <c r="Q451" s="80"/>
    </row>
    <row r="452" spans="1:17" ht="24.75" customHeight="1" x14ac:dyDescent="0.15">
      <c r="A452" t="str">
        <f>CONCATENATE(B436,B452)</f>
        <v>16e</v>
      </c>
      <c r="B452" t="s">
        <v>30</v>
      </c>
      <c r="C452" s="64" t="str">
        <f>INDEX('5 tm Data'!P:P,MATCH('5 tm MJV'!A452,'5 tm Data'!N:N,0))</f>
        <v>e</v>
      </c>
      <c r="D452" s="65"/>
      <c r="E452" s="66"/>
      <c r="F452" s="80"/>
      <c r="G452" s="80"/>
      <c r="H452" s="80"/>
      <c r="I452" s="80"/>
      <c r="J452" s="80"/>
      <c r="K452" s="80"/>
      <c r="L452" s="80"/>
      <c r="M452" s="80"/>
      <c r="N452" s="80"/>
      <c r="O452" s="80"/>
      <c r="P452" s="80"/>
      <c r="Q452" s="80"/>
    </row>
    <row r="453" spans="1:17" ht="24.75" customHeight="1" x14ac:dyDescent="0.15">
      <c r="A453" t="str">
        <f>CONCATENATE(B436,B453)</f>
        <v>16f</v>
      </c>
      <c r="B453" t="s">
        <v>31</v>
      </c>
      <c r="C453" s="64" t="str">
        <f>INDEX('5 tm Data'!P:P,MATCH('5 tm MJV'!A453,'5 tm Data'!N:N,0))</f>
        <v>f</v>
      </c>
      <c r="D453" s="65"/>
      <c r="E453" s="66"/>
      <c r="F453" s="80"/>
      <c r="G453" s="80"/>
      <c r="H453" s="80"/>
      <c r="I453" s="80"/>
      <c r="J453" s="80"/>
      <c r="K453" s="80"/>
      <c r="L453" s="80"/>
      <c r="M453" s="80"/>
      <c r="N453" s="80"/>
      <c r="O453" s="80"/>
      <c r="P453" s="80"/>
      <c r="Q453" s="80"/>
    </row>
    <row r="454" spans="1:17" ht="24.75" customHeight="1" x14ac:dyDescent="0.15">
      <c r="A454" t="str">
        <f>CONCATENATE(B436,B454)</f>
        <v>16g</v>
      </c>
      <c r="B454" t="s">
        <v>32</v>
      </c>
      <c r="C454" s="64" t="str">
        <f>INDEX('5 tm Data'!P:P,MATCH('5 tm MJV'!A454,'5 tm Data'!N:N,0))</f>
        <v>g</v>
      </c>
      <c r="D454" s="65"/>
      <c r="E454" s="66"/>
      <c r="F454" s="80"/>
      <c r="G454" s="80"/>
      <c r="H454" s="80"/>
      <c r="I454" s="80"/>
      <c r="J454" s="80"/>
      <c r="K454" s="80"/>
      <c r="L454" s="80"/>
      <c r="M454" s="80"/>
      <c r="N454" s="80"/>
      <c r="O454" s="80"/>
      <c r="P454" s="80"/>
      <c r="Q454" s="80"/>
    </row>
    <row r="455" spans="1:17" ht="24.75" customHeight="1" thickBot="1" x14ac:dyDescent="0.2">
      <c r="A455" t="str">
        <f>CONCATENATE(B436,B455)</f>
        <v>16h</v>
      </c>
      <c r="B455" t="s">
        <v>33</v>
      </c>
      <c r="C455" s="64" t="str">
        <f>INDEX('5 tm Data'!P:P,MATCH('5 tm MJV'!A455,'5 tm Data'!N:N,0))</f>
        <v>h</v>
      </c>
      <c r="D455" s="65"/>
      <c r="E455" s="66"/>
      <c r="F455" s="79"/>
      <c r="G455" s="79"/>
      <c r="H455" s="79"/>
      <c r="I455" s="79"/>
      <c r="J455" s="79"/>
      <c r="K455" s="79"/>
      <c r="L455" s="79"/>
      <c r="M455" s="79"/>
      <c r="N455" s="79"/>
      <c r="O455" s="79"/>
      <c r="P455" s="79"/>
      <c r="Q455" s="79"/>
    </row>
    <row r="456" spans="1:17" ht="24.75" customHeight="1" thickTop="1" x14ac:dyDescent="0.2">
      <c r="C456" s="86" t="s">
        <v>6</v>
      </c>
      <c r="D456" s="86"/>
      <c r="E456" s="86"/>
      <c r="F456" s="77"/>
      <c r="G456" s="78"/>
      <c r="H456" s="77"/>
      <c r="I456" s="78"/>
      <c r="J456" s="77"/>
      <c r="K456" s="78"/>
      <c r="L456" s="77"/>
      <c r="M456" s="78"/>
      <c r="N456" s="77"/>
      <c r="O456" s="78"/>
      <c r="P456" s="77"/>
      <c r="Q456" s="78"/>
    </row>
    <row r="457" spans="1:17" x14ac:dyDescent="0.15">
      <c r="C457" s="86" t="s">
        <v>799</v>
      </c>
      <c r="D457" s="86"/>
      <c r="E457" s="86"/>
      <c r="F457" s="87"/>
      <c r="G457" s="87"/>
      <c r="H457" s="87"/>
      <c r="I457" s="87"/>
      <c r="J457" s="87"/>
      <c r="K457" s="87"/>
      <c r="L457" s="87"/>
      <c r="M457" s="87"/>
      <c r="N457" s="87"/>
      <c r="O457" s="87"/>
      <c r="P457" s="87"/>
      <c r="Q457" s="87"/>
    </row>
    <row r="458" spans="1:17" ht="11.25" customHeight="1" x14ac:dyDescent="0.15">
      <c r="C458" s="86"/>
      <c r="D458" s="86"/>
      <c r="E458" s="86"/>
      <c r="F458" s="87"/>
      <c r="G458" s="87"/>
      <c r="H458" s="87"/>
      <c r="I458" s="87"/>
      <c r="J458" s="87"/>
      <c r="K458" s="87"/>
      <c r="L458" s="87"/>
      <c r="M458" s="87"/>
      <c r="N458" s="87"/>
      <c r="O458" s="87"/>
      <c r="P458" s="87"/>
      <c r="Q458" s="87"/>
    </row>
    <row r="459" spans="1:17" ht="11.25" customHeight="1" x14ac:dyDescent="0.15">
      <c r="C459" s="86" t="s">
        <v>800</v>
      </c>
      <c r="D459" s="86"/>
      <c r="E459" s="86"/>
      <c r="F459" s="87"/>
      <c r="G459" s="87"/>
      <c r="H459" s="87"/>
      <c r="I459" s="87"/>
      <c r="J459" s="87"/>
      <c r="K459" s="87"/>
      <c r="L459" s="87"/>
      <c r="M459" s="87"/>
      <c r="N459" s="87"/>
      <c r="O459" s="87"/>
      <c r="P459" s="87"/>
      <c r="Q459" s="87"/>
    </row>
    <row r="460" spans="1:17" x14ac:dyDescent="0.15">
      <c r="C460" s="86"/>
      <c r="D460" s="86"/>
      <c r="E460" s="86"/>
      <c r="F460" s="87"/>
      <c r="G460" s="87"/>
      <c r="H460" s="87"/>
      <c r="I460" s="87"/>
      <c r="J460" s="87"/>
      <c r="K460" s="87"/>
      <c r="L460" s="87"/>
      <c r="M460" s="87"/>
      <c r="N460" s="87"/>
      <c r="O460" s="87"/>
      <c r="P460" s="87"/>
      <c r="Q460" s="87"/>
    </row>
    <row r="465" spans="1:17" ht="10.5" customHeight="1" x14ac:dyDescent="0.15">
      <c r="A465" t="s">
        <v>35</v>
      </c>
      <c r="B465">
        <v>17</v>
      </c>
      <c r="C465" s="81" t="str">
        <f>'5 tm Data'!$A$2</f>
        <v>NAIA West - I</v>
      </c>
      <c r="D465" s="81"/>
      <c r="E465" s="81"/>
      <c r="F465" s="81"/>
      <c r="G465" s="81"/>
      <c r="H465" s="81"/>
      <c r="I465" s="81"/>
      <c r="J465" s="81"/>
      <c r="K465" s="81"/>
      <c r="L465" s="81"/>
      <c r="M465" s="81"/>
      <c r="N465" s="81"/>
      <c r="O465" s="81"/>
      <c r="P465" s="81"/>
      <c r="Q465" s="81"/>
    </row>
    <row r="466" spans="1:17" ht="10.5" customHeight="1" x14ac:dyDescent="0.15">
      <c r="C466" s="81"/>
      <c r="D466" s="81"/>
      <c r="E466" s="81"/>
      <c r="F466" s="81"/>
      <c r="G466" s="81"/>
      <c r="H466" s="81"/>
      <c r="I466" s="81"/>
      <c r="J466" s="81"/>
      <c r="K466" s="81"/>
      <c r="L466" s="81"/>
      <c r="M466" s="81"/>
      <c r="N466" s="81"/>
      <c r="O466" s="81"/>
      <c r="P466" s="81"/>
      <c r="Q466" s="81"/>
    </row>
    <row r="467" spans="1:17" ht="10.5" customHeight="1" x14ac:dyDescent="0.15">
      <c r="C467" s="81"/>
      <c r="D467" s="81"/>
      <c r="E467" s="81"/>
      <c r="F467" s="81"/>
      <c r="G467" s="81"/>
      <c r="H467" s="81"/>
      <c r="I467" s="81"/>
      <c r="J467" s="81"/>
      <c r="K467" s="81"/>
      <c r="L467" s="81"/>
      <c r="M467" s="81"/>
      <c r="N467" s="81"/>
      <c r="O467" s="81"/>
      <c r="P467" s="81"/>
      <c r="Q467" s="81"/>
    </row>
    <row r="468" spans="1:17" ht="8.25" customHeight="1" x14ac:dyDescent="0.15"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</row>
    <row r="469" spans="1:17" ht="8.25" customHeight="1" x14ac:dyDescent="0.15"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</row>
    <row r="470" spans="1:17" ht="8.25" customHeight="1" x14ac:dyDescent="0.2"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7" ht="11.25" x14ac:dyDescent="0.2">
      <c r="C471" s="1"/>
      <c r="D471" s="1"/>
      <c r="E471" s="1"/>
      <c r="F471" s="1"/>
      <c r="G471" s="82">
        <f>INDEX('5 tm Data'!E:E,MATCH('5 tm MJV'!B465,'5 tm Data'!D:D,0))</f>
        <v>18</v>
      </c>
      <c r="H471" s="82"/>
      <c r="I471" s="82"/>
      <c r="J471" s="82"/>
      <c r="K471" s="82"/>
      <c r="L471" s="82"/>
      <c r="M471" s="82"/>
      <c r="N471" s="82"/>
      <c r="O471" s="82"/>
      <c r="P471" s="1"/>
    </row>
    <row r="472" spans="1:17" ht="11.25" x14ac:dyDescent="0.2">
      <c r="C472" s="1"/>
      <c r="D472" s="1"/>
      <c r="E472" s="1"/>
      <c r="F472" s="1"/>
      <c r="G472" s="82"/>
      <c r="H472" s="82"/>
      <c r="I472" s="82"/>
      <c r="J472" s="82"/>
      <c r="K472" s="82"/>
      <c r="L472" s="82"/>
      <c r="M472" s="82"/>
      <c r="N472" s="82"/>
      <c r="O472" s="82"/>
      <c r="P472" s="1"/>
    </row>
    <row r="473" spans="1:17" ht="8.25" customHeight="1" x14ac:dyDescent="0.2">
      <c r="C473" s="1"/>
      <c r="D473" s="1"/>
      <c r="E473" s="1"/>
      <c r="F473" s="1"/>
      <c r="G473" s="18"/>
      <c r="H473" s="18"/>
      <c r="I473" s="18"/>
      <c r="J473" s="18"/>
      <c r="K473" s="18"/>
      <c r="L473" s="18"/>
      <c r="M473" s="18"/>
      <c r="N473" s="18"/>
      <c r="O473" s="18"/>
      <c r="P473" s="1"/>
    </row>
    <row r="474" spans="1:17" ht="8.25" customHeight="1" x14ac:dyDescent="0.2">
      <c r="C474" s="1"/>
      <c r="D474" s="1"/>
      <c r="E474" s="1"/>
      <c r="F474" s="1"/>
      <c r="G474" s="18"/>
      <c r="H474" s="18"/>
      <c r="I474" s="18"/>
      <c r="J474" s="18"/>
      <c r="K474" s="18"/>
      <c r="L474" s="18"/>
      <c r="M474" s="18"/>
      <c r="N474" s="18"/>
      <c r="O474" s="18"/>
      <c r="P474" s="1"/>
    </row>
    <row r="475" spans="1:17" ht="8.25" customHeight="1" x14ac:dyDescent="0.2"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7" ht="15.75" customHeight="1" x14ac:dyDescent="0.15">
      <c r="C476" s="83" t="s">
        <v>0</v>
      </c>
      <c r="D476" s="84"/>
      <c r="E476" s="85"/>
      <c r="F476" s="83" t="s">
        <v>1</v>
      </c>
      <c r="G476" s="85"/>
      <c r="H476" s="83" t="s">
        <v>2</v>
      </c>
      <c r="I476" s="85"/>
      <c r="J476" s="83" t="s">
        <v>3</v>
      </c>
      <c r="K476" s="85"/>
      <c r="L476" s="83" t="s">
        <v>4</v>
      </c>
      <c r="M476" s="85"/>
      <c r="N476" s="83" t="s">
        <v>5</v>
      </c>
      <c r="O476" s="85"/>
      <c r="P476" s="80" t="s">
        <v>6</v>
      </c>
      <c r="Q476" s="80"/>
    </row>
    <row r="477" spans="1:17" ht="24.75" customHeight="1" x14ac:dyDescent="0.15">
      <c r="A477" t="str">
        <f>CONCATENATE(B465,B477)</f>
        <v>17a</v>
      </c>
      <c r="B477" t="s">
        <v>26</v>
      </c>
      <c r="C477" s="64" t="str">
        <f>INDEX('5 tm Data'!P:P,MATCH('5 tm MJV'!A477,'5 tm Data'!N:N,0))</f>
        <v>a</v>
      </c>
      <c r="D477" s="65"/>
      <c r="E477" s="66"/>
      <c r="F477" s="80"/>
      <c r="G477" s="80"/>
      <c r="H477" s="80"/>
      <c r="I477" s="80"/>
      <c r="J477" s="80"/>
      <c r="K477" s="80"/>
      <c r="L477" s="80"/>
      <c r="M477" s="80"/>
      <c r="N477" s="80"/>
      <c r="O477" s="80"/>
      <c r="P477" s="80"/>
      <c r="Q477" s="80"/>
    </row>
    <row r="478" spans="1:17" ht="24.75" customHeight="1" x14ac:dyDescent="0.15">
      <c r="A478" t="str">
        <f>CONCATENATE(B465,B478)</f>
        <v>17b</v>
      </c>
      <c r="B478" t="s">
        <v>27</v>
      </c>
      <c r="C478" s="64" t="str">
        <f>INDEX('5 tm Data'!P:P,MATCH('5 tm MJV'!A478,'5 tm Data'!N:N,0))</f>
        <v>b</v>
      </c>
      <c r="D478" s="65"/>
      <c r="E478" s="66"/>
      <c r="F478" s="80"/>
      <c r="G478" s="80"/>
      <c r="H478" s="80"/>
      <c r="I478" s="80"/>
      <c r="J478" s="80"/>
      <c r="K478" s="80"/>
      <c r="L478" s="80"/>
      <c r="M478" s="80"/>
      <c r="N478" s="80"/>
      <c r="O478" s="80"/>
      <c r="P478" s="80"/>
      <c r="Q478" s="80"/>
    </row>
    <row r="479" spans="1:17" ht="24.75" customHeight="1" x14ac:dyDescent="0.15">
      <c r="A479" t="str">
        <f>CONCATENATE(B465,B479)</f>
        <v>17c</v>
      </c>
      <c r="B479" t="s">
        <v>28</v>
      </c>
      <c r="C479" s="64" t="str">
        <f>INDEX('5 tm Data'!P:P,MATCH('5 tm MJV'!A479,'5 tm Data'!N:N,0))</f>
        <v>c</v>
      </c>
      <c r="D479" s="65"/>
      <c r="E479" s="66"/>
      <c r="F479" s="80"/>
      <c r="G479" s="80"/>
      <c r="H479" s="80"/>
      <c r="I479" s="80"/>
      <c r="J479" s="80"/>
      <c r="K479" s="80"/>
      <c r="L479" s="80"/>
      <c r="M479" s="80"/>
      <c r="N479" s="80"/>
      <c r="O479" s="80"/>
      <c r="P479" s="80"/>
      <c r="Q479" s="80"/>
    </row>
    <row r="480" spans="1:17" ht="24.75" customHeight="1" x14ac:dyDescent="0.15">
      <c r="A480" t="str">
        <f>CONCATENATE(B465,B480)</f>
        <v>17d</v>
      </c>
      <c r="B480" t="s">
        <v>29</v>
      </c>
      <c r="C480" s="64" t="str">
        <f>INDEX('5 tm Data'!P:P,MATCH('5 tm MJV'!A480,'5 tm Data'!N:N,0))</f>
        <v>d</v>
      </c>
      <c r="D480" s="65"/>
      <c r="E480" s="66"/>
      <c r="F480" s="80"/>
      <c r="G480" s="80"/>
      <c r="H480" s="80"/>
      <c r="I480" s="80"/>
      <c r="J480" s="80"/>
      <c r="K480" s="80"/>
      <c r="L480" s="80"/>
      <c r="M480" s="80"/>
      <c r="N480" s="80"/>
      <c r="O480" s="80"/>
      <c r="P480" s="80"/>
      <c r="Q480" s="80"/>
    </row>
    <row r="481" spans="1:17" ht="24.75" customHeight="1" x14ac:dyDescent="0.15">
      <c r="A481" t="str">
        <f>CONCATENATE(B465,B481)</f>
        <v>17e</v>
      </c>
      <c r="B481" t="s">
        <v>30</v>
      </c>
      <c r="C481" s="64" t="str">
        <f>INDEX('5 tm Data'!P:P,MATCH('5 tm MJV'!A481,'5 tm Data'!N:N,0))</f>
        <v>e</v>
      </c>
      <c r="D481" s="65"/>
      <c r="E481" s="66"/>
      <c r="F481" s="80"/>
      <c r="G481" s="80"/>
      <c r="H481" s="80"/>
      <c r="I481" s="80"/>
      <c r="J481" s="80"/>
      <c r="K481" s="80"/>
      <c r="L481" s="80"/>
      <c r="M481" s="80"/>
      <c r="N481" s="80"/>
      <c r="O481" s="80"/>
      <c r="P481" s="80"/>
      <c r="Q481" s="80"/>
    </row>
    <row r="482" spans="1:17" ht="24.75" customHeight="1" x14ac:dyDescent="0.15">
      <c r="A482" t="str">
        <f>CONCATENATE(B465,B482)</f>
        <v>17f</v>
      </c>
      <c r="B482" t="s">
        <v>31</v>
      </c>
      <c r="C482" s="64" t="str">
        <f>INDEX('5 tm Data'!P:P,MATCH('5 tm MJV'!A482,'5 tm Data'!N:N,0))</f>
        <v>f</v>
      </c>
      <c r="D482" s="65"/>
      <c r="E482" s="66"/>
      <c r="F482" s="80"/>
      <c r="G482" s="80"/>
      <c r="H482" s="80"/>
      <c r="I482" s="80"/>
      <c r="J482" s="80"/>
      <c r="K482" s="80"/>
      <c r="L482" s="80"/>
      <c r="M482" s="80"/>
      <c r="N482" s="80"/>
      <c r="O482" s="80"/>
      <c r="P482" s="80"/>
      <c r="Q482" s="80"/>
    </row>
    <row r="483" spans="1:17" ht="24.75" customHeight="1" x14ac:dyDescent="0.15">
      <c r="A483" t="str">
        <f>CONCATENATE(B465,B483)</f>
        <v>17g</v>
      </c>
      <c r="B483" t="s">
        <v>32</v>
      </c>
      <c r="C483" s="64" t="str">
        <f>INDEX('5 tm Data'!P:P,MATCH('5 tm MJV'!A483,'5 tm Data'!N:N,0))</f>
        <v>g</v>
      </c>
      <c r="D483" s="65"/>
      <c r="E483" s="66"/>
      <c r="F483" s="80"/>
      <c r="G483" s="80"/>
      <c r="H483" s="80"/>
      <c r="I483" s="80"/>
      <c r="J483" s="80"/>
      <c r="K483" s="80"/>
      <c r="L483" s="80"/>
      <c r="M483" s="80"/>
      <c r="N483" s="80"/>
      <c r="O483" s="80"/>
      <c r="P483" s="80"/>
      <c r="Q483" s="80"/>
    </row>
    <row r="484" spans="1:17" ht="24.75" customHeight="1" thickBot="1" x14ac:dyDescent="0.2">
      <c r="A484" t="str">
        <f>CONCATENATE(B465,B484)</f>
        <v>17h</v>
      </c>
      <c r="B484" t="s">
        <v>33</v>
      </c>
      <c r="C484" s="64" t="str">
        <f>INDEX('5 tm Data'!P:P,MATCH('5 tm MJV'!A484,'5 tm Data'!N:N,0))</f>
        <v>h</v>
      </c>
      <c r="D484" s="65"/>
      <c r="E484" s="66"/>
      <c r="F484" s="79"/>
      <c r="G484" s="79"/>
      <c r="H484" s="79"/>
      <c r="I484" s="79"/>
      <c r="J484" s="79"/>
      <c r="K484" s="79"/>
      <c r="L484" s="79"/>
      <c r="M484" s="79"/>
      <c r="N484" s="79"/>
      <c r="O484" s="79"/>
      <c r="P484" s="79"/>
      <c r="Q484" s="79"/>
    </row>
    <row r="485" spans="1:17" ht="24.75" customHeight="1" thickTop="1" x14ac:dyDescent="0.2">
      <c r="C485" s="86" t="s">
        <v>6</v>
      </c>
      <c r="D485" s="86"/>
      <c r="E485" s="86"/>
      <c r="F485" s="77"/>
      <c r="G485" s="78"/>
      <c r="H485" s="77"/>
      <c r="I485" s="78"/>
      <c r="J485" s="77"/>
      <c r="K485" s="78"/>
      <c r="L485" s="77"/>
      <c r="M485" s="78"/>
      <c r="N485" s="77"/>
      <c r="O485" s="78"/>
      <c r="P485" s="77"/>
      <c r="Q485" s="78"/>
    </row>
    <row r="486" spans="1:17" x14ac:dyDescent="0.15">
      <c r="C486" s="86" t="s">
        <v>799</v>
      </c>
      <c r="D486" s="86"/>
      <c r="E486" s="86"/>
      <c r="F486" s="87"/>
      <c r="G486" s="87"/>
      <c r="H486" s="87"/>
      <c r="I486" s="87"/>
      <c r="J486" s="87"/>
      <c r="K486" s="87"/>
      <c r="L486" s="87"/>
      <c r="M486" s="87"/>
      <c r="N486" s="87"/>
      <c r="O486" s="87"/>
      <c r="P486" s="87"/>
      <c r="Q486" s="87"/>
    </row>
    <row r="487" spans="1:17" ht="11.25" customHeight="1" x14ac:dyDescent="0.15">
      <c r="C487" s="86"/>
      <c r="D487" s="86"/>
      <c r="E487" s="86"/>
      <c r="F487" s="87"/>
      <c r="G487" s="87"/>
      <c r="H487" s="87"/>
      <c r="I487" s="87"/>
      <c r="J487" s="87"/>
      <c r="K487" s="87"/>
      <c r="L487" s="87"/>
      <c r="M487" s="87"/>
      <c r="N487" s="87"/>
      <c r="O487" s="87"/>
      <c r="P487" s="87"/>
      <c r="Q487" s="87"/>
    </row>
    <row r="488" spans="1:17" ht="11.25" customHeight="1" x14ac:dyDescent="0.15">
      <c r="C488" s="86" t="s">
        <v>800</v>
      </c>
      <c r="D488" s="86"/>
      <c r="E488" s="86"/>
      <c r="F488" s="87"/>
      <c r="G488" s="87"/>
      <c r="H488" s="87"/>
      <c r="I488" s="87"/>
      <c r="J488" s="87"/>
      <c r="K488" s="87"/>
      <c r="L488" s="87"/>
      <c r="M488" s="87"/>
      <c r="N488" s="87"/>
      <c r="O488" s="87"/>
      <c r="P488" s="87"/>
      <c r="Q488" s="87"/>
    </row>
    <row r="489" spans="1:17" x14ac:dyDescent="0.15">
      <c r="C489" s="86"/>
      <c r="D489" s="86"/>
      <c r="E489" s="86"/>
      <c r="F489" s="87"/>
      <c r="G489" s="87"/>
      <c r="H489" s="87"/>
      <c r="I489" s="87"/>
      <c r="J489" s="87"/>
      <c r="K489" s="87"/>
      <c r="L489" s="87"/>
      <c r="M489" s="87"/>
      <c r="N489" s="87"/>
      <c r="O489" s="87"/>
      <c r="P489" s="87"/>
      <c r="Q489" s="87"/>
    </row>
    <row r="494" spans="1:17" ht="10.5" customHeight="1" x14ac:dyDescent="0.15">
      <c r="A494" t="s">
        <v>35</v>
      </c>
      <c r="B494">
        <v>18</v>
      </c>
      <c r="C494" s="81" t="str">
        <f>'5 tm Data'!$A$2</f>
        <v>NAIA West - I</v>
      </c>
      <c r="D494" s="81"/>
      <c r="E494" s="81"/>
      <c r="F494" s="81"/>
      <c r="G494" s="81"/>
      <c r="H494" s="81"/>
      <c r="I494" s="81"/>
      <c r="J494" s="81"/>
      <c r="K494" s="81"/>
      <c r="L494" s="81"/>
      <c r="M494" s="81"/>
      <c r="N494" s="81"/>
      <c r="O494" s="81"/>
      <c r="P494" s="81"/>
      <c r="Q494" s="81"/>
    </row>
    <row r="495" spans="1:17" ht="10.5" customHeight="1" x14ac:dyDescent="0.15">
      <c r="C495" s="81"/>
      <c r="D495" s="81"/>
      <c r="E495" s="81"/>
      <c r="F495" s="81"/>
      <c r="G495" s="81"/>
      <c r="H495" s="81"/>
      <c r="I495" s="81"/>
      <c r="J495" s="81"/>
      <c r="K495" s="81"/>
      <c r="L495" s="81"/>
      <c r="M495" s="81"/>
      <c r="N495" s="81"/>
      <c r="O495" s="81"/>
      <c r="P495" s="81"/>
      <c r="Q495" s="81"/>
    </row>
    <row r="496" spans="1:17" ht="10.5" customHeight="1" x14ac:dyDescent="0.15">
      <c r="C496" s="81"/>
      <c r="D496" s="81"/>
      <c r="E496" s="81"/>
      <c r="F496" s="81"/>
      <c r="G496" s="81"/>
      <c r="H496" s="81"/>
      <c r="I496" s="81"/>
      <c r="J496" s="81"/>
      <c r="K496" s="81"/>
      <c r="L496" s="81"/>
      <c r="M496" s="81"/>
      <c r="N496" s="81"/>
      <c r="O496" s="81"/>
      <c r="P496" s="81"/>
      <c r="Q496" s="81"/>
    </row>
    <row r="497" spans="1:17" ht="8.25" customHeight="1" x14ac:dyDescent="0.15"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</row>
    <row r="498" spans="1:17" ht="8.25" customHeight="1" x14ac:dyDescent="0.15"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</row>
    <row r="499" spans="1:17" ht="8.25" customHeight="1" x14ac:dyDescent="0.2"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7" ht="11.25" x14ac:dyDescent="0.2">
      <c r="C500" s="1"/>
      <c r="D500" s="1"/>
      <c r="E500" s="1"/>
      <c r="F500" s="1"/>
      <c r="G500" s="82">
        <f>INDEX('5 tm Data'!E:E,MATCH('5 tm MJV'!B494,'5 tm Data'!D:D,0))</f>
        <v>19</v>
      </c>
      <c r="H500" s="82"/>
      <c r="I500" s="82"/>
      <c r="J500" s="82"/>
      <c r="K500" s="82"/>
      <c r="L500" s="82"/>
      <c r="M500" s="82"/>
      <c r="N500" s="82"/>
      <c r="O500" s="82"/>
      <c r="P500" s="1"/>
    </row>
    <row r="501" spans="1:17" ht="11.25" x14ac:dyDescent="0.2">
      <c r="C501" s="1"/>
      <c r="D501" s="1"/>
      <c r="E501" s="1"/>
      <c r="F501" s="1"/>
      <c r="G501" s="82"/>
      <c r="H501" s="82"/>
      <c r="I501" s="82"/>
      <c r="J501" s="82"/>
      <c r="K501" s="82"/>
      <c r="L501" s="82"/>
      <c r="M501" s="82"/>
      <c r="N501" s="82"/>
      <c r="O501" s="82"/>
      <c r="P501" s="1"/>
    </row>
    <row r="502" spans="1:17" ht="8.25" customHeight="1" x14ac:dyDescent="0.2">
      <c r="C502" s="1"/>
      <c r="D502" s="1"/>
      <c r="E502" s="1"/>
      <c r="F502" s="1"/>
      <c r="G502" s="18"/>
      <c r="H502" s="18"/>
      <c r="I502" s="18"/>
      <c r="J502" s="18"/>
      <c r="K502" s="18"/>
      <c r="L502" s="18"/>
      <c r="M502" s="18"/>
      <c r="N502" s="18"/>
      <c r="O502" s="18"/>
      <c r="P502" s="1"/>
    </row>
    <row r="503" spans="1:17" ht="8.25" customHeight="1" x14ac:dyDescent="0.2">
      <c r="C503" s="1"/>
      <c r="D503" s="1"/>
      <c r="E503" s="1"/>
      <c r="F503" s="1"/>
      <c r="G503" s="18"/>
      <c r="H503" s="18"/>
      <c r="I503" s="18"/>
      <c r="J503" s="18"/>
      <c r="K503" s="18"/>
      <c r="L503" s="18"/>
      <c r="M503" s="18"/>
      <c r="N503" s="18"/>
      <c r="O503" s="18"/>
      <c r="P503" s="1"/>
    </row>
    <row r="504" spans="1:17" ht="8.25" customHeight="1" x14ac:dyDescent="0.2"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7" ht="15.75" customHeight="1" x14ac:dyDescent="0.15">
      <c r="C505" s="83" t="s">
        <v>0</v>
      </c>
      <c r="D505" s="84"/>
      <c r="E505" s="85"/>
      <c r="F505" s="83" t="s">
        <v>1</v>
      </c>
      <c r="G505" s="85"/>
      <c r="H505" s="83" t="s">
        <v>2</v>
      </c>
      <c r="I505" s="85"/>
      <c r="J505" s="83" t="s">
        <v>3</v>
      </c>
      <c r="K505" s="85"/>
      <c r="L505" s="83" t="s">
        <v>4</v>
      </c>
      <c r="M505" s="85"/>
      <c r="N505" s="83" t="s">
        <v>5</v>
      </c>
      <c r="O505" s="85"/>
      <c r="P505" s="80" t="s">
        <v>6</v>
      </c>
      <c r="Q505" s="80"/>
    </row>
    <row r="506" spans="1:17" ht="24.75" customHeight="1" x14ac:dyDescent="0.15">
      <c r="A506" t="str">
        <f>CONCATENATE(B494,B506)</f>
        <v>18a</v>
      </c>
      <c r="B506" t="s">
        <v>26</v>
      </c>
      <c r="C506" s="64" t="str">
        <f>INDEX('5 tm Data'!P:P,MATCH('5 tm MJV'!A506,'5 tm Data'!N:N,0))</f>
        <v>a</v>
      </c>
      <c r="D506" s="65"/>
      <c r="E506" s="66"/>
      <c r="F506" s="80"/>
      <c r="G506" s="80"/>
      <c r="H506" s="80"/>
      <c r="I506" s="80"/>
      <c r="J506" s="80"/>
      <c r="K506" s="80"/>
      <c r="L506" s="80"/>
      <c r="M506" s="80"/>
      <c r="N506" s="80"/>
      <c r="O506" s="80"/>
      <c r="P506" s="80"/>
      <c r="Q506" s="80"/>
    </row>
    <row r="507" spans="1:17" ht="24.75" customHeight="1" x14ac:dyDescent="0.15">
      <c r="A507" t="str">
        <f>CONCATENATE(B494,B507)</f>
        <v>18b</v>
      </c>
      <c r="B507" t="s">
        <v>27</v>
      </c>
      <c r="C507" s="64" t="str">
        <f>INDEX('5 tm Data'!P:P,MATCH('5 tm MJV'!A507,'5 tm Data'!N:N,0))</f>
        <v>b</v>
      </c>
      <c r="D507" s="65"/>
      <c r="E507" s="66"/>
      <c r="F507" s="80"/>
      <c r="G507" s="80"/>
      <c r="H507" s="80"/>
      <c r="I507" s="80"/>
      <c r="J507" s="80"/>
      <c r="K507" s="80"/>
      <c r="L507" s="80"/>
      <c r="M507" s="80"/>
      <c r="N507" s="80"/>
      <c r="O507" s="80"/>
      <c r="P507" s="80"/>
      <c r="Q507" s="80"/>
    </row>
    <row r="508" spans="1:17" ht="24.75" customHeight="1" x14ac:dyDescent="0.15">
      <c r="A508" t="str">
        <f>CONCATENATE(B494,B508)</f>
        <v>18c</v>
      </c>
      <c r="B508" t="s">
        <v>28</v>
      </c>
      <c r="C508" s="64" t="str">
        <f>INDEX('5 tm Data'!P:P,MATCH('5 tm MJV'!A508,'5 tm Data'!N:N,0))</f>
        <v>c</v>
      </c>
      <c r="D508" s="65"/>
      <c r="E508" s="66"/>
      <c r="F508" s="80"/>
      <c r="G508" s="80"/>
      <c r="H508" s="80"/>
      <c r="I508" s="80"/>
      <c r="J508" s="80"/>
      <c r="K508" s="80"/>
      <c r="L508" s="80"/>
      <c r="M508" s="80"/>
      <c r="N508" s="80"/>
      <c r="O508" s="80"/>
      <c r="P508" s="80"/>
      <c r="Q508" s="80"/>
    </row>
    <row r="509" spans="1:17" ht="24.75" customHeight="1" x14ac:dyDescent="0.15">
      <c r="A509" t="str">
        <f>CONCATENATE(B494,B509)</f>
        <v>18d</v>
      </c>
      <c r="B509" t="s">
        <v>29</v>
      </c>
      <c r="C509" s="64" t="str">
        <f>INDEX('5 tm Data'!P:P,MATCH('5 tm MJV'!A509,'5 tm Data'!N:N,0))</f>
        <v>d</v>
      </c>
      <c r="D509" s="65"/>
      <c r="E509" s="66"/>
      <c r="F509" s="80"/>
      <c r="G509" s="80"/>
      <c r="H509" s="80"/>
      <c r="I509" s="80"/>
      <c r="J509" s="80"/>
      <c r="K509" s="80"/>
      <c r="L509" s="80"/>
      <c r="M509" s="80"/>
      <c r="N509" s="80"/>
      <c r="O509" s="80"/>
      <c r="P509" s="80"/>
      <c r="Q509" s="80"/>
    </row>
    <row r="510" spans="1:17" ht="24.75" customHeight="1" x14ac:dyDescent="0.15">
      <c r="A510" t="str">
        <f>CONCATENATE(B494,B510)</f>
        <v>18e</v>
      </c>
      <c r="B510" t="s">
        <v>30</v>
      </c>
      <c r="C510" s="64" t="str">
        <f>INDEX('5 tm Data'!P:P,MATCH('5 tm MJV'!A510,'5 tm Data'!N:N,0))</f>
        <v>e</v>
      </c>
      <c r="D510" s="65"/>
      <c r="E510" s="66"/>
      <c r="F510" s="80"/>
      <c r="G510" s="80"/>
      <c r="H510" s="80"/>
      <c r="I510" s="80"/>
      <c r="J510" s="80"/>
      <c r="K510" s="80"/>
      <c r="L510" s="80"/>
      <c r="M510" s="80"/>
      <c r="N510" s="80"/>
      <c r="O510" s="80"/>
      <c r="P510" s="80"/>
      <c r="Q510" s="80"/>
    </row>
    <row r="511" spans="1:17" ht="24.75" customHeight="1" x14ac:dyDescent="0.15">
      <c r="A511" t="str">
        <f>CONCATENATE(B494,B511)</f>
        <v>18f</v>
      </c>
      <c r="B511" t="s">
        <v>31</v>
      </c>
      <c r="C511" s="64" t="str">
        <f>INDEX('5 tm Data'!P:P,MATCH('5 tm MJV'!A511,'5 tm Data'!N:N,0))</f>
        <v>f</v>
      </c>
      <c r="D511" s="65"/>
      <c r="E511" s="66"/>
      <c r="F511" s="80"/>
      <c r="G511" s="80"/>
      <c r="H511" s="80"/>
      <c r="I511" s="80"/>
      <c r="J511" s="80"/>
      <c r="K511" s="80"/>
      <c r="L511" s="80"/>
      <c r="M511" s="80"/>
      <c r="N511" s="80"/>
      <c r="O511" s="80"/>
      <c r="P511" s="80"/>
      <c r="Q511" s="80"/>
    </row>
    <row r="512" spans="1:17" ht="24.75" customHeight="1" x14ac:dyDescent="0.15">
      <c r="A512" t="str">
        <f>CONCATENATE(B494,B512)</f>
        <v>18g</v>
      </c>
      <c r="B512" t="s">
        <v>32</v>
      </c>
      <c r="C512" s="64" t="str">
        <f>INDEX('5 tm Data'!P:P,MATCH('5 tm MJV'!A512,'5 tm Data'!N:N,0))</f>
        <v>g</v>
      </c>
      <c r="D512" s="65"/>
      <c r="E512" s="66"/>
      <c r="F512" s="80"/>
      <c r="G512" s="80"/>
      <c r="H512" s="80"/>
      <c r="I512" s="80"/>
      <c r="J512" s="80"/>
      <c r="K512" s="80"/>
      <c r="L512" s="80"/>
      <c r="M512" s="80"/>
      <c r="N512" s="80"/>
      <c r="O512" s="80"/>
      <c r="P512" s="80"/>
      <c r="Q512" s="80"/>
    </row>
    <row r="513" spans="1:17" ht="24.75" customHeight="1" thickBot="1" x14ac:dyDescent="0.2">
      <c r="A513" t="str">
        <f>CONCATENATE(B494,B513)</f>
        <v>18h</v>
      </c>
      <c r="B513" t="s">
        <v>33</v>
      </c>
      <c r="C513" s="64" t="str">
        <f>INDEX('5 tm Data'!P:P,MATCH('5 tm MJV'!A513,'5 tm Data'!N:N,0))</f>
        <v>h</v>
      </c>
      <c r="D513" s="65"/>
      <c r="E513" s="66"/>
      <c r="F513" s="79"/>
      <c r="G513" s="79"/>
      <c r="H513" s="79"/>
      <c r="I513" s="79"/>
      <c r="J513" s="79"/>
      <c r="K513" s="79"/>
      <c r="L513" s="79"/>
      <c r="M513" s="79"/>
      <c r="N513" s="79"/>
      <c r="O513" s="79"/>
      <c r="P513" s="79"/>
      <c r="Q513" s="79"/>
    </row>
    <row r="514" spans="1:17" ht="24.75" customHeight="1" thickTop="1" x14ac:dyDescent="0.2">
      <c r="C514" s="86" t="s">
        <v>6</v>
      </c>
      <c r="D514" s="86"/>
      <c r="E514" s="86"/>
      <c r="F514" s="77"/>
      <c r="G514" s="78"/>
      <c r="H514" s="77"/>
      <c r="I514" s="78"/>
      <c r="J514" s="77"/>
      <c r="K514" s="78"/>
      <c r="L514" s="77"/>
      <c r="M514" s="78"/>
      <c r="N514" s="77"/>
      <c r="O514" s="78"/>
      <c r="P514" s="77"/>
      <c r="Q514" s="78"/>
    </row>
    <row r="515" spans="1:17" x14ac:dyDescent="0.15">
      <c r="C515" s="86" t="s">
        <v>799</v>
      </c>
      <c r="D515" s="86"/>
      <c r="E515" s="86"/>
      <c r="F515" s="87"/>
      <c r="G515" s="87"/>
      <c r="H515" s="87"/>
      <c r="I515" s="87"/>
      <c r="J515" s="87"/>
      <c r="K515" s="87"/>
      <c r="L515" s="87"/>
      <c r="M515" s="87"/>
      <c r="N515" s="87"/>
      <c r="O515" s="87"/>
      <c r="P515" s="87"/>
      <c r="Q515" s="87"/>
    </row>
    <row r="516" spans="1:17" ht="11.25" customHeight="1" x14ac:dyDescent="0.15">
      <c r="C516" s="86"/>
      <c r="D516" s="86"/>
      <c r="E516" s="86"/>
      <c r="F516" s="87"/>
      <c r="G516" s="87"/>
      <c r="H516" s="87"/>
      <c r="I516" s="87"/>
      <c r="J516" s="87"/>
      <c r="K516" s="87"/>
      <c r="L516" s="87"/>
      <c r="M516" s="87"/>
      <c r="N516" s="87"/>
      <c r="O516" s="87"/>
      <c r="P516" s="87"/>
      <c r="Q516" s="87"/>
    </row>
    <row r="517" spans="1:17" ht="11.25" customHeight="1" x14ac:dyDescent="0.15">
      <c r="C517" s="86" t="s">
        <v>800</v>
      </c>
      <c r="D517" s="86"/>
      <c r="E517" s="86"/>
      <c r="F517" s="87"/>
      <c r="G517" s="87"/>
      <c r="H517" s="87"/>
      <c r="I517" s="87"/>
      <c r="J517" s="87"/>
      <c r="K517" s="87"/>
      <c r="L517" s="87"/>
      <c r="M517" s="87"/>
      <c r="N517" s="87"/>
      <c r="O517" s="87"/>
      <c r="P517" s="87"/>
      <c r="Q517" s="87"/>
    </row>
    <row r="518" spans="1:17" x14ac:dyDescent="0.15">
      <c r="C518" s="86"/>
      <c r="D518" s="86"/>
      <c r="E518" s="86"/>
      <c r="F518" s="87"/>
      <c r="G518" s="87"/>
      <c r="H518" s="87"/>
      <c r="I518" s="87"/>
      <c r="J518" s="87"/>
      <c r="K518" s="87"/>
      <c r="L518" s="87"/>
      <c r="M518" s="87"/>
      <c r="N518" s="87"/>
      <c r="O518" s="87"/>
      <c r="P518" s="87"/>
      <c r="Q518" s="87"/>
    </row>
    <row r="523" spans="1:17" ht="10.5" customHeight="1" x14ac:dyDescent="0.15">
      <c r="A523" t="s">
        <v>35</v>
      </c>
      <c r="B523">
        <v>19</v>
      </c>
      <c r="C523" s="81" t="str">
        <f>'5 tm Data'!$A$2</f>
        <v>NAIA West - I</v>
      </c>
      <c r="D523" s="81"/>
      <c r="E523" s="81"/>
      <c r="F523" s="81"/>
      <c r="G523" s="81"/>
      <c r="H523" s="81"/>
      <c r="I523" s="81"/>
      <c r="J523" s="81"/>
      <c r="K523" s="81"/>
      <c r="L523" s="81"/>
      <c r="M523" s="81"/>
      <c r="N523" s="81"/>
      <c r="O523" s="81"/>
      <c r="P523" s="81"/>
      <c r="Q523" s="81"/>
    </row>
    <row r="524" spans="1:17" ht="10.5" customHeight="1" x14ac:dyDescent="0.15">
      <c r="C524" s="81"/>
      <c r="D524" s="81"/>
      <c r="E524" s="81"/>
      <c r="F524" s="81"/>
      <c r="G524" s="81"/>
      <c r="H524" s="81"/>
      <c r="I524" s="81"/>
      <c r="J524" s="81"/>
      <c r="K524" s="81"/>
      <c r="L524" s="81"/>
      <c r="M524" s="81"/>
      <c r="N524" s="81"/>
      <c r="O524" s="81"/>
      <c r="P524" s="81"/>
      <c r="Q524" s="81"/>
    </row>
    <row r="525" spans="1:17" ht="10.5" customHeight="1" x14ac:dyDescent="0.15">
      <c r="C525" s="81"/>
      <c r="D525" s="81"/>
      <c r="E525" s="81"/>
      <c r="F525" s="81"/>
      <c r="G525" s="81"/>
      <c r="H525" s="81"/>
      <c r="I525" s="81"/>
      <c r="J525" s="81"/>
      <c r="K525" s="81"/>
      <c r="L525" s="81"/>
      <c r="M525" s="81"/>
      <c r="N525" s="81"/>
      <c r="O525" s="81"/>
      <c r="P525" s="81"/>
      <c r="Q525" s="81"/>
    </row>
    <row r="526" spans="1:17" ht="8.25" customHeight="1" x14ac:dyDescent="0.15"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</row>
    <row r="527" spans="1:17" ht="8.25" customHeight="1" x14ac:dyDescent="0.15"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</row>
    <row r="528" spans="1:17" ht="8.25" customHeight="1" x14ac:dyDescent="0.2"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7" ht="11.25" x14ac:dyDescent="0.2">
      <c r="C529" s="1"/>
      <c r="D529" s="1"/>
      <c r="E529" s="1"/>
      <c r="F529" s="1"/>
      <c r="G529" s="82">
        <f>INDEX('5 tm Data'!E:E,MATCH('5 tm MJV'!B523,'5 tm Data'!D:D,0))</f>
        <v>20</v>
      </c>
      <c r="H529" s="82"/>
      <c r="I529" s="82"/>
      <c r="J529" s="82"/>
      <c r="K529" s="82"/>
      <c r="L529" s="82"/>
      <c r="M529" s="82"/>
      <c r="N529" s="82"/>
      <c r="O529" s="82"/>
      <c r="P529" s="1"/>
    </row>
    <row r="530" spans="1:17" ht="11.25" x14ac:dyDescent="0.2">
      <c r="C530" s="1"/>
      <c r="D530" s="1"/>
      <c r="E530" s="1"/>
      <c r="F530" s="1"/>
      <c r="G530" s="82"/>
      <c r="H530" s="82"/>
      <c r="I530" s="82"/>
      <c r="J530" s="82"/>
      <c r="K530" s="82"/>
      <c r="L530" s="82"/>
      <c r="M530" s="82"/>
      <c r="N530" s="82"/>
      <c r="O530" s="82"/>
      <c r="P530" s="1"/>
    </row>
    <row r="531" spans="1:17" ht="8.25" customHeight="1" x14ac:dyDescent="0.2">
      <c r="C531" s="1"/>
      <c r="D531" s="1"/>
      <c r="E531" s="1"/>
      <c r="F531" s="1"/>
      <c r="G531" s="18"/>
      <c r="H531" s="18"/>
      <c r="I531" s="18"/>
      <c r="J531" s="18"/>
      <c r="K531" s="18"/>
      <c r="L531" s="18"/>
      <c r="M531" s="18"/>
      <c r="N531" s="18"/>
      <c r="O531" s="18"/>
      <c r="P531" s="1"/>
    </row>
    <row r="532" spans="1:17" ht="8.25" customHeight="1" x14ac:dyDescent="0.2">
      <c r="C532" s="1"/>
      <c r="D532" s="1"/>
      <c r="E532" s="1"/>
      <c r="F532" s="1"/>
      <c r="G532" s="18"/>
      <c r="H532" s="18"/>
      <c r="I532" s="18"/>
      <c r="J532" s="18"/>
      <c r="K532" s="18"/>
      <c r="L532" s="18"/>
      <c r="M532" s="18"/>
      <c r="N532" s="18"/>
      <c r="O532" s="18"/>
      <c r="P532" s="1"/>
    </row>
    <row r="533" spans="1:17" ht="8.25" customHeight="1" x14ac:dyDescent="0.2"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7" ht="15.75" customHeight="1" x14ac:dyDescent="0.15">
      <c r="C534" s="83" t="s">
        <v>0</v>
      </c>
      <c r="D534" s="84"/>
      <c r="E534" s="85"/>
      <c r="F534" s="83" t="s">
        <v>1</v>
      </c>
      <c r="G534" s="85"/>
      <c r="H534" s="83" t="s">
        <v>2</v>
      </c>
      <c r="I534" s="85"/>
      <c r="J534" s="83" t="s">
        <v>3</v>
      </c>
      <c r="K534" s="85"/>
      <c r="L534" s="83" t="s">
        <v>4</v>
      </c>
      <c r="M534" s="85"/>
      <c r="N534" s="83" t="s">
        <v>5</v>
      </c>
      <c r="O534" s="85"/>
      <c r="P534" s="80" t="s">
        <v>6</v>
      </c>
      <c r="Q534" s="80"/>
    </row>
    <row r="535" spans="1:17" ht="24.75" customHeight="1" x14ac:dyDescent="0.15">
      <c r="A535" t="str">
        <f>CONCATENATE(B523,B535)</f>
        <v>19a</v>
      </c>
      <c r="B535" t="s">
        <v>26</v>
      </c>
      <c r="C535" s="64" t="str">
        <f>INDEX('5 tm Data'!P:P,MATCH('5 tm MJV'!A535,'5 tm Data'!N:N,0))</f>
        <v>a</v>
      </c>
      <c r="D535" s="65"/>
      <c r="E535" s="66"/>
      <c r="F535" s="80"/>
      <c r="G535" s="80"/>
      <c r="H535" s="80"/>
      <c r="I535" s="80"/>
      <c r="J535" s="80"/>
      <c r="K535" s="80"/>
      <c r="L535" s="80"/>
      <c r="M535" s="80"/>
      <c r="N535" s="80"/>
      <c r="O535" s="80"/>
      <c r="P535" s="80"/>
      <c r="Q535" s="80"/>
    </row>
    <row r="536" spans="1:17" ht="24.75" customHeight="1" x14ac:dyDescent="0.15">
      <c r="A536" t="str">
        <f>CONCATENATE(B523,B536)</f>
        <v>19b</v>
      </c>
      <c r="B536" t="s">
        <v>27</v>
      </c>
      <c r="C536" s="64" t="str">
        <f>INDEX('5 tm Data'!P:P,MATCH('5 tm MJV'!A536,'5 tm Data'!N:N,0))</f>
        <v>b</v>
      </c>
      <c r="D536" s="65"/>
      <c r="E536" s="66"/>
      <c r="F536" s="80"/>
      <c r="G536" s="80"/>
      <c r="H536" s="80"/>
      <c r="I536" s="80"/>
      <c r="J536" s="80"/>
      <c r="K536" s="80"/>
      <c r="L536" s="80"/>
      <c r="M536" s="80"/>
      <c r="N536" s="80"/>
      <c r="O536" s="80"/>
      <c r="P536" s="80"/>
      <c r="Q536" s="80"/>
    </row>
    <row r="537" spans="1:17" ht="24.75" customHeight="1" x14ac:dyDescent="0.15">
      <c r="A537" t="str">
        <f>CONCATENATE(B523,B537)</f>
        <v>19c</v>
      </c>
      <c r="B537" t="s">
        <v>28</v>
      </c>
      <c r="C537" s="64" t="str">
        <f>INDEX('5 tm Data'!P:P,MATCH('5 tm MJV'!A537,'5 tm Data'!N:N,0))</f>
        <v>c</v>
      </c>
      <c r="D537" s="65"/>
      <c r="E537" s="66"/>
      <c r="F537" s="80"/>
      <c r="G537" s="80"/>
      <c r="H537" s="80"/>
      <c r="I537" s="80"/>
      <c r="J537" s="80"/>
      <c r="K537" s="80"/>
      <c r="L537" s="80"/>
      <c r="M537" s="80"/>
      <c r="N537" s="80"/>
      <c r="O537" s="80"/>
      <c r="P537" s="80"/>
      <c r="Q537" s="80"/>
    </row>
    <row r="538" spans="1:17" ht="24.75" customHeight="1" x14ac:dyDescent="0.15">
      <c r="A538" t="str">
        <f>CONCATENATE(B523,B538)</f>
        <v>19d</v>
      </c>
      <c r="B538" t="s">
        <v>29</v>
      </c>
      <c r="C538" s="64" t="str">
        <f>INDEX('5 tm Data'!P:P,MATCH('5 tm MJV'!A538,'5 tm Data'!N:N,0))</f>
        <v>d</v>
      </c>
      <c r="D538" s="65"/>
      <c r="E538" s="66"/>
      <c r="F538" s="80"/>
      <c r="G538" s="80"/>
      <c r="H538" s="80"/>
      <c r="I538" s="80"/>
      <c r="J538" s="80"/>
      <c r="K538" s="80"/>
      <c r="L538" s="80"/>
      <c r="M538" s="80"/>
      <c r="N538" s="80"/>
      <c r="O538" s="80"/>
      <c r="P538" s="80"/>
      <c r="Q538" s="80"/>
    </row>
    <row r="539" spans="1:17" ht="24.75" customHeight="1" x14ac:dyDescent="0.15">
      <c r="A539" t="str">
        <f>CONCATENATE(B523,B539)</f>
        <v>19e</v>
      </c>
      <c r="B539" t="s">
        <v>30</v>
      </c>
      <c r="C539" s="64" t="str">
        <f>INDEX('5 tm Data'!P:P,MATCH('5 tm MJV'!A539,'5 tm Data'!N:N,0))</f>
        <v>e</v>
      </c>
      <c r="D539" s="65"/>
      <c r="E539" s="66"/>
      <c r="F539" s="80"/>
      <c r="G539" s="80"/>
      <c r="H539" s="80"/>
      <c r="I539" s="80"/>
      <c r="J539" s="80"/>
      <c r="K539" s="80"/>
      <c r="L539" s="80"/>
      <c r="M539" s="80"/>
      <c r="N539" s="80"/>
      <c r="O539" s="80"/>
      <c r="P539" s="80"/>
      <c r="Q539" s="80"/>
    </row>
    <row r="540" spans="1:17" ht="24.75" customHeight="1" x14ac:dyDescent="0.15">
      <c r="A540" t="str">
        <f>CONCATENATE(B523,B540)</f>
        <v>19f</v>
      </c>
      <c r="B540" t="s">
        <v>31</v>
      </c>
      <c r="C540" s="64" t="str">
        <f>INDEX('5 tm Data'!P:P,MATCH('5 tm MJV'!A540,'5 tm Data'!N:N,0))</f>
        <v>f</v>
      </c>
      <c r="D540" s="65"/>
      <c r="E540" s="66"/>
      <c r="F540" s="80"/>
      <c r="G540" s="80"/>
      <c r="H540" s="80"/>
      <c r="I540" s="80"/>
      <c r="J540" s="80"/>
      <c r="K540" s="80"/>
      <c r="L540" s="80"/>
      <c r="M540" s="80"/>
      <c r="N540" s="80"/>
      <c r="O540" s="80"/>
      <c r="P540" s="80"/>
      <c r="Q540" s="80"/>
    </row>
    <row r="541" spans="1:17" ht="24.75" customHeight="1" x14ac:dyDescent="0.15">
      <c r="A541" t="str">
        <f>CONCATENATE(B523,B541)</f>
        <v>19g</v>
      </c>
      <c r="B541" t="s">
        <v>32</v>
      </c>
      <c r="C541" s="64" t="str">
        <f>INDEX('5 tm Data'!P:P,MATCH('5 tm MJV'!A541,'5 tm Data'!N:N,0))</f>
        <v>g</v>
      </c>
      <c r="D541" s="65"/>
      <c r="E541" s="66"/>
      <c r="F541" s="80"/>
      <c r="G541" s="80"/>
      <c r="H541" s="80"/>
      <c r="I541" s="80"/>
      <c r="J541" s="80"/>
      <c r="K541" s="80"/>
      <c r="L541" s="80"/>
      <c r="M541" s="80"/>
      <c r="N541" s="80"/>
      <c r="O541" s="80"/>
      <c r="P541" s="80"/>
      <c r="Q541" s="80"/>
    </row>
    <row r="542" spans="1:17" ht="24.75" customHeight="1" thickBot="1" x14ac:dyDescent="0.2">
      <c r="A542" t="str">
        <f>CONCATENATE(B523,B542)</f>
        <v>19h</v>
      </c>
      <c r="B542" t="s">
        <v>33</v>
      </c>
      <c r="C542" s="64" t="str">
        <f>INDEX('5 tm Data'!P:P,MATCH('5 tm MJV'!A542,'5 tm Data'!N:N,0))</f>
        <v>h</v>
      </c>
      <c r="D542" s="65"/>
      <c r="E542" s="66"/>
      <c r="F542" s="79"/>
      <c r="G542" s="79"/>
      <c r="H542" s="79"/>
      <c r="I542" s="79"/>
      <c r="J542" s="79"/>
      <c r="K542" s="79"/>
      <c r="L542" s="79"/>
      <c r="M542" s="79"/>
      <c r="N542" s="79"/>
      <c r="O542" s="79"/>
      <c r="P542" s="79"/>
      <c r="Q542" s="79"/>
    </row>
    <row r="543" spans="1:17" ht="24.75" customHeight="1" thickTop="1" x14ac:dyDescent="0.2">
      <c r="C543" s="86" t="s">
        <v>6</v>
      </c>
      <c r="D543" s="86"/>
      <c r="E543" s="86"/>
      <c r="F543" s="77"/>
      <c r="G543" s="78"/>
      <c r="H543" s="77"/>
      <c r="I543" s="78"/>
      <c r="J543" s="77"/>
      <c r="K543" s="78"/>
      <c r="L543" s="77"/>
      <c r="M543" s="78"/>
      <c r="N543" s="77"/>
      <c r="O543" s="78"/>
      <c r="P543" s="77"/>
      <c r="Q543" s="78"/>
    </row>
    <row r="544" spans="1:17" x14ac:dyDescent="0.15">
      <c r="C544" s="86" t="s">
        <v>799</v>
      </c>
      <c r="D544" s="86"/>
      <c r="E544" s="86"/>
      <c r="F544" s="87"/>
      <c r="G544" s="87"/>
      <c r="H544" s="87"/>
      <c r="I544" s="87"/>
      <c r="J544" s="87"/>
      <c r="K544" s="87"/>
      <c r="L544" s="87"/>
      <c r="M544" s="87"/>
      <c r="N544" s="87"/>
      <c r="O544" s="87"/>
      <c r="P544" s="87"/>
      <c r="Q544" s="87"/>
    </row>
    <row r="545" spans="1:17" ht="11.25" customHeight="1" x14ac:dyDescent="0.15">
      <c r="C545" s="86"/>
      <c r="D545" s="86"/>
      <c r="E545" s="86"/>
      <c r="F545" s="87"/>
      <c r="G545" s="87"/>
      <c r="H545" s="87"/>
      <c r="I545" s="87"/>
      <c r="J545" s="87"/>
      <c r="K545" s="87"/>
      <c r="L545" s="87"/>
      <c r="M545" s="87"/>
      <c r="N545" s="87"/>
      <c r="O545" s="87"/>
      <c r="P545" s="87"/>
      <c r="Q545" s="87"/>
    </row>
    <row r="546" spans="1:17" ht="11.25" customHeight="1" x14ac:dyDescent="0.15">
      <c r="C546" s="86" t="s">
        <v>800</v>
      </c>
      <c r="D546" s="86"/>
      <c r="E546" s="86"/>
      <c r="F546" s="87"/>
      <c r="G546" s="87"/>
      <c r="H546" s="87"/>
      <c r="I546" s="87"/>
      <c r="J546" s="87"/>
      <c r="K546" s="87"/>
      <c r="L546" s="87"/>
      <c r="M546" s="87"/>
      <c r="N546" s="87"/>
      <c r="O546" s="87"/>
      <c r="P546" s="87"/>
      <c r="Q546" s="87"/>
    </row>
    <row r="547" spans="1:17" x14ac:dyDescent="0.15">
      <c r="C547" s="86"/>
      <c r="D547" s="86"/>
      <c r="E547" s="86"/>
      <c r="F547" s="87"/>
      <c r="G547" s="87"/>
      <c r="H547" s="87"/>
      <c r="I547" s="87"/>
      <c r="J547" s="87"/>
      <c r="K547" s="87"/>
      <c r="L547" s="87"/>
      <c r="M547" s="87"/>
      <c r="N547" s="87"/>
      <c r="O547" s="87"/>
      <c r="P547" s="87"/>
      <c r="Q547" s="87"/>
    </row>
    <row r="552" spans="1:17" ht="10.5" customHeight="1" x14ac:dyDescent="0.15">
      <c r="A552" t="s">
        <v>35</v>
      </c>
      <c r="B552">
        <v>20</v>
      </c>
      <c r="C552" s="81" t="str">
        <f>'5 tm Data'!$A$2</f>
        <v>NAIA West - I</v>
      </c>
      <c r="D552" s="81"/>
      <c r="E552" s="81"/>
      <c r="F552" s="81"/>
      <c r="G552" s="81"/>
      <c r="H552" s="81"/>
      <c r="I552" s="81"/>
      <c r="J552" s="81"/>
      <c r="K552" s="81"/>
      <c r="L552" s="81"/>
      <c r="M552" s="81"/>
      <c r="N552" s="81"/>
      <c r="O552" s="81"/>
      <c r="P552" s="81"/>
      <c r="Q552" s="81"/>
    </row>
    <row r="553" spans="1:17" ht="10.5" customHeight="1" x14ac:dyDescent="0.15">
      <c r="C553" s="81"/>
      <c r="D553" s="81"/>
      <c r="E553" s="81"/>
      <c r="F553" s="81"/>
      <c r="G553" s="81"/>
      <c r="H553" s="81"/>
      <c r="I553" s="81"/>
      <c r="J553" s="81"/>
      <c r="K553" s="81"/>
      <c r="L553" s="81"/>
      <c r="M553" s="81"/>
      <c r="N553" s="81"/>
      <c r="O553" s="81"/>
      <c r="P553" s="81"/>
      <c r="Q553" s="81"/>
    </row>
    <row r="554" spans="1:17" ht="10.5" customHeight="1" x14ac:dyDescent="0.15">
      <c r="C554" s="81"/>
      <c r="D554" s="81"/>
      <c r="E554" s="81"/>
      <c r="F554" s="81"/>
      <c r="G554" s="81"/>
      <c r="H554" s="81"/>
      <c r="I554" s="81"/>
      <c r="J554" s="81"/>
      <c r="K554" s="81"/>
      <c r="L554" s="81"/>
      <c r="M554" s="81"/>
      <c r="N554" s="81"/>
      <c r="O554" s="81"/>
      <c r="P554" s="81"/>
      <c r="Q554" s="81"/>
    </row>
    <row r="555" spans="1:17" ht="8.25" customHeight="1" x14ac:dyDescent="0.15"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</row>
    <row r="556" spans="1:17" ht="8.25" customHeight="1" x14ac:dyDescent="0.15"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</row>
    <row r="557" spans="1:17" ht="8.25" customHeight="1" x14ac:dyDescent="0.2"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7" ht="11.25" x14ac:dyDescent="0.2">
      <c r="C558" s="1"/>
      <c r="D558" s="1"/>
      <c r="E558" s="1"/>
      <c r="F558" s="1"/>
      <c r="G558" s="82">
        <f>INDEX('5 tm Data'!E:E,MATCH('5 tm MJV'!B552,'5 tm Data'!D:D,0))</f>
        <v>21</v>
      </c>
      <c r="H558" s="82"/>
      <c r="I558" s="82"/>
      <c r="J558" s="82"/>
      <c r="K558" s="82"/>
      <c r="L558" s="82"/>
      <c r="M558" s="82"/>
      <c r="N558" s="82"/>
      <c r="O558" s="82"/>
      <c r="P558" s="1"/>
    </row>
    <row r="559" spans="1:17" ht="11.25" x14ac:dyDescent="0.2">
      <c r="C559" s="1"/>
      <c r="D559" s="1"/>
      <c r="E559" s="1"/>
      <c r="F559" s="1"/>
      <c r="G559" s="82"/>
      <c r="H559" s="82"/>
      <c r="I559" s="82"/>
      <c r="J559" s="82"/>
      <c r="K559" s="82"/>
      <c r="L559" s="82"/>
      <c r="M559" s="82"/>
      <c r="N559" s="82"/>
      <c r="O559" s="82"/>
      <c r="P559" s="1"/>
    </row>
    <row r="560" spans="1:17" ht="8.25" customHeight="1" x14ac:dyDescent="0.2">
      <c r="C560" s="1"/>
      <c r="D560" s="1"/>
      <c r="E560" s="1"/>
      <c r="F560" s="1"/>
      <c r="G560" s="18"/>
      <c r="H560" s="18"/>
      <c r="I560" s="18"/>
      <c r="J560" s="18"/>
      <c r="K560" s="18"/>
      <c r="L560" s="18"/>
      <c r="M560" s="18"/>
      <c r="N560" s="18"/>
      <c r="O560" s="18"/>
      <c r="P560" s="1"/>
    </row>
    <row r="561" spans="1:17" ht="8.25" customHeight="1" x14ac:dyDescent="0.2">
      <c r="C561" s="1"/>
      <c r="D561" s="1"/>
      <c r="E561" s="1"/>
      <c r="F561" s="1"/>
      <c r="G561" s="18"/>
      <c r="H561" s="18"/>
      <c r="I561" s="18"/>
      <c r="J561" s="18"/>
      <c r="K561" s="18"/>
      <c r="L561" s="18"/>
      <c r="M561" s="18"/>
      <c r="N561" s="18"/>
      <c r="O561" s="18"/>
      <c r="P561" s="1"/>
    </row>
    <row r="562" spans="1:17" ht="8.25" customHeight="1" x14ac:dyDescent="0.2"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7" ht="15.75" customHeight="1" x14ac:dyDescent="0.15">
      <c r="C563" s="83" t="s">
        <v>0</v>
      </c>
      <c r="D563" s="84"/>
      <c r="E563" s="85"/>
      <c r="F563" s="83" t="s">
        <v>1</v>
      </c>
      <c r="G563" s="85"/>
      <c r="H563" s="83" t="s">
        <v>2</v>
      </c>
      <c r="I563" s="85"/>
      <c r="J563" s="83" t="s">
        <v>3</v>
      </c>
      <c r="K563" s="85"/>
      <c r="L563" s="83" t="s">
        <v>4</v>
      </c>
      <c r="M563" s="85"/>
      <c r="N563" s="83" t="s">
        <v>5</v>
      </c>
      <c r="O563" s="85"/>
      <c r="P563" s="80" t="s">
        <v>6</v>
      </c>
      <c r="Q563" s="80"/>
    </row>
    <row r="564" spans="1:17" ht="24.75" customHeight="1" x14ac:dyDescent="0.15">
      <c r="A564" t="str">
        <f>CONCATENATE(B552,B564)</f>
        <v>20a</v>
      </c>
      <c r="B564" t="s">
        <v>26</v>
      </c>
      <c r="C564" s="64" t="str">
        <f>INDEX('5 tm Data'!P:P,MATCH('5 tm MJV'!A564,'5 tm Data'!N:N,0))</f>
        <v>a</v>
      </c>
      <c r="D564" s="65"/>
      <c r="E564" s="66"/>
      <c r="F564" s="80"/>
      <c r="G564" s="80"/>
      <c r="H564" s="80"/>
      <c r="I564" s="80"/>
      <c r="J564" s="80"/>
      <c r="K564" s="80"/>
      <c r="L564" s="80"/>
      <c r="M564" s="80"/>
      <c r="N564" s="80"/>
      <c r="O564" s="80"/>
      <c r="P564" s="80"/>
      <c r="Q564" s="80"/>
    </row>
    <row r="565" spans="1:17" ht="24.75" customHeight="1" x14ac:dyDescent="0.15">
      <c r="A565" t="str">
        <f>CONCATENATE(B552,B565)</f>
        <v>20b</v>
      </c>
      <c r="B565" t="s">
        <v>27</v>
      </c>
      <c r="C565" s="64" t="str">
        <f>INDEX('5 tm Data'!P:P,MATCH('5 tm MJV'!A565,'5 tm Data'!N:N,0))</f>
        <v>b</v>
      </c>
      <c r="D565" s="65"/>
      <c r="E565" s="66"/>
      <c r="F565" s="80"/>
      <c r="G565" s="80"/>
      <c r="H565" s="80"/>
      <c r="I565" s="80"/>
      <c r="J565" s="80"/>
      <c r="K565" s="80"/>
      <c r="L565" s="80"/>
      <c r="M565" s="80"/>
      <c r="N565" s="80"/>
      <c r="O565" s="80"/>
      <c r="P565" s="80"/>
      <c r="Q565" s="80"/>
    </row>
    <row r="566" spans="1:17" ht="24.75" customHeight="1" x14ac:dyDescent="0.15">
      <c r="A566" t="str">
        <f>CONCATENATE(B552,B566)</f>
        <v>20c</v>
      </c>
      <c r="B566" t="s">
        <v>28</v>
      </c>
      <c r="C566" s="64" t="str">
        <f>INDEX('5 tm Data'!P:P,MATCH('5 tm MJV'!A566,'5 tm Data'!N:N,0))</f>
        <v>c</v>
      </c>
      <c r="D566" s="65"/>
      <c r="E566" s="66"/>
      <c r="F566" s="80"/>
      <c r="G566" s="80"/>
      <c r="H566" s="80"/>
      <c r="I566" s="80"/>
      <c r="J566" s="80"/>
      <c r="K566" s="80"/>
      <c r="L566" s="80"/>
      <c r="M566" s="80"/>
      <c r="N566" s="80"/>
      <c r="O566" s="80"/>
      <c r="P566" s="80"/>
      <c r="Q566" s="80"/>
    </row>
    <row r="567" spans="1:17" ht="24.75" customHeight="1" x14ac:dyDescent="0.15">
      <c r="A567" t="str">
        <f>CONCATENATE(B552,B567)</f>
        <v>20d</v>
      </c>
      <c r="B567" t="s">
        <v>29</v>
      </c>
      <c r="C567" s="64" t="str">
        <f>INDEX('5 tm Data'!P:P,MATCH('5 tm MJV'!A567,'5 tm Data'!N:N,0))</f>
        <v>d</v>
      </c>
      <c r="D567" s="65"/>
      <c r="E567" s="66"/>
      <c r="F567" s="80"/>
      <c r="G567" s="80"/>
      <c r="H567" s="80"/>
      <c r="I567" s="80"/>
      <c r="J567" s="80"/>
      <c r="K567" s="80"/>
      <c r="L567" s="80"/>
      <c r="M567" s="80"/>
      <c r="N567" s="80"/>
      <c r="O567" s="80"/>
      <c r="P567" s="80"/>
      <c r="Q567" s="80"/>
    </row>
    <row r="568" spans="1:17" ht="24.75" customHeight="1" x14ac:dyDescent="0.15">
      <c r="A568" t="str">
        <f>CONCATENATE(B552,B568)</f>
        <v>20e</v>
      </c>
      <c r="B568" t="s">
        <v>30</v>
      </c>
      <c r="C568" s="64" t="str">
        <f>INDEX('5 tm Data'!P:P,MATCH('5 tm MJV'!A568,'5 tm Data'!N:N,0))</f>
        <v>e</v>
      </c>
      <c r="D568" s="65"/>
      <c r="E568" s="66"/>
      <c r="F568" s="80"/>
      <c r="G568" s="80"/>
      <c r="H568" s="80"/>
      <c r="I568" s="80"/>
      <c r="J568" s="80"/>
      <c r="K568" s="80"/>
      <c r="L568" s="80"/>
      <c r="M568" s="80"/>
      <c r="N568" s="80"/>
      <c r="O568" s="80"/>
      <c r="P568" s="80"/>
      <c r="Q568" s="80"/>
    </row>
    <row r="569" spans="1:17" ht="24.75" customHeight="1" x14ac:dyDescent="0.15">
      <c r="A569" t="str">
        <f>CONCATENATE(B552,B569)</f>
        <v>20f</v>
      </c>
      <c r="B569" t="s">
        <v>31</v>
      </c>
      <c r="C569" s="64" t="str">
        <f>INDEX('5 tm Data'!P:P,MATCH('5 tm MJV'!A569,'5 tm Data'!N:N,0))</f>
        <v>f</v>
      </c>
      <c r="D569" s="65"/>
      <c r="E569" s="66"/>
      <c r="F569" s="80"/>
      <c r="G569" s="80"/>
      <c r="H569" s="80"/>
      <c r="I569" s="80"/>
      <c r="J569" s="80"/>
      <c r="K569" s="80"/>
      <c r="L569" s="80"/>
      <c r="M569" s="80"/>
      <c r="N569" s="80"/>
      <c r="O569" s="80"/>
      <c r="P569" s="80"/>
      <c r="Q569" s="80"/>
    </row>
    <row r="570" spans="1:17" ht="24.75" customHeight="1" x14ac:dyDescent="0.15">
      <c r="A570" t="str">
        <f>CONCATENATE(B552,B570)</f>
        <v>20g</v>
      </c>
      <c r="B570" t="s">
        <v>32</v>
      </c>
      <c r="C570" s="64" t="str">
        <f>INDEX('5 tm Data'!P:P,MATCH('5 tm MJV'!A570,'5 tm Data'!N:N,0))</f>
        <v>g</v>
      </c>
      <c r="D570" s="65"/>
      <c r="E570" s="66"/>
      <c r="F570" s="80"/>
      <c r="G570" s="80"/>
      <c r="H570" s="80"/>
      <c r="I570" s="80"/>
      <c r="J570" s="80"/>
      <c r="K570" s="80"/>
      <c r="L570" s="80"/>
      <c r="M570" s="80"/>
      <c r="N570" s="80"/>
      <c r="O570" s="80"/>
      <c r="P570" s="80"/>
      <c r="Q570" s="80"/>
    </row>
    <row r="571" spans="1:17" ht="24.75" customHeight="1" thickBot="1" x14ac:dyDescent="0.2">
      <c r="A571" t="str">
        <f>CONCATENATE(B552,B571)</f>
        <v>20h</v>
      </c>
      <c r="B571" t="s">
        <v>33</v>
      </c>
      <c r="C571" s="64" t="str">
        <f>INDEX('5 tm Data'!P:P,MATCH('5 tm MJV'!A571,'5 tm Data'!N:N,0))</f>
        <v>h</v>
      </c>
      <c r="D571" s="65"/>
      <c r="E571" s="66"/>
      <c r="F571" s="79"/>
      <c r="G571" s="79"/>
      <c r="H571" s="79"/>
      <c r="I571" s="79"/>
      <c r="J571" s="79"/>
      <c r="K571" s="79"/>
      <c r="L571" s="79"/>
      <c r="M571" s="79"/>
      <c r="N571" s="79"/>
      <c r="O571" s="79"/>
      <c r="P571" s="79"/>
      <c r="Q571" s="79"/>
    </row>
    <row r="572" spans="1:17" ht="24.75" customHeight="1" thickTop="1" x14ac:dyDescent="0.2">
      <c r="C572" s="86" t="s">
        <v>6</v>
      </c>
      <c r="D572" s="86"/>
      <c r="E572" s="86"/>
      <c r="F572" s="77"/>
      <c r="G572" s="78"/>
      <c r="H572" s="77"/>
      <c r="I572" s="78"/>
      <c r="J572" s="77"/>
      <c r="K572" s="78"/>
      <c r="L572" s="77"/>
      <c r="M572" s="78"/>
      <c r="N572" s="77"/>
      <c r="O572" s="78"/>
      <c r="P572" s="77"/>
      <c r="Q572" s="78"/>
    </row>
    <row r="573" spans="1:17" x14ac:dyDescent="0.15">
      <c r="C573" s="86" t="s">
        <v>799</v>
      </c>
      <c r="D573" s="86"/>
      <c r="E573" s="86"/>
      <c r="F573" s="87"/>
      <c r="G573" s="87"/>
      <c r="H573" s="87"/>
      <c r="I573" s="87"/>
      <c r="J573" s="87"/>
      <c r="K573" s="87"/>
      <c r="L573" s="87"/>
      <c r="M573" s="87"/>
      <c r="N573" s="87"/>
      <c r="O573" s="87"/>
      <c r="P573" s="87"/>
      <c r="Q573" s="87"/>
    </row>
    <row r="574" spans="1:17" ht="11.25" customHeight="1" x14ac:dyDescent="0.15">
      <c r="C574" s="86"/>
      <c r="D574" s="86"/>
      <c r="E574" s="86"/>
      <c r="F574" s="87"/>
      <c r="G574" s="87"/>
      <c r="H574" s="87"/>
      <c r="I574" s="87"/>
      <c r="J574" s="87"/>
      <c r="K574" s="87"/>
      <c r="L574" s="87"/>
      <c r="M574" s="87"/>
      <c r="N574" s="87"/>
      <c r="O574" s="87"/>
      <c r="P574" s="87"/>
      <c r="Q574" s="87"/>
    </row>
    <row r="575" spans="1:17" ht="11.25" customHeight="1" x14ac:dyDescent="0.15">
      <c r="C575" s="86" t="s">
        <v>800</v>
      </c>
      <c r="D575" s="86"/>
      <c r="E575" s="86"/>
      <c r="F575" s="87"/>
      <c r="G575" s="87"/>
      <c r="H575" s="87"/>
      <c r="I575" s="87"/>
      <c r="J575" s="87"/>
      <c r="K575" s="87"/>
      <c r="L575" s="87"/>
      <c r="M575" s="87"/>
      <c r="N575" s="87"/>
      <c r="O575" s="87"/>
      <c r="P575" s="87"/>
      <c r="Q575" s="87"/>
    </row>
    <row r="576" spans="1:17" x14ac:dyDescent="0.15">
      <c r="C576" s="86"/>
      <c r="D576" s="86"/>
      <c r="E576" s="86"/>
      <c r="F576" s="87"/>
      <c r="G576" s="87"/>
      <c r="H576" s="87"/>
      <c r="I576" s="87"/>
      <c r="J576" s="87"/>
      <c r="K576" s="87"/>
      <c r="L576" s="87"/>
      <c r="M576" s="87"/>
      <c r="N576" s="87"/>
      <c r="O576" s="87"/>
      <c r="P576" s="87"/>
      <c r="Q576" s="87"/>
    </row>
    <row r="581" spans="1:17" ht="10.5" customHeight="1" x14ac:dyDescent="0.15">
      <c r="A581" t="s">
        <v>35</v>
      </c>
      <c r="B581">
        <v>21</v>
      </c>
      <c r="C581" s="81" t="str">
        <f>'5 tm Data'!$A$2</f>
        <v>NAIA West - I</v>
      </c>
      <c r="D581" s="81"/>
      <c r="E581" s="81"/>
      <c r="F581" s="81"/>
      <c r="G581" s="81"/>
      <c r="H581" s="81"/>
      <c r="I581" s="81"/>
      <c r="J581" s="81"/>
      <c r="K581" s="81"/>
      <c r="L581" s="81"/>
      <c r="M581" s="81"/>
      <c r="N581" s="81"/>
      <c r="O581" s="81"/>
      <c r="P581" s="81"/>
      <c r="Q581" s="81"/>
    </row>
    <row r="582" spans="1:17" ht="10.5" customHeight="1" x14ac:dyDescent="0.15">
      <c r="C582" s="81"/>
      <c r="D582" s="81"/>
      <c r="E582" s="81"/>
      <c r="F582" s="81"/>
      <c r="G582" s="81"/>
      <c r="H582" s="81"/>
      <c r="I582" s="81"/>
      <c r="J582" s="81"/>
      <c r="K582" s="81"/>
      <c r="L582" s="81"/>
      <c r="M582" s="81"/>
      <c r="N582" s="81"/>
      <c r="O582" s="81"/>
      <c r="P582" s="81"/>
      <c r="Q582" s="81"/>
    </row>
    <row r="583" spans="1:17" ht="10.5" customHeight="1" x14ac:dyDescent="0.15">
      <c r="C583" s="81"/>
      <c r="D583" s="81"/>
      <c r="E583" s="81"/>
      <c r="F583" s="81"/>
      <c r="G583" s="81"/>
      <c r="H583" s="81"/>
      <c r="I583" s="81"/>
      <c r="J583" s="81"/>
      <c r="K583" s="81"/>
      <c r="L583" s="81"/>
      <c r="M583" s="81"/>
      <c r="N583" s="81"/>
      <c r="O583" s="81"/>
      <c r="P583" s="81"/>
      <c r="Q583" s="81"/>
    </row>
    <row r="584" spans="1:17" ht="8.25" customHeight="1" x14ac:dyDescent="0.15"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</row>
    <row r="585" spans="1:17" ht="8.25" customHeight="1" x14ac:dyDescent="0.15"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</row>
    <row r="586" spans="1:17" ht="8.25" customHeight="1" x14ac:dyDescent="0.2"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7" ht="11.25" x14ac:dyDescent="0.2">
      <c r="C587" s="1"/>
      <c r="D587" s="1"/>
      <c r="E587" s="1"/>
      <c r="F587" s="1"/>
      <c r="G587" s="82">
        <f>INDEX('5 tm Data'!E:E,MATCH('5 tm MJV'!B581,'5 tm Data'!D:D,0))</f>
        <v>22</v>
      </c>
      <c r="H587" s="82"/>
      <c r="I587" s="82"/>
      <c r="J587" s="82"/>
      <c r="K587" s="82"/>
      <c r="L587" s="82"/>
      <c r="M587" s="82"/>
      <c r="N587" s="82"/>
      <c r="O587" s="82"/>
      <c r="P587" s="1"/>
    </row>
    <row r="588" spans="1:17" ht="11.25" x14ac:dyDescent="0.2">
      <c r="C588" s="1"/>
      <c r="D588" s="1"/>
      <c r="E588" s="1"/>
      <c r="F588" s="1"/>
      <c r="G588" s="82"/>
      <c r="H588" s="82"/>
      <c r="I588" s="82"/>
      <c r="J588" s="82"/>
      <c r="K588" s="82"/>
      <c r="L588" s="82"/>
      <c r="M588" s="82"/>
      <c r="N588" s="82"/>
      <c r="O588" s="82"/>
      <c r="P588" s="1"/>
    </row>
    <row r="589" spans="1:17" ht="8.25" customHeight="1" x14ac:dyDescent="0.2">
      <c r="C589" s="1"/>
      <c r="D589" s="1"/>
      <c r="E589" s="1"/>
      <c r="F589" s="1"/>
      <c r="G589" s="18"/>
      <c r="H589" s="18"/>
      <c r="I589" s="18"/>
      <c r="J589" s="18"/>
      <c r="K589" s="18"/>
      <c r="L589" s="18"/>
      <c r="M589" s="18"/>
      <c r="N589" s="18"/>
      <c r="O589" s="18"/>
      <c r="P589" s="1"/>
    </row>
    <row r="590" spans="1:17" ht="8.25" customHeight="1" x14ac:dyDescent="0.2">
      <c r="C590" s="1"/>
      <c r="D590" s="1"/>
      <c r="E590" s="1"/>
      <c r="F590" s="1"/>
      <c r="G590" s="18"/>
      <c r="H590" s="18"/>
      <c r="I590" s="18"/>
      <c r="J590" s="18"/>
      <c r="K590" s="18"/>
      <c r="L590" s="18"/>
      <c r="M590" s="18"/>
      <c r="N590" s="18"/>
      <c r="O590" s="18"/>
      <c r="P590" s="1"/>
    </row>
    <row r="591" spans="1:17" ht="8.25" customHeight="1" x14ac:dyDescent="0.2"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7" ht="15.75" customHeight="1" x14ac:dyDescent="0.15">
      <c r="C592" s="83" t="s">
        <v>0</v>
      </c>
      <c r="D592" s="84"/>
      <c r="E592" s="85"/>
      <c r="F592" s="83" t="s">
        <v>1</v>
      </c>
      <c r="G592" s="85"/>
      <c r="H592" s="83" t="s">
        <v>2</v>
      </c>
      <c r="I592" s="85"/>
      <c r="J592" s="83" t="s">
        <v>3</v>
      </c>
      <c r="K592" s="85"/>
      <c r="L592" s="83" t="s">
        <v>4</v>
      </c>
      <c r="M592" s="85"/>
      <c r="N592" s="83" t="s">
        <v>5</v>
      </c>
      <c r="O592" s="85"/>
      <c r="P592" s="80" t="s">
        <v>6</v>
      </c>
      <c r="Q592" s="80"/>
    </row>
    <row r="593" spans="1:17" ht="24.75" customHeight="1" x14ac:dyDescent="0.15">
      <c r="A593" t="str">
        <f>CONCATENATE(B581,B593)</f>
        <v>21a</v>
      </c>
      <c r="B593" t="s">
        <v>26</v>
      </c>
      <c r="C593" s="64" t="str">
        <f>INDEX('5 tm Data'!P:P,MATCH('5 tm MJV'!A593,'5 tm Data'!N:N,0))</f>
        <v>a</v>
      </c>
      <c r="D593" s="65"/>
      <c r="E593" s="66"/>
      <c r="F593" s="80"/>
      <c r="G593" s="80"/>
      <c r="H593" s="80"/>
      <c r="I593" s="80"/>
      <c r="J593" s="80"/>
      <c r="K593" s="80"/>
      <c r="L593" s="80"/>
      <c r="M593" s="80"/>
      <c r="N593" s="80"/>
      <c r="O593" s="80"/>
      <c r="P593" s="80"/>
      <c r="Q593" s="80"/>
    </row>
    <row r="594" spans="1:17" ht="24.75" customHeight="1" x14ac:dyDescent="0.15">
      <c r="A594" t="str">
        <f>CONCATENATE(B581,B594)</f>
        <v>21b</v>
      </c>
      <c r="B594" t="s">
        <v>27</v>
      </c>
      <c r="C594" s="64" t="str">
        <f>INDEX('5 tm Data'!P:P,MATCH('5 tm MJV'!A594,'5 tm Data'!N:N,0))</f>
        <v>b</v>
      </c>
      <c r="D594" s="65"/>
      <c r="E594" s="66"/>
      <c r="F594" s="80"/>
      <c r="G594" s="80"/>
      <c r="H594" s="80"/>
      <c r="I594" s="80"/>
      <c r="J594" s="80"/>
      <c r="K594" s="80"/>
      <c r="L594" s="80"/>
      <c r="M594" s="80"/>
      <c r="N594" s="80"/>
      <c r="O594" s="80"/>
      <c r="P594" s="80"/>
      <c r="Q594" s="80"/>
    </row>
    <row r="595" spans="1:17" ht="24.75" customHeight="1" x14ac:dyDescent="0.15">
      <c r="A595" t="str">
        <f>CONCATENATE(B581,B595)</f>
        <v>21c</v>
      </c>
      <c r="B595" t="s">
        <v>28</v>
      </c>
      <c r="C595" s="64" t="str">
        <f>INDEX('5 tm Data'!P:P,MATCH('5 tm MJV'!A595,'5 tm Data'!N:N,0))</f>
        <v>c</v>
      </c>
      <c r="D595" s="65"/>
      <c r="E595" s="66"/>
      <c r="F595" s="80"/>
      <c r="G595" s="80"/>
      <c r="H595" s="80"/>
      <c r="I595" s="80"/>
      <c r="J595" s="80"/>
      <c r="K595" s="80"/>
      <c r="L595" s="80"/>
      <c r="M595" s="80"/>
      <c r="N595" s="80"/>
      <c r="O595" s="80"/>
      <c r="P595" s="80"/>
      <c r="Q595" s="80"/>
    </row>
    <row r="596" spans="1:17" ht="24.75" customHeight="1" x14ac:dyDescent="0.15">
      <c r="A596" t="str">
        <f>CONCATENATE(B581,B596)</f>
        <v>21d</v>
      </c>
      <c r="B596" t="s">
        <v>29</v>
      </c>
      <c r="C596" s="64" t="str">
        <f>INDEX('5 tm Data'!P:P,MATCH('5 tm MJV'!A596,'5 tm Data'!N:N,0))</f>
        <v>d</v>
      </c>
      <c r="D596" s="65"/>
      <c r="E596" s="66"/>
      <c r="F596" s="80"/>
      <c r="G596" s="80"/>
      <c r="H596" s="80"/>
      <c r="I596" s="80"/>
      <c r="J596" s="80"/>
      <c r="K596" s="80"/>
      <c r="L596" s="80"/>
      <c r="M596" s="80"/>
      <c r="N596" s="80"/>
      <c r="O596" s="80"/>
      <c r="P596" s="80"/>
      <c r="Q596" s="80"/>
    </row>
    <row r="597" spans="1:17" ht="24.75" customHeight="1" x14ac:dyDescent="0.15">
      <c r="A597" t="str">
        <f>CONCATENATE(B581,B597)</f>
        <v>21e</v>
      </c>
      <c r="B597" t="s">
        <v>30</v>
      </c>
      <c r="C597" s="64" t="str">
        <f>INDEX('5 tm Data'!P:P,MATCH('5 tm MJV'!A597,'5 tm Data'!N:N,0))</f>
        <v>e</v>
      </c>
      <c r="D597" s="65"/>
      <c r="E597" s="66"/>
      <c r="F597" s="80"/>
      <c r="G597" s="80"/>
      <c r="H597" s="80"/>
      <c r="I597" s="80"/>
      <c r="J597" s="80"/>
      <c r="K597" s="80"/>
      <c r="L597" s="80"/>
      <c r="M597" s="80"/>
      <c r="N597" s="80"/>
      <c r="O597" s="80"/>
      <c r="P597" s="80"/>
      <c r="Q597" s="80"/>
    </row>
    <row r="598" spans="1:17" ht="24.75" customHeight="1" x14ac:dyDescent="0.15">
      <c r="A598" t="str">
        <f>CONCATENATE(B581,B598)</f>
        <v>21f</v>
      </c>
      <c r="B598" t="s">
        <v>31</v>
      </c>
      <c r="C598" s="64" t="str">
        <f>INDEX('5 tm Data'!P:P,MATCH('5 tm MJV'!A598,'5 tm Data'!N:N,0))</f>
        <v>f</v>
      </c>
      <c r="D598" s="65"/>
      <c r="E598" s="66"/>
      <c r="F598" s="80"/>
      <c r="G598" s="80"/>
      <c r="H598" s="80"/>
      <c r="I598" s="80"/>
      <c r="J598" s="80"/>
      <c r="K598" s="80"/>
      <c r="L598" s="80"/>
      <c r="M598" s="80"/>
      <c r="N598" s="80"/>
      <c r="O598" s="80"/>
      <c r="P598" s="80"/>
      <c r="Q598" s="80"/>
    </row>
    <row r="599" spans="1:17" ht="24.75" customHeight="1" x14ac:dyDescent="0.15">
      <c r="A599" t="str">
        <f>CONCATENATE(B581,B599)</f>
        <v>21g</v>
      </c>
      <c r="B599" t="s">
        <v>32</v>
      </c>
      <c r="C599" s="64" t="str">
        <f>INDEX('5 tm Data'!P:P,MATCH('5 tm MJV'!A599,'5 tm Data'!N:N,0))</f>
        <v>g</v>
      </c>
      <c r="D599" s="65"/>
      <c r="E599" s="66"/>
      <c r="F599" s="80"/>
      <c r="G599" s="80"/>
      <c r="H599" s="80"/>
      <c r="I599" s="80"/>
      <c r="J599" s="80"/>
      <c r="K599" s="80"/>
      <c r="L599" s="80"/>
      <c r="M599" s="80"/>
      <c r="N599" s="80"/>
      <c r="O599" s="80"/>
      <c r="P599" s="80"/>
      <c r="Q599" s="80"/>
    </row>
    <row r="600" spans="1:17" ht="24.75" customHeight="1" thickBot="1" x14ac:dyDescent="0.2">
      <c r="A600" t="str">
        <f>CONCATENATE(B581,B600)</f>
        <v>21h</v>
      </c>
      <c r="B600" t="s">
        <v>33</v>
      </c>
      <c r="C600" s="64" t="str">
        <f>INDEX('5 tm Data'!P:P,MATCH('5 tm MJV'!A600,'5 tm Data'!N:N,0))</f>
        <v>h</v>
      </c>
      <c r="D600" s="65"/>
      <c r="E600" s="66"/>
      <c r="F600" s="79"/>
      <c r="G600" s="79"/>
      <c r="H600" s="79"/>
      <c r="I600" s="79"/>
      <c r="J600" s="79"/>
      <c r="K600" s="79"/>
      <c r="L600" s="79"/>
      <c r="M600" s="79"/>
      <c r="N600" s="79"/>
      <c r="O600" s="79"/>
      <c r="P600" s="79"/>
      <c r="Q600" s="79"/>
    </row>
    <row r="601" spans="1:17" ht="24.75" customHeight="1" thickTop="1" x14ac:dyDescent="0.2">
      <c r="C601" s="86" t="s">
        <v>6</v>
      </c>
      <c r="D601" s="86"/>
      <c r="E601" s="86"/>
      <c r="F601" s="77"/>
      <c r="G601" s="78"/>
      <c r="H601" s="77"/>
      <c r="I601" s="78"/>
      <c r="J601" s="77"/>
      <c r="K601" s="78"/>
      <c r="L601" s="77"/>
      <c r="M601" s="78"/>
      <c r="N601" s="77"/>
      <c r="O601" s="78"/>
      <c r="P601" s="77"/>
      <c r="Q601" s="78"/>
    </row>
    <row r="602" spans="1:17" x14ac:dyDescent="0.15">
      <c r="C602" s="86" t="s">
        <v>799</v>
      </c>
      <c r="D602" s="86"/>
      <c r="E602" s="86"/>
      <c r="F602" s="87"/>
      <c r="G602" s="87"/>
      <c r="H602" s="87"/>
      <c r="I602" s="87"/>
      <c r="J602" s="87"/>
      <c r="K602" s="87"/>
      <c r="L602" s="87"/>
      <c r="M602" s="87"/>
      <c r="N602" s="87"/>
      <c r="O602" s="87"/>
      <c r="P602" s="87"/>
      <c r="Q602" s="87"/>
    </row>
    <row r="603" spans="1:17" ht="11.25" customHeight="1" x14ac:dyDescent="0.15">
      <c r="C603" s="86"/>
      <c r="D603" s="86"/>
      <c r="E603" s="86"/>
      <c r="F603" s="87"/>
      <c r="G603" s="87"/>
      <c r="H603" s="87"/>
      <c r="I603" s="87"/>
      <c r="J603" s="87"/>
      <c r="K603" s="87"/>
      <c r="L603" s="87"/>
      <c r="M603" s="87"/>
      <c r="N603" s="87"/>
      <c r="O603" s="87"/>
      <c r="P603" s="87"/>
      <c r="Q603" s="87"/>
    </row>
    <row r="604" spans="1:17" ht="11.25" customHeight="1" x14ac:dyDescent="0.15">
      <c r="C604" s="86" t="s">
        <v>800</v>
      </c>
      <c r="D604" s="86"/>
      <c r="E604" s="86"/>
      <c r="F604" s="87"/>
      <c r="G604" s="87"/>
      <c r="H604" s="87"/>
      <c r="I604" s="87"/>
      <c r="J604" s="87"/>
      <c r="K604" s="87"/>
      <c r="L604" s="87"/>
      <c r="M604" s="87"/>
      <c r="N604" s="87"/>
      <c r="O604" s="87"/>
      <c r="P604" s="87"/>
      <c r="Q604" s="87"/>
    </row>
    <row r="605" spans="1:17" x14ac:dyDescent="0.15">
      <c r="C605" s="86"/>
      <c r="D605" s="86"/>
      <c r="E605" s="86"/>
      <c r="F605" s="87"/>
      <c r="G605" s="87"/>
      <c r="H605" s="87"/>
      <c r="I605" s="87"/>
      <c r="J605" s="87"/>
      <c r="K605" s="87"/>
      <c r="L605" s="87"/>
      <c r="M605" s="87"/>
      <c r="N605" s="87"/>
      <c r="O605" s="87"/>
      <c r="P605" s="87"/>
      <c r="Q605" s="87"/>
    </row>
    <row r="610" spans="1:17" ht="10.5" customHeight="1" x14ac:dyDescent="0.15">
      <c r="A610" t="s">
        <v>35</v>
      </c>
      <c r="B610">
        <v>22</v>
      </c>
      <c r="C610" s="81" t="str">
        <f>'5 tm Data'!$A$2</f>
        <v>NAIA West - I</v>
      </c>
      <c r="D610" s="81"/>
      <c r="E610" s="81"/>
      <c r="F610" s="81"/>
      <c r="G610" s="81"/>
      <c r="H610" s="81"/>
      <c r="I610" s="81"/>
      <c r="J610" s="81"/>
      <c r="K610" s="81"/>
      <c r="L610" s="81"/>
      <c r="M610" s="81"/>
      <c r="N610" s="81"/>
      <c r="O610" s="81"/>
      <c r="P610" s="81"/>
      <c r="Q610" s="81"/>
    </row>
    <row r="611" spans="1:17" ht="10.5" customHeight="1" x14ac:dyDescent="0.15">
      <c r="C611" s="81"/>
      <c r="D611" s="81"/>
      <c r="E611" s="81"/>
      <c r="F611" s="81"/>
      <c r="G611" s="81"/>
      <c r="H611" s="81"/>
      <c r="I611" s="81"/>
      <c r="J611" s="81"/>
      <c r="K611" s="81"/>
      <c r="L611" s="81"/>
      <c r="M611" s="81"/>
      <c r="N611" s="81"/>
      <c r="O611" s="81"/>
      <c r="P611" s="81"/>
      <c r="Q611" s="81"/>
    </row>
    <row r="612" spans="1:17" ht="10.5" customHeight="1" x14ac:dyDescent="0.15">
      <c r="C612" s="81"/>
      <c r="D612" s="81"/>
      <c r="E612" s="81"/>
      <c r="F612" s="81"/>
      <c r="G612" s="81"/>
      <c r="H612" s="81"/>
      <c r="I612" s="81"/>
      <c r="J612" s="81"/>
      <c r="K612" s="81"/>
      <c r="L612" s="81"/>
      <c r="M612" s="81"/>
      <c r="N612" s="81"/>
      <c r="O612" s="81"/>
      <c r="P612" s="81"/>
      <c r="Q612" s="81"/>
    </row>
    <row r="613" spans="1:17" ht="8.25" customHeight="1" x14ac:dyDescent="0.15"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</row>
    <row r="614" spans="1:17" ht="8.25" customHeight="1" x14ac:dyDescent="0.15"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</row>
    <row r="615" spans="1:17" ht="8.25" customHeight="1" x14ac:dyDescent="0.2"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7" ht="11.25" x14ac:dyDescent="0.2">
      <c r="C616" s="1"/>
      <c r="D616" s="1"/>
      <c r="E616" s="1"/>
      <c r="F616" s="1"/>
      <c r="G616" s="82">
        <f>INDEX('5 tm Data'!E:E,MATCH('5 tm MJV'!B610,'5 tm Data'!D:D,0))</f>
        <v>23</v>
      </c>
      <c r="H616" s="82"/>
      <c r="I616" s="82"/>
      <c r="J616" s="82"/>
      <c r="K616" s="82"/>
      <c r="L616" s="82"/>
      <c r="M616" s="82"/>
      <c r="N616" s="82"/>
      <c r="O616" s="82"/>
      <c r="P616" s="1"/>
    </row>
    <row r="617" spans="1:17" ht="11.25" x14ac:dyDescent="0.2">
      <c r="C617" s="1"/>
      <c r="D617" s="1"/>
      <c r="E617" s="1"/>
      <c r="F617" s="1"/>
      <c r="G617" s="82"/>
      <c r="H617" s="82"/>
      <c r="I617" s="82"/>
      <c r="J617" s="82"/>
      <c r="K617" s="82"/>
      <c r="L617" s="82"/>
      <c r="M617" s="82"/>
      <c r="N617" s="82"/>
      <c r="O617" s="82"/>
      <c r="P617" s="1"/>
    </row>
    <row r="618" spans="1:17" ht="8.25" customHeight="1" x14ac:dyDescent="0.2">
      <c r="C618" s="1"/>
      <c r="D618" s="1"/>
      <c r="E618" s="1"/>
      <c r="F618" s="1"/>
      <c r="G618" s="18"/>
      <c r="H618" s="18"/>
      <c r="I618" s="18"/>
      <c r="J618" s="18"/>
      <c r="K618" s="18"/>
      <c r="L618" s="18"/>
      <c r="M618" s="18"/>
      <c r="N618" s="18"/>
      <c r="O618" s="18"/>
      <c r="P618" s="1"/>
    </row>
    <row r="619" spans="1:17" ht="8.25" customHeight="1" x14ac:dyDescent="0.2">
      <c r="C619" s="1"/>
      <c r="D619" s="1"/>
      <c r="E619" s="1"/>
      <c r="F619" s="1"/>
      <c r="G619" s="18"/>
      <c r="H619" s="18"/>
      <c r="I619" s="18"/>
      <c r="J619" s="18"/>
      <c r="K619" s="18"/>
      <c r="L619" s="18"/>
      <c r="M619" s="18"/>
      <c r="N619" s="18"/>
      <c r="O619" s="18"/>
      <c r="P619" s="1"/>
    </row>
    <row r="620" spans="1:17" ht="8.25" customHeight="1" x14ac:dyDescent="0.2"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7" ht="15.75" customHeight="1" x14ac:dyDescent="0.15">
      <c r="C621" s="83" t="s">
        <v>0</v>
      </c>
      <c r="D621" s="84"/>
      <c r="E621" s="85"/>
      <c r="F621" s="83" t="s">
        <v>1</v>
      </c>
      <c r="G621" s="85"/>
      <c r="H621" s="83" t="s">
        <v>2</v>
      </c>
      <c r="I621" s="85"/>
      <c r="J621" s="83" t="s">
        <v>3</v>
      </c>
      <c r="K621" s="85"/>
      <c r="L621" s="83" t="s">
        <v>4</v>
      </c>
      <c r="M621" s="85"/>
      <c r="N621" s="83" t="s">
        <v>5</v>
      </c>
      <c r="O621" s="85"/>
      <c r="P621" s="80" t="s">
        <v>6</v>
      </c>
      <c r="Q621" s="80"/>
    </row>
    <row r="622" spans="1:17" ht="24.75" customHeight="1" x14ac:dyDescent="0.15">
      <c r="A622" t="str">
        <f>CONCATENATE(B610,B622)</f>
        <v>22a</v>
      </c>
      <c r="B622" t="s">
        <v>26</v>
      </c>
      <c r="C622" s="64" t="str">
        <f>INDEX('5 tm Data'!P:P,MATCH('5 tm MJV'!A622,'5 tm Data'!N:N,0))</f>
        <v>a</v>
      </c>
      <c r="D622" s="65"/>
      <c r="E622" s="66"/>
      <c r="F622" s="80"/>
      <c r="G622" s="80"/>
      <c r="H622" s="80"/>
      <c r="I622" s="80"/>
      <c r="J622" s="80"/>
      <c r="K622" s="80"/>
      <c r="L622" s="80"/>
      <c r="M622" s="80"/>
      <c r="N622" s="80"/>
      <c r="O622" s="80"/>
      <c r="P622" s="80"/>
      <c r="Q622" s="80"/>
    </row>
    <row r="623" spans="1:17" ht="24.75" customHeight="1" x14ac:dyDescent="0.15">
      <c r="A623" t="str">
        <f>CONCATENATE(B610,B623)</f>
        <v>22b</v>
      </c>
      <c r="B623" t="s">
        <v>27</v>
      </c>
      <c r="C623" s="64" t="str">
        <f>INDEX('5 tm Data'!P:P,MATCH('5 tm MJV'!A623,'5 tm Data'!N:N,0))</f>
        <v>b</v>
      </c>
      <c r="D623" s="65"/>
      <c r="E623" s="66"/>
      <c r="F623" s="80"/>
      <c r="G623" s="80"/>
      <c r="H623" s="80"/>
      <c r="I623" s="80"/>
      <c r="J623" s="80"/>
      <c r="K623" s="80"/>
      <c r="L623" s="80"/>
      <c r="M623" s="80"/>
      <c r="N623" s="80"/>
      <c r="O623" s="80"/>
      <c r="P623" s="80"/>
      <c r="Q623" s="80"/>
    </row>
    <row r="624" spans="1:17" ht="24.75" customHeight="1" x14ac:dyDescent="0.15">
      <c r="A624" t="str">
        <f>CONCATENATE(B610,B624)</f>
        <v>22c</v>
      </c>
      <c r="B624" t="s">
        <v>28</v>
      </c>
      <c r="C624" s="64" t="str">
        <f>INDEX('5 tm Data'!P:P,MATCH('5 tm MJV'!A624,'5 tm Data'!N:N,0))</f>
        <v>c</v>
      </c>
      <c r="D624" s="65"/>
      <c r="E624" s="66"/>
      <c r="F624" s="80"/>
      <c r="G624" s="80"/>
      <c r="H624" s="80"/>
      <c r="I624" s="80"/>
      <c r="J624" s="80"/>
      <c r="K624" s="80"/>
      <c r="L624" s="80"/>
      <c r="M624" s="80"/>
      <c r="N624" s="80"/>
      <c r="O624" s="80"/>
      <c r="P624" s="80"/>
      <c r="Q624" s="80"/>
    </row>
    <row r="625" spans="1:17" ht="24.75" customHeight="1" x14ac:dyDescent="0.15">
      <c r="A625" t="str">
        <f>CONCATENATE(B610,B625)</f>
        <v>22d</v>
      </c>
      <c r="B625" t="s">
        <v>29</v>
      </c>
      <c r="C625" s="64" t="str">
        <f>INDEX('5 tm Data'!P:P,MATCH('5 tm MJV'!A625,'5 tm Data'!N:N,0))</f>
        <v>d</v>
      </c>
      <c r="D625" s="65"/>
      <c r="E625" s="66"/>
      <c r="F625" s="80"/>
      <c r="G625" s="80"/>
      <c r="H625" s="80"/>
      <c r="I625" s="80"/>
      <c r="J625" s="80"/>
      <c r="K625" s="80"/>
      <c r="L625" s="80"/>
      <c r="M625" s="80"/>
      <c r="N625" s="80"/>
      <c r="O625" s="80"/>
      <c r="P625" s="80"/>
      <c r="Q625" s="80"/>
    </row>
    <row r="626" spans="1:17" ht="24.75" customHeight="1" x14ac:dyDescent="0.15">
      <c r="A626" t="str">
        <f>CONCATENATE(B610,B626)</f>
        <v>22e</v>
      </c>
      <c r="B626" t="s">
        <v>30</v>
      </c>
      <c r="C626" s="64" t="str">
        <f>INDEX('5 tm Data'!P:P,MATCH('5 tm MJV'!A626,'5 tm Data'!N:N,0))</f>
        <v>e</v>
      </c>
      <c r="D626" s="65"/>
      <c r="E626" s="66"/>
      <c r="F626" s="80"/>
      <c r="G626" s="80"/>
      <c r="H626" s="80"/>
      <c r="I626" s="80"/>
      <c r="J626" s="80"/>
      <c r="K626" s="80"/>
      <c r="L626" s="80"/>
      <c r="M626" s="80"/>
      <c r="N626" s="80"/>
      <c r="O626" s="80"/>
      <c r="P626" s="80"/>
      <c r="Q626" s="80"/>
    </row>
    <row r="627" spans="1:17" ht="24.75" customHeight="1" x14ac:dyDescent="0.15">
      <c r="A627" t="str">
        <f>CONCATENATE(B610,B627)</f>
        <v>22f</v>
      </c>
      <c r="B627" t="s">
        <v>31</v>
      </c>
      <c r="C627" s="64" t="str">
        <f>INDEX('5 tm Data'!P:P,MATCH('5 tm MJV'!A627,'5 tm Data'!N:N,0))</f>
        <v>f</v>
      </c>
      <c r="D627" s="65"/>
      <c r="E627" s="66"/>
      <c r="F627" s="80"/>
      <c r="G627" s="80"/>
      <c r="H627" s="80"/>
      <c r="I627" s="80"/>
      <c r="J627" s="80"/>
      <c r="K627" s="80"/>
      <c r="L627" s="80"/>
      <c r="M627" s="80"/>
      <c r="N627" s="80"/>
      <c r="O627" s="80"/>
      <c r="P627" s="80"/>
      <c r="Q627" s="80"/>
    </row>
    <row r="628" spans="1:17" ht="24.75" customHeight="1" x14ac:dyDescent="0.15">
      <c r="A628" t="str">
        <f>CONCATENATE(B610,B628)</f>
        <v>22g</v>
      </c>
      <c r="B628" t="s">
        <v>32</v>
      </c>
      <c r="C628" s="64" t="str">
        <f>INDEX('5 tm Data'!P:P,MATCH('5 tm MJV'!A628,'5 tm Data'!N:N,0))</f>
        <v>g</v>
      </c>
      <c r="D628" s="65"/>
      <c r="E628" s="66"/>
      <c r="F628" s="80"/>
      <c r="G628" s="80"/>
      <c r="H628" s="80"/>
      <c r="I628" s="80"/>
      <c r="J628" s="80"/>
      <c r="K628" s="80"/>
      <c r="L628" s="80"/>
      <c r="M628" s="80"/>
      <c r="N628" s="80"/>
      <c r="O628" s="80"/>
      <c r="P628" s="80"/>
      <c r="Q628" s="80"/>
    </row>
    <row r="629" spans="1:17" ht="24.75" customHeight="1" thickBot="1" x14ac:dyDescent="0.2">
      <c r="A629" t="str">
        <f>CONCATENATE(B610,B629)</f>
        <v>22h</v>
      </c>
      <c r="B629" t="s">
        <v>33</v>
      </c>
      <c r="C629" s="64" t="str">
        <f>INDEX('5 tm Data'!P:P,MATCH('5 tm MJV'!A629,'5 tm Data'!N:N,0))</f>
        <v>h</v>
      </c>
      <c r="D629" s="65"/>
      <c r="E629" s="66"/>
      <c r="F629" s="79"/>
      <c r="G629" s="79"/>
      <c r="H629" s="79"/>
      <c r="I629" s="79"/>
      <c r="J629" s="79"/>
      <c r="K629" s="79"/>
      <c r="L629" s="79"/>
      <c r="M629" s="79"/>
      <c r="N629" s="79"/>
      <c r="O629" s="79"/>
      <c r="P629" s="79"/>
      <c r="Q629" s="79"/>
    </row>
    <row r="630" spans="1:17" ht="24.75" customHeight="1" thickTop="1" x14ac:dyDescent="0.2">
      <c r="C630" s="86" t="s">
        <v>6</v>
      </c>
      <c r="D630" s="86"/>
      <c r="E630" s="86"/>
      <c r="F630" s="77"/>
      <c r="G630" s="78"/>
      <c r="H630" s="77"/>
      <c r="I630" s="78"/>
      <c r="J630" s="77"/>
      <c r="K630" s="78"/>
      <c r="L630" s="77"/>
      <c r="M630" s="78"/>
      <c r="N630" s="77"/>
      <c r="O630" s="78"/>
      <c r="P630" s="77"/>
      <c r="Q630" s="78"/>
    </row>
    <row r="631" spans="1:17" x14ac:dyDescent="0.15">
      <c r="C631" s="86" t="s">
        <v>799</v>
      </c>
      <c r="D631" s="86"/>
      <c r="E631" s="86"/>
      <c r="F631" s="87"/>
      <c r="G631" s="87"/>
      <c r="H631" s="87"/>
      <c r="I631" s="87"/>
      <c r="J631" s="87"/>
      <c r="K631" s="87"/>
      <c r="L631" s="87"/>
      <c r="M631" s="87"/>
      <c r="N631" s="87"/>
      <c r="O631" s="87"/>
      <c r="P631" s="87"/>
      <c r="Q631" s="87"/>
    </row>
    <row r="632" spans="1:17" ht="11.25" customHeight="1" x14ac:dyDescent="0.15">
      <c r="C632" s="86"/>
      <c r="D632" s="86"/>
      <c r="E632" s="86"/>
      <c r="F632" s="87"/>
      <c r="G632" s="87"/>
      <c r="H632" s="87"/>
      <c r="I632" s="87"/>
      <c r="J632" s="87"/>
      <c r="K632" s="87"/>
      <c r="L632" s="87"/>
      <c r="M632" s="87"/>
      <c r="N632" s="87"/>
      <c r="O632" s="87"/>
      <c r="P632" s="87"/>
      <c r="Q632" s="87"/>
    </row>
    <row r="633" spans="1:17" ht="11.25" customHeight="1" x14ac:dyDescent="0.15">
      <c r="C633" s="86" t="s">
        <v>800</v>
      </c>
      <c r="D633" s="86"/>
      <c r="E633" s="86"/>
      <c r="F633" s="87"/>
      <c r="G633" s="87"/>
      <c r="H633" s="87"/>
      <c r="I633" s="87"/>
      <c r="J633" s="87"/>
      <c r="K633" s="87"/>
      <c r="L633" s="87"/>
      <c r="M633" s="87"/>
      <c r="N633" s="87"/>
      <c r="O633" s="87"/>
      <c r="P633" s="87"/>
      <c r="Q633" s="87"/>
    </row>
    <row r="634" spans="1:17" x14ac:dyDescent="0.15">
      <c r="C634" s="86"/>
      <c r="D634" s="86"/>
      <c r="E634" s="86"/>
      <c r="F634" s="87"/>
      <c r="G634" s="87"/>
      <c r="H634" s="87"/>
      <c r="I634" s="87"/>
      <c r="J634" s="87"/>
      <c r="K634" s="87"/>
      <c r="L634" s="87"/>
      <c r="M634" s="87"/>
      <c r="N634" s="87"/>
      <c r="O634" s="87"/>
      <c r="P634" s="87"/>
      <c r="Q634" s="87"/>
    </row>
    <row r="639" spans="1:17" ht="10.5" customHeight="1" x14ac:dyDescent="0.15">
      <c r="A639" t="s">
        <v>35</v>
      </c>
      <c r="B639">
        <v>23</v>
      </c>
      <c r="C639" s="81" t="str">
        <f>'5 tm Data'!$A$2</f>
        <v>NAIA West - I</v>
      </c>
      <c r="D639" s="81"/>
      <c r="E639" s="81"/>
      <c r="F639" s="81"/>
      <c r="G639" s="81"/>
      <c r="H639" s="81"/>
      <c r="I639" s="81"/>
      <c r="J639" s="81"/>
      <c r="K639" s="81"/>
      <c r="L639" s="81"/>
      <c r="M639" s="81"/>
      <c r="N639" s="81"/>
      <c r="O639" s="81"/>
      <c r="P639" s="81"/>
      <c r="Q639" s="81"/>
    </row>
    <row r="640" spans="1:17" ht="10.5" customHeight="1" x14ac:dyDescent="0.15">
      <c r="C640" s="81"/>
      <c r="D640" s="81"/>
      <c r="E640" s="81"/>
      <c r="F640" s="81"/>
      <c r="G640" s="81"/>
      <c r="H640" s="81"/>
      <c r="I640" s="81"/>
      <c r="J640" s="81"/>
      <c r="K640" s="81"/>
      <c r="L640" s="81"/>
      <c r="M640" s="81"/>
      <c r="N640" s="81"/>
      <c r="O640" s="81"/>
      <c r="P640" s="81"/>
      <c r="Q640" s="81"/>
    </row>
    <row r="641" spans="1:17" ht="10.5" customHeight="1" x14ac:dyDescent="0.15">
      <c r="C641" s="81"/>
      <c r="D641" s="81"/>
      <c r="E641" s="81"/>
      <c r="F641" s="81"/>
      <c r="G641" s="81"/>
      <c r="H641" s="81"/>
      <c r="I641" s="81"/>
      <c r="J641" s="81"/>
      <c r="K641" s="81"/>
      <c r="L641" s="81"/>
      <c r="M641" s="81"/>
      <c r="N641" s="81"/>
      <c r="O641" s="81"/>
      <c r="P641" s="81"/>
      <c r="Q641" s="81"/>
    </row>
    <row r="642" spans="1:17" ht="8.25" customHeight="1" x14ac:dyDescent="0.15"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</row>
    <row r="643" spans="1:17" ht="8.25" customHeight="1" x14ac:dyDescent="0.15"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</row>
    <row r="644" spans="1:17" ht="8.25" customHeight="1" x14ac:dyDescent="0.2"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7" ht="11.25" x14ac:dyDescent="0.2">
      <c r="C645" s="1"/>
      <c r="D645" s="1"/>
      <c r="E645" s="1"/>
      <c r="F645" s="1"/>
      <c r="G645" s="82">
        <f>INDEX('5 tm Data'!E:E,MATCH('5 tm MJV'!B639,'5 tm Data'!D:D,0))</f>
        <v>24</v>
      </c>
      <c r="H645" s="82"/>
      <c r="I645" s="82"/>
      <c r="J645" s="82"/>
      <c r="K645" s="82"/>
      <c r="L645" s="82"/>
      <c r="M645" s="82"/>
      <c r="N645" s="82"/>
      <c r="O645" s="82"/>
      <c r="P645" s="1"/>
    </row>
    <row r="646" spans="1:17" ht="11.25" x14ac:dyDescent="0.2">
      <c r="C646" s="1"/>
      <c r="D646" s="1"/>
      <c r="E646" s="1"/>
      <c r="F646" s="1"/>
      <c r="G646" s="82"/>
      <c r="H646" s="82"/>
      <c r="I646" s="82"/>
      <c r="J646" s="82"/>
      <c r="K646" s="82"/>
      <c r="L646" s="82"/>
      <c r="M646" s="82"/>
      <c r="N646" s="82"/>
      <c r="O646" s="82"/>
      <c r="P646" s="1"/>
    </row>
    <row r="647" spans="1:17" ht="8.25" customHeight="1" x14ac:dyDescent="0.2">
      <c r="C647" s="1"/>
      <c r="D647" s="1"/>
      <c r="E647" s="1"/>
      <c r="F647" s="1"/>
      <c r="G647" s="18"/>
      <c r="H647" s="18"/>
      <c r="I647" s="18"/>
      <c r="J647" s="18"/>
      <c r="K647" s="18"/>
      <c r="L647" s="18"/>
      <c r="M647" s="18"/>
      <c r="N647" s="18"/>
      <c r="O647" s="18"/>
      <c r="P647" s="1"/>
    </row>
    <row r="648" spans="1:17" ht="8.25" customHeight="1" x14ac:dyDescent="0.2">
      <c r="C648" s="1"/>
      <c r="D648" s="1"/>
      <c r="E648" s="1"/>
      <c r="F648" s="1"/>
      <c r="G648" s="18"/>
      <c r="H648" s="18"/>
      <c r="I648" s="18"/>
      <c r="J648" s="18"/>
      <c r="K648" s="18"/>
      <c r="L648" s="18"/>
      <c r="M648" s="18"/>
      <c r="N648" s="18"/>
      <c r="O648" s="18"/>
      <c r="P648" s="1"/>
    </row>
    <row r="649" spans="1:17" ht="8.25" customHeight="1" x14ac:dyDescent="0.2"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7" ht="15.75" customHeight="1" x14ac:dyDescent="0.15">
      <c r="C650" s="83" t="s">
        <v>0</v>
      </c>
      <c r="D650" s="84"/>
      <c r="E650" s="85"/>
      <c r="F650" s="83" t="s">
        <v>1</v>
      </c>
      <c r="G650" s="85"/>
      <c r="H650" s="83" t="s">
        <v>2</v>
      </c>
      <c r="I650" s="85"/>
      <c r="J650" s="83" t="s">
        <v>3</v>
      </c>
      <c r="K650" s="85"/>
      <c r="L650" s="83" t="s">
        <v>4</v>
      </c>
      <c r="M650" s="85"/>
      <c r="N650" s="83" t="s">
        <v>5</v>
      </c>
      <c r="O650" s="85"/>
      <c r="P650" s="80" t="s">
        <v>6</v>
      </c>
      <c r="Q650" s="80"/>
    </row>
    <row r="651" spans="1:17" ht="24.75" customHeight="1" x14ac:dyDescent="0.15">
      <c r="A651" t="str">
        <f>CONCATENATE(B639,B651)</f>
        <v>23a</v>
      </c>
      <c r="B651" t="s">
        <v>26</v>
      </c>
      <c r="C651" s="64" t="str">
        <f>INDEX('5 tm Data'!P:P,MATCH('5 tm MJV'!A651,'5 tm Data'!N:N,0))</f>
        <v>a</v>
      </c>
      <c r="D651" s="65"/>
      <c r="E651" s="66"/>
      <c r="F651" s="80"/>
      <c r="G651" s="80"/>
      <c r="H651" s="80"/>
      <c r="I651" s="80"/>
      <c r="J651" s="80"/>
      <c r="K651" s="80"/>
      <c r="L651" s="80"/>
      <c r="M651" s="80"/>
      <c r="N651" s="80"/>
      <c r="O651" s="80"/>
      <c r="P651" s="80"/>
      <c r="Q651" s="80"/>
    </row>
    <row r="652" spans="1:17" ht="24.75" customHeight="1" x14ac:dyDescent="0.15">
      <c r="A652" t="str">
        <f>CONCATENATE(B639,B652)</f>
        <v>23b</v>
      </c>
      <c r="B652" t="s">
        <v>27</v>
      </c>
      <c r="C652" s="64" t="str">
        <f>INDEX('5 tm Data'!P:P,MATCH('5 tm MJV'!A652,'5 tm Data'!N:N,0))</f>
        <v>b</v>
      </c>
      <c r="D652" s="65"/>
      <c r="E652" s="66"/>
      <c r="F652" s="80"/>
      <c r="G652" s="80"/>
      <c r="H652" s="80"/>
      <c r="I652" s="80"/>
      <c r="J652" s="80"/>
      <c r="K652" s="80"/>
      <c r="L652" s="80"/>
      <c r="M652" s="80"/>
      <c r="N652" s="80"/>
      <c r="O652" s="80"/>
      <c r="P652" s="80"/>
      <c r="Q652" s="80"/>
    </row>
    <row r="653" spans="1:17" ht="24.75" customHeight="1" x14ac:dyDescent="0.15">
      <c r="A653" t="str">
        <f>CONCATENATE(B639,B653)</f>
        <v>23c</v>
      </c>
      <c r="B653" t="s">
        <v>28</v>
      </c>
      <c r="C653" s="64" t="str">
        <f>INDEX('5 tm Data'!P:P,MATCH('5 tm MJV'!A653,'5 tm Data'!N:N,0))</f>
        <v>c</v>
      </c>
      <c r="D653" s="65"/>
      <c r="E653" s="66"/>
      <c r="F653" s="80"/>
      <c r="G653" s="80"/>
      <c r="H653" s="80"/>
      <c r="I653" s="80"/>
      <c r="J653" s="80"/>
      <c r="K653" s="80"/>
      <c r="L653" s="80"/>
      <c r="M653" s="80"/>
      <c r="N653" s="80"/>
      <c r="O653" s="80"/>
      <c r="P653" s="80"/>
      <c r="Q653" s="80"/>
    </row>
    <row r="654" spans="1:17" ht="24.75" customHeight="1" x14ac:dyDescent="0.15">
      <c r="A654" t="str">
        <f>CONCATENATE(B639,B654)</f>
        <v>23d</v>
      </c>
      <c r="B654" t="s">
        <v>29</v>
      </c>
      <c r="C654" s="64" t="str">
        <f>INDEX('5 tm Data'!P:P,MATCH('5 tm MJV'!A654,'5 tm Data'!N:N,0))</f>
        <v>d</v>
      </c>
      <c r="D654" s="65"/>
      <c r="E654" s="66"/>
      <c r="F654" s="80"/>
      <c r="G654" s="80"/>
      <c r="H654" s="80"/>
      <c r="I654" s="80"/>
      <c r="J654" s="80"/>
      <c r="K654" s="80"/>
      <c r="L654" s="80"/>
      <c r="M654" s="80"/>
      <c r="N654" s="80"/>
      <c r="O654" s="80"/>
      <c r="P654" s="80"/>
      <c r="Q654" s="80"/>
    </row>
    <row r="655" spans="1:17" ht="24.75" customHeight="1" x14ac:dyDescent="0.15">
      <c r="A655" t="str">
        <f>CONCATENATE(B639,B655)</f>
        <v>23e</v>
      </c>
      <c r="B655" t="s">
        <v>30</v>
      </c>
      <c r="C655" s="64" t="str">
        <f>INDEX('5 tm Data'!P:P,MATCH('5 tm MJV'!A655,'5 tm Data'!N:N,0))</f>
        <v>e</v>
      </c>
      <c r="D655" s="65"/>
      <c r="E655" s="66"/>
      <c r="F655" s="80"/>
      <c r="G655" s="80"/>
      <c r="H655" s="80"/>
      <c r="I655" s="80"/>
      <c r="J655" s="80"/>
      <c r="K655" s="80"/>
      <c r="L655" s="80"/>
      <c r="M655" s="80"/>
      <c r="N655" s="80"/>
      <c r="O655" s="80"/>
      <c r="P655" s="80"/>
      <c r="Q655" s="80"/>
    </row>
    <row r="656" spans="1:17" ht="24.75" customHeight="1" x14ac:dyDescent="0.15">
      <c r="A656" t="str">
        <f>CONCATENATE(B639,B656)</f>
        <v>23f</v>
      </c>
      <c r="B656" t="s">
        <v>31</v>
      </c>
      <c r="C656" s="64" t="str">
        <f>INDEX('5 tm Data'!P:P,MATCH('5 tm MJV'!A656,'5 tm Data'!N:N,0))</f>
        <v>f</v>
      </c>
      <c r="D656" s="65"/>
      <c r="E656" s="66"/>
      <c r="F656" s="80"/>
      <c r="G656" s="80"/>
      <c r="H656" s="80"/>
      <c r="I656" s="80"/>
      <c r="J656" s="80"/>
      <c r="K656" s="80"/>
      <c r="L656" s="80"/>
      <c r="M656" s="80"/>
      <c r="N656" s="80"/>
      <c r="O656" s="80"/>
      <c r="P656" s="80"/>
      <c r="Q656" s="80"/>
    </row>
    <row r="657" spans="1:17" ht="24.75" customHeight="1" x14ac:dyDescent="0.15">
      <c r="A657" t="str">
        <f>CONCATENATE(B639,B657)</f>
        <v>23g</v>
      </c>
      <c r="B657" t="s">
        <v>32</v>
      </c>
      <c r="C657" s="64" t="str">
        <f>INDEX('5 tm Data'!P:P,MATCH('5 tm MJV'!A657,'5 tm Data'!N:N,0))</f>
        <v>g</v>
      </c>
      <c r="D657" s="65"/>
      <c r="E657" s="66"/>
      <c r="F657" s="80"/>
      <c r="G657" s="80"/>
      <c r="H657" s="80"/>
      <c r="I657" s="80"/>
      <c r="J657" s="80"/>
      <c r="K657" s="80"/>
      <c r="L657" s="80"/>
      <c r="M657" s="80"/>
      <c r="N657" s="80"/>
      <c r="O657" s="80"/>
      <c r="P657" s="80"/>
      <c r="Q657" s="80"/>
    </row>
    <row r="658" spans="1:17" ht="24.75" customHeight="1" thickBot="1" x14ac:dyDescent="0.2">
      <c r="A658" t="str">
        <f>CONCATENATE(B639,B658)</f>
        <v>23h</v>
      </c>
      <c r="B658" t="s">
        <v>33</v>
      </c>
      <c r="C658" s="64" t="str">
        <f>INDEX('5 tm Data'!P:P,MATCH('5 tm MJV'!A658,'5 tm Data'!N:N,0))</f>
        <v>h</v>
      </c>
      <c r="D658" s="65"/>
      <c r="E658" s="66"/>
      <c r="F658" s="79"/>
      <c r="G658" s="79"/>
      <c r="H658" s="79"/>
      <c r="I658" s="79"/>
      <c r="J658" s="79"/>
      <c r="K658" s="79"/>
      <c r="L658" s="79"/>
      <c r="M658" s="79"/>
      <c r="N658" s="79"/>
      <c r="O658" s="79"/>
      <c r="P658" s="79"/>
      <c r="Q658" s="79"/>
    </row>
    <row r="659" spans="1:17" ht="24.75" customHeight="1" thickTop="1" x14ac:dyDescent="0.2">
      <c r="C659" s="86" t="s">
        <v>6</v>
      </c>
      <c r="D659" s="86"/>
      <c r="E659" s="86"/>
      <c r="F659" s="77"/>
      <c r="G659" s="78"/>
      <c r="H659" s="77"/>
      <c r="I659" s="78"/>
      <c r="J659" s="77"/>
      <c r="K659" s="78"/>
      <c r="L659" s="77"/>
      <c r="M659" s="78"/>
      <c r="N659" s="77"/>
      <c r="O659" s="78"/>
      <c r="P659" s="77"/>
      <c r="Q659" s="78"/>
    </row>
    <row r="660" spans="1:17" x14ac:dyDescent="0.15">
      <c r="C660" s="86" t="s">
        <v>799</v>
      </c>
      <c r="D660" s="86"/>
      <c r="E660" s="86"/>
      <c r="F660" s="87"/>
      <c r="G660" s="87"/>
      <c r="H660" s="87"/>
      <c r="I660" s="87"/>
      <c r="J660" s="87"/>
      <c r="K660" s="87"/>
      <c r="L660" s="87"/>
      <c r="M660" s="87"/>
      <c r="N660" s="87"/>
      <c r="O660" s="87"/>
      <c r="P660" s="87"/>
      <c r="Q660" s="87"/>
    </row>
    <row r="661" spans="1:17" ht="11.25" customHeight="1" x14ac:dyDescent="0.15">
      <c r="C661" s="86"/>
      <c r="D661" s="86"/>
      <c r="E661" s="86"/>
      <c r="F661" s="87"/>
      <c r="G661" s="87"/>
      <c r="H661" s="87"/>
      <c r="I661" s="87"/>
      <c r="J661" s="87"/>
      <c r="K661" s="87"/>
      <c r="L661" s="87"/>
      <c r="M661" s="87"/>
      <c r="N661" s="87"/>
      <c r="O661" s="87"/>
      <c r="P661" s="87"/>
      <c r="Q661" s="87"/>
    </row>
    <row r="662" spans="1:17" ht="11.25" customHeight="1" x14ac:dyDescent="0.15">
      <c r="C662" s="86" t="s">
        <v>800</v>
      </c>
      <c r="D662" s="86"/>
      <c r="E662" s="86"/>
      <c r="F662" s="87"/>
      <c r="G662" s="87"/>
      <c r="H662" s="87"/>
      <c r="I662" s="87"/>
      <c r="J662" s="87"/>
      <c r="K662" s="87"/>
      <c r="L662" s="87"/>
      <c r="M662" s="87"/>
      <c r="N662" s="87"/>
      <c r="O662" s="87"/>
      <c r="P662" s="87"/>
      <c r="Q662" s="87"/>
    </row>
    <row r="663" spans="1:17" x14ac:dyDescent="0.15">
      <c r="C663" s="86"/>
      <c r="D663" s="86"/>
      <c r="E663" s="86"/>
      <c r="F663" s="87"/>
      <c r="G663" s="87"/>
      <c r="H663" s="87"/>
      <c r="I663" s="87"/>
      <c r="J663" s="87"/>
      <c r="K663" s="87"/>
      <c r="L663" s="87"/>
      <c r="M663" s="87"/>
      <c r="N663" s="87"/>
      <c r="O663" s="87"/>
      <c r="P663" s="87"/>
      <c r="Q663" s="87"/>
    </row>
    <row r="668" spans="1:17" ht="10.5" customHeight="1" x14ac:dyDescent="0.15">
      <c r="A668" t="s">
        <v>35</v>
      </c>
      <c r="B668">
        <v>24</v>
      </c>
      <c r="C668" s="81" t="str">
        <f>'5 tm Data'!$A$2</f>
        <v>NAIA West - I</v>
      </c>
      <c r="D668" s="81"/>
      <c r="E668" s="81"/>
      <c r="F668" s="81"/>
      <c r="G668" s="81"/>
      <c r="H668" s="81"/>
      <c r="I668" s="81"/>
      <c r="J668" s="81"/>
      <c r="K668" s="81"/>
      <c r="L668" s="81"/>
      <c r="M668" s="81"/>
      <c r="N668" s="81"/>
      <c r="O668" s="81"/>
      <c r="P668" s="81"/>
      <c r="Q668" s="81"/>
    </row>
    <row r="669" spans="1:17" ht="10.5" customHeight="1" x14ac:dyDescent="0.15">
      <c r="C669" s="81"/>
      <c r="D669" s="81"/>
      <c r="E669" s="81"/>
      <c r="F669" s="81"/>
      <c r="G669" s="81"/>
      <c r="H669" s="81"/>
      <c r="I669" s="81"/>
      <c r="J669" s="81"/>
      <c r="K669" s="81"/>
      <c r="L669" s="81"/>
      <c r="M669" s="81"/>
      <c r="N669" s="81"/>
      <c r="O669" s="81"/>
      <c r="P669" s="81"/>
      <c r="Q669" s="81"/>
    </row>
    <row r="670" spans="1:17" ht="10.5" customHeight="1" x14ac:dyDescent="0.15">
      <c r="C670" s="81"/>
      <c r="D670" s="81"/>
      <c r="E670" s="81"/>
      <c r="F670" s="81"/>
      <c r="G670" s="81"/>
      <c r="H670" s="81"/>
      <c r="I670" s="81"/>
      <c r="J670" s="81"/>
      <c r="K670" s="81"/>
      <c r="L670" s="81"/>
      <c r="M670" s="81"/>
      <c r="N670" s="81"/>
      <c r="O670" s="81"/>
      <c r="P670" s="81"/>
      <c r="Q670" s="81"/>
    </row>
    <row r="671" spans="1:17" ht="8.25" customHeight="1" x14ac:dyDescent="0.15"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</row>
    <row r="672" spans="1:17" ht="8.25" customHeight="1" x14ac:dyDescent="0.15"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</row>
    <row r="673" spans="1:17" ht="8.25" customHeight="1" x14ac:dyDescent="0.2"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7" ht="11.25" x14ac:dyDescent="0.2">
      <c r="C674" s="1"/>
      <c r="D674" s="1"/>
      <c r="E674" s="1"/>
      <c r="F674" s="1"/>
      <c r="G674" s="82">
        <f>INDEX('5 tm Data'!E:E,MATCH('5 tm MJV'!B668,'5 tm Data'!D:D,0))</f>
        <v>25</v>
      </c>
      <c r="H674" s="82"/>
      <c r="I674" s="82"/>
      <c r="J674" s="82"/>
      <c r="K674" s="82"/>
      <c r="L674" s="82"/>
      <c r="M674" s="82"/>
      <c r="N674" s="82"/>
      <c r="O674" s="82"/>
      <c r="P674" s="1"/>
    </row>
    <row r="675" spans="1:17" ht="11.25" x14ac:dyDescent="0.2">
      <c r="C675" s="1"/>
      <c r="D675" s="1"/>
      <c r="E675" s="1"/>
      <c r="F675" s="1"/>
      <c r="G675" s="82"/>
      <c r="H675" s="82"/>
      <c r="I675" s="82"/>
      <c r="J675" s="82"/>
      <c r="K675" s="82"/>
      <c r="L675" s="82"/>
      <c r="M675" s="82"/>
      <c r="N675" s="82"/>
      <c r="O675" s="82"/>
      <c r="P675" s="1"/>
    </row>
    <row r="676" spans="1:17" ht="8.25" customHeight="1" x14ac:dyDescent="0.2">
      <c r="C676" s="1"/>
      <c r="D676" s="1"/>
      <c r="E676" s="1"/>
      <c r="F676" s="1"/>
      <c r="G676" s="18"/>
      <c r="H676" s="18"/>
      <c r="I676" s="18"/>
      <c r="J676" s="18"/>
      <c r="K676" s="18"/>
      <c r="L676" s="18"/>
      <c r="M676" s="18"/>
      <c r="N676" s="18"/>
      <c r="O676" s="18"/>
      <c r="P676" s="1"/>
    </row>
    <row r="677" spans="1:17" ht="8.25" customHeight="1" x14ac:dyDescent="0.2">
      <c r="C677" s="1"/>
      <c r="D677" s="1"/>
      <c r="E677" s="1"/>
      <c r="F677" s="1"/>
      <c r="G677" s="18"/>
      <c r="H677" s="18"/>
      <c r="I677" s="18"/>
      <c r="J677" s="18"/>
      <c r="K677" s="18"/>
      <c r="L677" s="18"/>
      <c r="M677" s="18"/>
      <c r="N677" s="18"/>
      <c r="O677" s="18"/>
      <c r="P677" s="1"/>
    </row>
    <row r="678" spans="1:17" ht="8.25" customHeight="1" x14ac:dyDescent="0.2"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7" ht="15.75" customHeight="1" x14ac:dyDescent="0.15">
      <c r="C679" s="83" t="s">
        <v>0</v>
      </c>
      <c r="D679" s="84"/>
      <c r="E679" s="85"/>
      <c r="F679" s="83" t="s">
        <v>1</v>
      </c>
      <c r="G679" s="85"/>
      <c r="H679" s="83" t="s">
        <v>2</v>
      </c>
      <c r="I679" s="85"/>
      <c r="J679" s="83" t="s">
        <v>3</v>
      </c>
      <c r="K679" s="85"/>
      <c r="L679" s="83" t="s">
        <v>4</v>
      </c>
      <c r="M679" s="85"/>
      <c r="N679" s="83" t="s">
        <v>5</v>
      </c>
      <c r="O679" s="85"/>
      <c r="P679" s="80" t="s">
        <v>6</v>
      </c>
      <c r="Q679" s="80"/>
    </row>
    <row r="680" spans="1:17" ht="24.75" customHeight="1" x14ac:dyDescent="0.15">
      <c r="A680" t="str">
        <f>CONCATENATE(B668,B680)</f>
        <v>24a</v>
      </c>
      <c r="B680" t="s">
        <v>26</v>
      </c>
      <c r="C680" s="64" t="str">
        <f>INDEX('5 tm Data'!P:P,MATCH('5 tm MJV'!A680,'5 tm Data'!N:N,0))</f>
        <v>a</v>
      </c>
      <c r="D680" s="65"/>
      <c r="E680" s="66"/>
      <c r="F680" s="80"/>
      <c r="G680" s="80"/>
      <c r="H680" s="80"/>
      <c r="I680" s="80"/>
      <c r="J680" s="80"/>
      <c r="K680" s="80"/>
      <c r="L680" s="80"/>
      <c r="M680" s="80"/>
      <c r="N680" s="80"/>
      <c r="O680" s="80"/>
      <c r="P680" s="80"/>
      <c r="Q680" s="80"/>
    </row>
    <row r="681" spans="1:17" ht="24.75" customHeight="1" x14ac:dyDescent="0.15">
      <c r="A681" t="str">
        <f>CONCATENATE(B668,B681)</f>
        <v>24b</v>
      </c>
      <c r="B681" t="s">
        <v>27</v>
      </c>
      <c r="C681" s="64" t="str">
        <f>INDEX('5 tm Data'!P:P,MATCH('5 tm MJV'!A681,'5 tm Data'!N:N,0))</f>
        <v>b</v>
      </c>
      <c r="D681" s="65"/>
      <c r="E681" s="66"/>
      <c r="F681" s="80"/>
      <c r="G681" s="80"/>
      <c r="H681" s="80"/>
      <c r="I681" s="80"/>
      <c r="J681" s="80"/>
      <c r="K681" s="80"/>
      <c r="L681" s="80"/>
      <c r="M681" s="80"/>
      <c r="N681" s="80"/>
      <c r="O681" s="80"/>
      <c r="P681" s="80"/>
      <c r="Q681" s="80"/>
    </row>
    <row r="682" spans="1:17" ht="24.75" customHeight="1" x14ac:dyDescent="0.15">
      <c r="A682" t="str">
        <f>CONCATENATE(B668,B682)</f>
        <v>24c</v>
      </c>
      <c r="B682" t="s">
        <v>28</v>
      </c>
      <c r="C682" s="64" t="str">
        <f>INDEX('5 tm Data'!P:P,MATCH('5 tm MJV'!A682,'5 tm Data'!N:N,0))</f>
        <v>c</v>
      </c>
      <c r="D682" s="65"/>
      <c r="E682" s="66"/>
      <c r="F682" s="80"/>
      <c r="G682" s="80"/>
      <c r="H682" s="80"/>
      <c r="I682" s="80"/>
      <c r="J682" s="80"/>
      <c r="K682" s="80"/>
      <c r="L682" s="80"/>
      <c r="M682" s="80"/>
      <c r="N682" s="80"/>
      <c r="O682" s="80"/>
      <c r="P682" s="80"/>
      <c r="Q682" s="80"/>
    </row>
    <row r="683" spans="1:17" ht="24.75" customHeight="1" x14ac:dyDescent="0.15">
      <c r="A683" t="str">
        <f>CONCATENATE(B668,B683)</f>
        <v>24d</v>
      </c>
      <c r="B683" t="s">
        <v>29</v>
      </c>
      <c r="C683" s="64" t="str">
        <f>INDEX('5 tm Data'!P:P,MATCH('5 tm MJV'!A683,'5 tm Data'!N:N,0))</f>
        <v>d</v>
      </c>
      <c r="D683" s="65"/>
      <c r="E683" s="66"/>
      <c r="F683" s="80"/>
      <c r="G683" s="80"/>
      <c r="H683" s="80"/>
      <c r="I683" s="80"/>
      <c r="J683" s="80"/>
      <c r="K683" s="80"/>
      <c r="L683" s="80"/>
      <c r="M683" s="80"/>
      <c r="N683" s="80"/>
      <c r="O683" s="80"/>
      <c r="P683" s="80"/>
      <c r="Q683" s="80"/>
    </row>
    <row r="684" spans="1:17" ht="24.75" customHeight="1" x14ac:dyDescent="0.15">
      <c r="A684" t="str">
        <f>CONCATENATE(B668,B684)</f>
        <v>24e</v>
      </c>
      <c r="B684" t="s">
        <v>30</v>
      </c>
      <c r="C684" s="64" t="str">
        <f>INDEX('5 tm Data'!P:P,MATCH('5 tm MJV'!A684,'5 tm Data'!N:N,0))</f>
        <v>e</v>
      </c>
      <c r="D684" s="65"/>
      <c r="E684" s="66"/>
      <c r="F684" s="80"/>
      <c r="G684" s="80"/>
      <c r="H684" s="80"/>
      <c r="I684" s="80"/>
      <c r="J684" s="80"/>
      <c r="K684" s="80"/>
      <c r="L684" s="80"/>
      <c r="M684" s="80"/>
      <c r="N684" s="80"/>
      <c r="O684" s="80"/>
      <c r="P684" s="80"/>
      <c r="Q684" s="80"/>
    </row>
    <row r="685" spans="1:17" ht="24.75" customHeight="1" x14ac:dyDescent="0.15">
      <c r="A685" t="str">
        <f>CONCATENATE(B668,B685)</f>
        <v>24f</v>
      </c>
      <c r="B685" t="s">
        <v>31</v>
      </c>
      <c r="C685" s="64" t="str">
        <f>INDEX('5 tm Data'!P:P,MATCH('5 tm MJV'!A685,'5 tm Data'!N:N,0))</f>
        <v>f</v>
      </c>
      <c r="D685" s="65"/>
      <c r="E685" s="66"/>
      <c r="F685" s="80"/>
      <c r="G685" s="80"/>
      <c r="H685" s="80"/>
      <c r="I685" s="80"/>
      <c r="J685" s="80"/>
      <c r="K685" s="80"/>
      <c r="L685" s="80"/>
      <c r="M685" s="80"/>
      <c r="N685" s="80"/>
      <c r="O685" s="80"/>
      <c r="P685" s="80"/>
      <c r="Q685" s="80"/>
    </row>
    <row r="686" spans="1:17" ht="24.75" customHeight="1" x14ac:dyDescent="0.15">
      <c r="A686" t="str">
        <f>CONCATENATE(B668,B686)</f>
        <v>24g</v>
      </c>
      <c r="B686" t="s">
        <v>32</v>
      </c>
      <c r="C686" s="64" t="str">
        <f>INDEX('5 tm Data'!P:P,MATCH('5 tm MJV'!A686,'5 tm Data'!N:N,0))</f>
        <v>g</v>
      </c>
      <c r="D686" s="65"/>
      <c r="E686" s="66"/>
      <c r="F686" s="80"/>
      <c r="G686" s="80"/>
      <c r="H686" s="80"/>
      <c r="I686" s="80"/>
      <c r="J686" s="80"/>
      <c r="K686" s="80"/>
      <c r="L686" s="80"/>
      <c r="M686" s="80"/>
      <c r="N686" s="80"/>
      <c r="O686" s="80"/>
      <c r="P686" s="80"/>
      <c r="Q686" s="80"/>
    </row>
    <row r="687" spans="1:17" ht="24.75" customHeight="1" thickBot="1" x14ac:dyDescent="0.2">
      <c r="A687" t="str">
        <f>CONCATENATE(B668,B687)</f>
        <v>24h</v>
      </c>
      <c r="B687" t="s">
        <v>33</v>
      </c>
      <c r="C687" s="64" t="str">
        <f>INDEX('5 tm Data'!P:P,MATCH('5 tm MJV'!A687,'5 tm Data'!N:N,0))</f>
        <v>h</v>
      </c>
      <c r="D687" s="65"/>
      <c r="E687" s="66"/>
      <c r="F687" s="79"/>
      <c r="G687" s="79"/>
      <c r="H687" s="79"/>
      <c r="I687" s="79"/>
      <c r="J687" s="79"/>
      <c r="K687" s="79"/>
      <c r="L687" s="79"/>
      <c r="M687" s="79"/>
      <c r="N687" s="79"/>
      <c r="O687" s="79"/>
      <c r="P687" s="79"/>
      <c r="Q687" s="79"/>
    </row>
    <row r="688" spans="1:17" ht="24.75" customHeight="1" thickTop="1" x14ac:dyDescent="0.2">
      <c r="C688" s="86" t="s">
        <v>6</v>
      </c>
      <c r="D688" s="86"/>
      <c r="E688" s="86"/>
      <c r="F688" s="77"/>
      <c r="G688" s="78"/>
      <c r="H688" s="77"/>
      <c r="I688" s="78"/>
      <c r="J688" s="77"/>
      <c r="K688" s="78"/>
      <c r="L688" s="77"/>
      <c r="M688" s="78"/>
      <c r="N688" s="77"/>
      <c r="O688" s="78"/>
      <c r="P688" s="77"/>
      <c r="Q688" s="78"/>
    </row>
    <row r="689" spans="1:17" x14ac:dyDescent="0.15">
      <c r="C689" s="86" t="s">
        <v>799</v>
      </c>
      <c r="D689" s="86"/>
      <c r="E689" s="86"/>
      <c r="F689" s="87"/>
      <c r="G689" s="87"/>
      <c r="H689" s="87"/>
      <c r="I689" s="87"/>
      <c r="J689" s="87"/>
      <c r="K689" s="87"/>
      <c r="L689" s="87"/>
      <c r="M689" s="87"/>
      <c r="N689" s="87"/>
      <c r="O689" s="87"/>
      <c r="P689" s="87"/>
      <c r="Q689" s="87"/>
    </row>
    <row r="690" spans="1:17" ht="11.25" customHeight="1" x14ac:dyDescent="0.15">
      <c r="C690" s="86"/>
      <c r="D690" s="86"/>
      <c r="E690" s="86"/>
      <c r="F690" s="87"/>
      <c r="G690" s="87"/>
      <c r="H690" s="87"/>
      <c r="I690" s="87"/>
      <c r="J690" s="87"/>
      <c r="K690" s="87"/>
      <c r="L690" s="87"/>
      <c r="M690" s="87"/>
      <c r="N690" s="87"/>
      <c r="O690" s="87"/>
      <c r="P690" s="87"/>
      <c r="Q690" s="87"/>
    </row>
    <row r="691" spans="1:17" ht="11.25" customHeight="1" x14ac:dyDescent="0.15">
      <c r="C691" s="86" t="s">
        <v>800</v>
      </c>
      <c r="D691" s="86"/>
      <c r="E691" s="86"/>
      <c r="F691" s="87"/>
      <c r="G691" s="87"/>
      <c r="H691" s="87"/>
      <c r="I691" s="87"/>
      <c r="J691" s="87"/>
      <c r="K691" s="87"/>
      <c r="L691" s="87"/>
      <c r="M691" s="87"/>
      <c r="N691" s="87"/>
      <c r="O691" s="87"/>
      <c r="P691" s="87"/>
      <c r="Q691" s="87"/>
    </row>
    <row r="692" spans="1:17" x14ac:dyDescent="0.15">
      <c r="C692" s="86"/>
      <c r="D692" s="86"/>
      <c r="E692" s="86"/>
      <c r="F692" s="87"/>
      <c r="G692" s="87"/>
      <c r="H692" s="87"/>
      <c r="I692" s="87"/>
      <c r="J692" s="87"/>
      <c r="K692" s="87"/>
      <c r="L692" s="87"/>
      <c r="M692" s="87"/>
      <c r="N692" s="87"/>
      <c r="O692" s="87"/>
      <c r="P692" s="87"/>
      <c r="Q692" s="87"/>
    </row>
    <row r="697" spans="1:17" ht="10.5" customHeight="1" x14ac:dyDescent="0.15">
      <c r="A697" t="s">
        <v>35</v>
      </c>
      <c r="B697">
        <v>25</v>
      </c>
      <c r="C697" s="81" t="str">
        <f>'5 tm Data'!$A$2</f>
        <v>NAIA West - I</v>
      </c>
      <c r="D697" s="81"/>
      <c r="E697" s="81"/>
      <c r="F697" s="81"/>
      <c r="G697" s="81"/>
      <c r="H697" s="81"/>
      <c r="I697" s="81"/>
      <c r="J697" s="81"/>
      <c r="K697" s="81"/>
      <c r="L697" s="81"/>
      <c r="M697" s="81"/>
      <c r="N697" s="81"/>
      <c r="O697" s="81"/>
      <c r="P697" s="81"/>
      <c r="Q697" s="81"/>
    </row>
    <row r="698" spans="1:17" ht="10.5" customHeight="1" x14ac:dyDescent="0.15">
      <c r="C698" s="81"/>
      <c r="D698" s="81"/>
      <c r="E698" s="81"/>
      <c r="F698" s="81"/>
      <c r="G698" s="81"/>
      <c r="H698" s="81"/>
      <c r="I698" s="81"/>
      <c r="J698" s="81"/>
      <c r="K698" s="81"/>
      <c r="L698" s="81"/>
      <c r="M698" s="81"/>
      <c r="N698" s="81"/>
      <c r="O698" s="81"/>
      <c r="P698" s="81"/>
      <c r="Q698" s="81"/>
    </row>
    <row r="699" spans="1:17" ht="10.5" customHeight="1" x14ac:dyDescent="0.15">
      <c r="C699" s="81"/>
      <c r="D699" s="81"/>
      <c r="E699" s="81"/>
      <c r="F699" s="81"/>
      <c r="G699" s="81"/>
      <c r="H699" s="81"/>
      <c r="I699" s="81"/>
      <c r="J699" s="81"/>
      <c r="K699" s="81"/>
      <c r="L699" s="81"/>
      <c r="M699" s="81"/>
      <c r="N699" s="81"/>
      <c r="O699" s="81"/>
      <c r="P699" s="81"/>
      <c r="Q699" s="81"/>
    </row>
    <row r="700" spans="1:17" ht="8.25" customHeight="1" x14ac:dyDescent="0.15"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</row>
    <row r="701" spans="1:17" ht="8.25" customHeight="1" x14ac:dyDescent="0.15"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</row>
    <row r="702" spans="1:17" ht="8.25" customHeight="1" x14ac:dyDescent="0.2"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7" ht="11.25" x14ac:dyDescent="0.2">
      <c r="C703" s="1"/>
      <c r="D703" s="1"/>
      <c r="E703" s="1"/>
      <c r="F703" s="1"/>
      <c r="G703" s="82">
        <f>INDEX('5 tm Data'!E:E,MATCH('5 tm MJV'!B697,'5 tm Data'!D:D,0))</f>
        <v>26</v>
      </c>
      <c r="H703" s="82"/>
      <c r="I703" s="82"/>
      <c r="J703" s="82"/>
      <c r="K703" s="82"/>
      <c r="L703" s="82"/>
      <c r="M703" s="82"/>
      <c r="N703" s="82"/>
      <c r="O703" s="82"/>
      <c r="P703" s="1"/>
    </row>
    <row r="704" spans="1:17" ht="11.25" x14ac:dyDescent="0.2">
      <c r="C704" s="1"/>
      <c r="D704" s="1"/>
      <c r="E704" s="1"/>
      <c r="F704" s="1"/>
      <c r="G704" s="82"/>
      <c r="H704" s="82"/>
      <c r="I704" s="82"/>
      <c r="J704" s="82"/>
      <c r="K704" s="82"/>
      <c r="L704" s="82"/>
      <c r="M704" s="82"/>
      <c r="N704" s="82"/>
      <c r="O704" s="82"/>
      <c r="P704" s="1"/>
    </row>
    <row r="705" spans="1:17" ht="8.25" customHeight="1" x14ac:dyDescent="0.2">
      <c r="C705" s="1"/>
      <c r="D705" s="1"/>
      <c r="E705" s="1"/>
      <c r="F705" s="1"/>
      <c r="G705" s="18"/>
      <c r="H705" s="18"/>
      <c r="I705" s="18"/>
      <c r="J705" s="18"/>
      <c r="K705" s="18"/>
      <c r="L705" s="18"/>
      <c r="M705" s="18"/>
      <c r="N705" s="18"/>
      <c r="O705" s="18"/>
      <c r="P705" s="1"/>
    </row>
    <row r="706" spans="1:17" ht="8.25" customHeight="1" x14ac:dyDescent="0.2">
      <c r="C706" s="1"/>
      <c r="D706" s="1"/>
      <c r="E706" s="1"/>
      <c r="F706" s="1"/>
      <c r="G706" s="18"/>
      <c r="H706" s="18"/>
      <c r="I706" s="18"/>
      <c r="J706" s="18"/>
      <c r="K706" s="18"/>
      <c r="L706" s="18"/>
      <c r="M706" s="18"/>
      <c r="N706" s="18"/>
      <c r="O706" s="18"/>
      <c r="P706" s="1"/>
    </row>
    <row r="707" spans="1:17" ht="8.25" customHeight="1" x14ac:dyDescent="0.2"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7" ht="15.75" customHeight="1" x14ac:dyDescent="0.15">
      <c r="C708" s="83" t="s">
        <v>0</v>
      </c>
      <c r="D708" s="84"/>
      <c r="E708" s="85"/>
      <c r="F708" s="83" t="s">
        <v>1</v>
      </c>
      <c r="G708" s="85"/>
      <c r="H708" s="83" t="s">
        <v>2</v>
      </c>
      <c r="I708" s="85"/>
      <c r="J708" s="83" t="s">
        <v>3</v>
      </c>
      <c r="K708" s="85"/>
      <c r="L708" s="83" t="s">
        <v>4</v>
      </c>
      <c r="M708" s="85"/>
      <c r="N708" s="83" t="s">
        <v>5</v>
      </c>
      <c r="O708" s="85"/>
      <c r="P708" s="80" t="s">
        <v>6</v>
      </c>
      <c r="Q708" s="80"/>
    </row>
    <row r="709" spans="1:17" ht="24.75" customHeight="1" x14ac:dyDescent="0.15">
      <c r="A709" t="str">
        <f>CONCATENATE(B697,B709)</f>
        <v>25a</v>
      </c>
      <c r="B709" t="s">
        <v>26</v>
      </c>
      <c r="C709" s="64" t="str">
        <f>INDEX('5 tm Data'!P:P,MATCH('5 tm MJV'!A709,'5 tm Data'!N:N,0))</f>
        <v>a</v>
      </c>
      <c r="D709" s="65"/>
      <c r="E709" s="66"/>
      <c r="F709" s="80"/>
      <c r="G709" s="80"/>
      <c r="H709" s="80"/>
      <c r="I709" s="80"/>
      <c r="J709" s="80"/>
      <c r="K709" s="80"/>
      <c r="L709" s="80"/>
      <c r="M709" s="80"/>
      <c r="N709" s="80"/>
      <c r="O709" s="80"/>
      <c r="P709" s="80"/>
      <c r="Q709" s="80"/>
    </row>
    <row r="710" spans="1:17" ht="24.75" customHeight="1" x14ac:dyDescent="0.15">
      <c r="A710" t="str">
        <f>CONCATENATE(B697,B710)</f>
        <v>25b</v>
      </c>
      <c r="B710" t="s">
        <v>27</v>
      </c>
      <c r="C710" s="64" t="str">
        <f>INDEX('5 tm Data'!P:P,MATCH('5 tm MJV'!A710,'5 tm Data'!N:N,0))</f>
        <v>b</v>
      </c>
      <c r="D710" s="65"/>
      <c r="E710" s="66"/>
      <c r="F710" s="80"/>
      <c r="G710" s="80"/>
      <c r="H710" s="80"/>
      <c r="I710" s="80"/>
      <c r="J710" s="80"/>
      <c r="K710" s="80"/>
      <c r="L710" s="80"/>
      <c r="M710" s="80"/>
      <c r="N710" s="80"/>
      <c r="O710" s="80"/>
      <c r="P710" s="80"/>
      <c r="Q710" s="80"/>
    </row>
    <row r="711" spans="1:17" ht="24.75" customHeight="1" x14ac:dyDescent="0.15">
      <c r="A711" t="str">
        <f>CONCATENATE(B697,B711)</f>
        <v>25c</v>
      </c>
      <c r="B711" t="s">
        <v>28</v>
      </c>
      <c r="C711" s="64" t="str">
        <f>INDEX('5 tm Data'!P:P,MATCH('5 tm MJV'!A711,'5 tm Data'!N:N,0))</f>
        <v>c</v>
      </c>
      <c r="D711" s="65"/>
      <c r="E711" s="66"/>
      <c r="F711" s="80"/>
      <c r="G711" s="80"/>
      <c r="H711" s="80"/>
      <c r="I711" s="80"/>
      <c r="J711" s="80"/>
      <c r="K711" s="80"/>
      <c r="L711" s="80"/>
      <c r="M711" s="80"/>
      <c r="N711" s="80"/>
      <c r="O711" s="80"/>
      <c r="P711" s="80"/>
      <c r="Q711" s="80"/>
    </row>
    <row r="712" spans="1:17" ht="24.75" customHeight="1" x14ac:dyDescent="0.15">
      <c r="A712" t="str">
        <f>CONCATENATE(B697,B712)</f>
        <v>25d</v>
      </c>
      <c r="B712" t="s">
        <v>29</v>
      </c>
      <c r="C712" s="64" t="str">
        <f>INDEX('5 tm Data'!P:P,MATCH('5 tm MJV'!A712,'5 tm Data'!N:N,0))</f>
        <v>d</v>
      </c>
      <c r="D712" s="65"/>
      <c r="E712" s="66"/>
      <c r="F712" s="80"/>
      <c r="G712" s="80"/>
      <c r="H712" s="80"/>
      <c r="I712" s="80"/>
      <c r="J712" s="80"/>
      <c r="K712" s="80"/>
      <c r="L712" s="80"/>
      <c r="M712" s="80"/>
      <c r="N712" s="80"/>
      <c r="O712" s="80"/>
      <c r="P712" s="80"/>
      <c r="Q712" s="80"/>
    </row>
    <row r="713" spans="1:17" ht="24.75" customHeight="1" x14ac:dyDescent="0.15">
      <c r="A713" t="str">
        <f>CONCATENATE(B697,B713)</f>
        <v>25e</v>
      </c>
      <c r="B713" t="s">
        <v>30</v>
      </c>
      <c r="C713" s="64" t="str">
        <f>INDEX('5 tm Data'!P:P,MATCH('5 tm MJV'!A713,'5 tm Data'!N:N,0))</f>
        <v>e</v>
      </c>
      <c r="D713" s="65"/>
      <c r="E713" s="66"/>
      <c r="F713" s="80"/>
      <c r="G713" s="80"/>
      <c r="H713" s="80"/>
      <c r="I713" s="80"/>
      <c r="J713" s="80"/>
      <c r="K713" s="80"/>
      <c r="L713" s="80"/>
      <c r="M713" s="80"/>
      <c r="N713" s="80"/>
      <c r="O713" s="80"/>
      <c r="P713" s="80"/>
      <c r="Q713" s="80"/>
    </row>
    <row r="714" spans="1:17" ht="24.75" customHeight="1" x14ac:dyDescent="0.15">
      <c r="A714" t="str">
        <f>CONCATENATE(B697,B714)</f>
        <v>25f</v>
      </c>
      <c r="B714" t="s">
        <v>31</v>
      </c>
      <c r="C714" s="64" t="str">
        <f>INDEX('5 tm Data'!P:P,MATCH('5 tm MJV'!A714,'5 tm Data'!N:N,0))</f>
        <v>f</v>
      </c>
      <c r="D714" s="65"/>
      <c r="E714" s="66"/>
      <c r="F714" s="80"/>
      <c r="G714" s="80"/>
      <c r="H714" s="80"/>
      <c r="I714" s="80"/>
      <c r="J714" s="80"/>
      <c r="K714" s="80"/>
      <c r="L714" s="80"/>
      <c r="M714" s="80"/>
      <c r="N714" s="80"/>
      <c r="O714" s="80"/>
      <c r="P714" s="80"/>
      <c r="Q714" s="80"/>
    </row>
    <row r="715" spans="1:17" ht="24.75" customHeight="1" x14ac:dyDescent="0.15">
      <c r="A715" t="str">
        <f>CONCATENATE(B697,B715)</f>
        <v>25g</v>
      </c>
      <c r="B715" t="s">
        <v>32</v>
      </c>
      <c r="C715" s="64" t="str">
        <f>INDEX('5 tm Data'!P:P,MATCH('5 tm MJV'!A715,'5 tm Data'!N:N,0))</f>
        <v>g</v>
      </c>
      <c r="D715" s="65"/>
      <c r="E715" s="66"/>
      <c r="F715" s="80"/>
      <c r="G715" s="80"/>
      <c r="H715" s="80"/>
      <c r="I715" s="80"/>
      <c r="J715" s="80"/>
      <c r="K715" s="80"/>
      <c r="L715" s="80"/>
      <c r="M715" s="80"/>
      <c r="N715" s="80"/>
      <c r="O715" s="80"/>
      <c r="P715" s="80"/>
      <c r="Q715" s="80"/>
    </row>
    <row r="716" spans="1:17" ht="24.75" customHeight="1" thickBot="1" x14ac:dyDescent="0.2">
      <c r="A716" t="str">
        <f>CONCATENATE(B697,B716)</f>
        <v>25h</v>
      </c>
      <c r="B716" t="s">
        <v>33</v>
      </c>
      <c r="C716" s="64" t="str">
        <f>INDEX('5 tm Data'!P:P,MATCH('5 tm MJV'!A716,'5 tm Data'!N:N,0))</f>
        <v>h</v>
      </c>
      <c r="D716" s="65"/>
      <c r="E716" s="66"/>
      <c r="F716" s="79"/>
      <c r="G716" s="79"/>
      <c r="H716" s="79"/>
      <c r="I716" s="79"/>
      <c r="J716" s="79"/>
      <c r="K716" s="79"/>
      <c r="L716" s="79"/>
      <c r="M716" s="79"/>
      <c r="N716" s="79"/>
      <c r="O716" s="79"/>
      <c r="P716" s="79"/>
      <c r="Q716" s="79"/>
    </row>
    <row r="717" spans="1:17" ht="24.75" customHeight="1" thickTop="1" x14ac:dyDescent="0.2">
      <c r="C717" s="86" t="s">
        <v>6</v>
      </c>
      <c r="D717" s="86"/>
      <c r="E717" s="86"/>
      <c r="F717" s="77"/>
      <c r="G717" s="78"/>
      <c r="H717" s="77"/>
      <c r="I717" s="78"/>
      <c r="J717" s="77"/>
      <c r="K717" s="78"/>
      <c r="L717" s="77"/>
      <c r="M717" s="78"/>
      <c r="N717" s="77"/>
      <c r="O717" s="78"/>
      <c r="P717" s="77"/>
      <c r="Q717" s="78"/>
    </row>
    <row r="718" spans="1:17" x14ac:dyDescent="0.15">
      <c r="C718" s="86" t="s">
        <v>799</v>
      </c>
      <c r="D718" s="86"/>
      <c r="E718" s="86"/>
      <c r="F718" s="87"/>
      <c r="G718" s="87"/>
      <c r="H718" s="87"/>
      <c r="I718" s="87"/>
      <c r="J718" s="87"/>
      <c r="K718" s="87"/>
      <c r="L718" s="87"/>
      <c r="M718" s="87"/>
      <c r="N718" s="87"/>
      <c r="O718" s="87"/>
      <c r="P718" s="87"/>
      <c r="Q718" s="87"/>
    </row>
    <row r="719" spans="1:17" ht="11.25" customHeight="1" x14ac:dyDescent="0.15">
      <c r="C719" s="86"/>
      <c r="D719" s="86"/>
      <c r="E719" s="86"/>
      <c r="F719" s="87"/>
      <c r="G719" s="87"/>
      <c r="H719" s="87"/>
      <c r="I719" s="87"/>
      <c r="J719" s="87"/>
      <c r="K719" s="87"/>
      <c r="L719" s="87"/>
      <c r="M719" s="87"/>
      <c r="N719" s="87"/>
      <c r="O719" s="87"/>
      <c r="P719" s="87"/>
      <c r="Q719" s="87"/>
    </row>
    <row r="720" spans="1:17" ht="11.25" customHeight="1" x14ac:dyDescent="0.15">
      <c r="C720" s="86" t="s">
        <v>800</v>
      </c>
      <c r="D720" s="86"/>
      <c r="E720" s="86"/>
      <c r="F720" s="87"/>
      <c r="G720" s="87"/>
      <c r="H720" s="87"/>
      <c r="I720" s="87"/>
      <c r="J720" s="87"/>
      <c r="K720" s="87"/>
      <c r="L720" s="87"/>
      <c r="M720" s="87"/>
      <c r="N720" s="87"/>
      <c r="O720" s="87"/>
      <c r="P720" s="87"/>
      <c r="Q720" s="87"/>
    </row>
    <row r="721" spans="1:17" x14ac:dyDescent="0.15">
      <c r="C721" s="86"/>
      <c r="D721" s="86"/>
      <c r="E721" s="86"/>
      <c r="F721" s="87"/>
      <c r="G721" s="87"/>
      <c r="H721" s="87"/>
      <c r="I721" s="87"/>
      <c r="J721" s="87"/>
      <c r="K721" s="87"/>
      <c r="L721" s="87"/>
      <c r="M721" s="87"/>
      <c r="N721" s="87"/>
      <c r="O721" s="87"/>
      <c r="P721" s="87"/>
      <c r="Q721" s="87"/>
    </row>
    <row r="726" spans="1:17" ht="10.5" customHeight="1" x14ac:dyDescent="0.15">
      <c r="A726" t="s">
        <v>35</v>
      </c>
      <c r="B726">
        <v>26</v>
      </c>
      <c r="C726" s="81" t="str">
        <f>'5 tm Data'!$A$2</f>
        <v>NAIA West - I</v>
      </c>
      <c r="D726" s="81"/>
      <c r="E726" s="81"/>
      <c r="F726" s="81"/>
      <c r="G726" s="81"/>
      <c r="H726" s="81"/>
      <c r="I726" s="81"/>
      <c r="J726" s="81"/>
      <c r="K726" s="81"/>
      <c r="L726" s="81"/>
      <c r="M726" s="81"/>
      <c r="N726" s="81"/>
      <c r="O726" s="81"/>
      <c r="P726" s="81"/>
      <c r="Q726" s="81"/>
    </row>
    <row r="727" spans="1:17" ht="10.5" customHeight="1" x14ac:dyDescent="0.15">
      <c r="C727" s="81"/>
      <c r="D727" s="81"/>
      <c r="E727" s="81"/>
      <c r="F727" s="81"/>
      <c r="G727" s="81"/>
      <c r="H727" s="81"/>
      <c r="I727" s="81"/>
      <c r="J727" s="81"/>
      <c r="K727" s="81"/>
      <c r="L727" s="81"/>
      <c r="M727" s="81"/>
      <c r="N727" s="81"/>
      <c r="O727" s="81"/>
      <c r="P727" s="81"/>
      <c r="Q727" s="81"/>
    </row>
    <row r="728" spans="1:17" ht="10.5" customHeight="1" x14ac:dyDescent="0.15">
      <c r="C728" s="81"/>
      <c r="D728" s="81"/>
      <c r="E728" s="81"/>
      <c r="F728" s="81"/>
      <c r="G728" s="81"/>
      <c r="H728" s="81"/>
      <c r="I728" s="81"/>
      <c r="J728" s="81"/>
      <c r="K728" s="81"/>
      <c r="L728" s="81"/>
      <c r="M728" s="81"/>
      <c r="N728" s="81"/>
      <c r="O728" s="81"/>
      <c r="P728" s="81"/>
      <c r="Q728" s="81"/>
    </row>
    <row r="729" spans="1:17" ht="8.25" customHeight="1" x14ac:dyDescent="0.15"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</row>
    <row r="730" spans="1:17" ht="8.25" customHeight="1" x14ac:dyDescent="0.15"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</row>
    <row r="731" spans="1:17" ht="8.25" customHeight="1" x14ac:dyDescent="0.2"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7" ht="11.25" x14ac:dyDescent="0.2">
      <c r="C732" s="1"/>
      <c r="D732" s="1"/>
      <c r="E732" s="1"/>
      <c r="F732" s="1"/>
      <c r="G732" s="82">
        <f>INDEX('5 tm Data'!E:E,MATCH('5 tm MJV'!B726,'5 tm Data'!D:D,0))</f>
        <v>27</v>
      </c>
      <c r="H732" s="82"/>
      <c r="I732" s="82"/>
      <c r="J732" s="82"/>
      <c r="K732" s="82"/>
      <c r="L732" s="82"/>
      <c r="M732" s="82"/>
      <c r="N732" s="82"/>
      <c r="O732" s="82"/>
      <c r="P732" s="1"/>
    </row>
    <row r="733" spans="1:17" ht="11.25" x14ac:dyDescent="0.2">
      <c r="C733" s="1"/>
      <c r="D733" s="1"/>
      <c r="E733" s="1"/>
      <c r="F733" s="1"/>
      <c r="G733" s="82"/>
      <c r="H733" s="82"/>
      <c r="I733" s="82"/>
      <c r="J733" s="82"/>
      <c r="K733" s="82"/>
      <c r="L733" s="82"/>
      <c r="M733" s="82"/>
      <c r="N733" s="82"/>
      <c r="O733" s="82"/>
      <c r="P733" s="1"/>
    </row>
    <row r="734" spans="1:17" ht="8.25" customHeight="1" x14ac:dyDescent="0.2">
      <c r="C734" s="1"/>
      <c r="D734" s="1"/>
      <c r="E734" s="1"/>
      <c r="F734" s="1"/>
      <c r="G734" s="18"/>
      <c r="H734" s="18"/>
      <c r="I734" s="18"/>
      <c r="J734" s="18"/>
      <c r="K734" s="18"/>
      <c r="L734" s="18"/>
      <c r="M734" s="18"/>
      <c r="N734" s="18"/>
      <c r="O734" s="18"/>
      <c r="P734" s="1"/>
    </row>
    <row r="735" spans="1:17" ht="8.25" customHeight="1" x14ac:dyDescent="0.2">
      <c r="C735" s="1"/>
      <c r="D735" s="1"/>
      <c r="E735" s="1"/>
      <c r="F735" s="1"/>
      <c r="G735" s="18"/>
      <c r="H735" s="18"/>
      <c r="I735" s="18"/>
      <c r="J735" s="18"/>
      <c r="K735" s="18"/>
      <c r="L735" s="18"/>
      <c r="M735" s="18"/>
      <c r="N735" s="18"/>
      <c r="O735" s="18"/>
      <c r="P735" s="1"/>
    </row>
    <row r="736" spans="1:17" ht="8.25" customHeight="1" x14ac:dyDescent="0.2"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7" ht="15.75" customHeight="1" x14ac:dyDescent="0.15">
      <c r="C737" s="83" t="s">
        <v>0</v>
      </c>
      <c r="D737" s="84"/>
      <c r="E737" s="85"/>
      <c r="F737" s="83" t="s">
        <v>1</v>
      </c>
      <c r="G737" s="85"/>
      <c r="H737" s="83" t="s">
        <v>2</v>
      </c>
      <c r="I737" s="85"/>
      <c r="J737" s="83" t="s">
        <v>3</v>
      </c>
      <c r="K737" s="85"/>
      <c r="L737" s="83" t="s">
        <v>4</v>
      </c>
      <c r="M737" s="85"/>
      <c r="N737" s="83" t="s">
        <v>5</v>
      </c>
      <c r="O737" s="85"/>
      <c r="P737" s="80" t="s">
        <v>6</v>
      </c>
      <c r="Q737" s="80"/>
    </row>
    <row r="738" spans="1:17" ht="24.75" customHeight="1" x14ac:dyDescent="0.15">
      <c r="A738" t="str">
        <f>CONCATENATE(B726,B738)</f>
        <v>26a</v>
      </c>
      <c r="B738" t="s">
        <v>26</v>
      </c>
      <c r="C738" s="64" t="str">
        <f>INDEX('5 tm Data'!P:P,MATCH('5 tm MJV'!A738,'5 tm Data'!N:N,0))</f>
        <v>a</v>
      </c>
      <c r="D738" s="65"/>
      <c r="E738" s="66"/>
      <c r="F738" s="80"/>
      <c r="G738" s="80"/>
      <c r="H738" s="80"/>
      <c r="I738" s="80"/>
      <c r="J738" s="80"/>
      <c r="K738" s="80"/>
      <c r="L738" s="80"/>
      <c r="M738" s="80"/>
      <c r="N738" s="80"/>
      <c r="O738" s="80"/>
      <c r="P738" s="80"/>
      <c r="Q738" s="80"/>
    </row>
    <row r="739" spans="1:17" ht="24.75" customHeight="1" x14ac:dyDescent="0.15">
      <c r="A739" t="str">
        <f>CONCATENATE(B726,B739)</f>
        <v>26b</v>
      </c>
      <c r="B739" t="s">
        <v>27</v>
      </c>
      <c r="C739" s="64" t="str">
        <f>INDEX('5 tm Data'!P:P,MATCH('5 tm MJV'!A739,'5 tm Data'!N:N,0))</f>
        <v>b</v>
      </c>
      <c r="D739" s="65"/>
      <c r="E739" s="66"/>
      <c r="F739" s="80"/>
      <c r="G739" s="80"/>
      <c r="H739" s="80"/>
      <c r="I739" s="80"/>
      <c r="J739" s="80"/>
      <c r="K739" s="80"/>
      <c r="L739" s="80"/>
      <c r="M739" s="80"/>
      <c r="N739" s="80"/>
      <c r="O739" s="80"/>
      <c r="P739" s="80"/>
      <c r="Q739" s="80"/>
    </row>
    <row r="740" spans="1:17" ht="24.75" customHeight="1" x14ac:dyDescent="0.15">
      <c r="A740" t="str">
        <f>CONCATENATE(B726,B740)</f>
        <v>26c</v>
      </c>
      <c r="B740" t="s">
        <v>28</v>
      </c>
      <c r="C740" s="64" t="str">
        <f>INDEX('5 tm Data'!P:P,MATCH('5 tm MJV'!A740,'5 tm Data'!N:N,0))</f>
        <v>c</v>
      </c>
      <c r="D740" s="65"/>
      <c r="E740" s="66"/>
      <c r="F740" s="80"/>
      <c r="G740" s="80"/>
      <c r="H740" s="80"/>
      <c r="I740" s="80"/>
      <c r="J740" s="80"/>
      <c r="K740" s="80"/>
      <c r="L740" s="80"/>
      <c r="M740" s="80"/>
      <c r="N740" s="80"/>
      <c r="O740" s="80"/>
      <c r="P740" s="80"/>
      <c r="Q740" s="80"/>
    </row>
    <row r="741" spans="1:17" ht="24.75" customHeight="1" x14ac:dyDescent="0.15">
      <c r="A741" t="str">
        <f>CONCATENATE(B726,B741)</f>
        <v>26d</v>
      </c>
      <c r="B741" t="s">
        <v>29</v>
      </c>
      <c r="C741" s="64" t="str">
        <f>INDEX('5 tm Data'!P:P,MATCH('5 tm MJV'!A741,'5 tm Data'!N:N,0))</f>
        <v>d</v>
      </c>
      <c r="D741" s="65"/>
      <c r="E741" s="66"/>
      <c r="F741" s="80"/>
      <c r="G741" s="80"/>
      <c r="H741" s="80"/>
      <c r="I741" s="80"/>
      <c r="J741" s="80"/>
      <c r="K741" s="80"/>
      <c r="L741" s="80"/>
      <c r="M741" s="80"/>
      <c r="N741" s="80"/>
      <c r="O741" s="80"/>
      <c r="P741" s="80"/>
      <c r="Q741" s="80"/>
    </row>
    <row r="742" spans="1:17" ht="24.75" customHeight="1" x14ac:dyDescent="0.15">
      <c r="A742" t="str">
        <f>CONCATENATE(B726,B742)</f>
        <v>26e</v>
      </c>
      <c r="B742" t="s">
        <v>30</v>
      </c>
      <c r="C742" s="64" t="str">
        <f>INDEX('5 tm Data'!P:P,MATCH('5 tm MJV'!A742,'5 tm Data'!N:N,0))</f>
        <v>e</v>
      </c>
      <c r="D742" s="65"/>
      <c r="E742" s="66"/>
      <c r="F742" s="80"/>
      <c r="G742" s="80"/>
      <c r="H742" s="80"/>
      <c r="I742" s="80"/>
      <c r="J742" s="80"/>
      <c r="K742" s="80"/>
      <c r="L742" s="80"/>
      <c r="M742" s="80"/>
      <c r="N742" s="80"/>
      <c r="O742" s="80"/>
      <c r="P742" s="80"/>
      <c r="Q742" s="80"/>
    </row>
    <row r="743" spans="1:17" ht="24.75" customHeight="1" x14ac:dyDescent="0.15">
      <c r="A743" t="str">
        <f>CONCATENATE(B726,B743)</f>
        <v>26f</v>
      </c>
      <c r="B743" t="s">
        <v>31</v>
      </c>
      <c r="C743" s="64" t="str">
        <f>INDEX('5 tm Data'!P:P,MATCH('5 tm MJV'!A743,'5 tm Data'!N:N,0))</f>
        <v>f</v>
      </c>
      <c r="D743" s="65"/>
      <c r="E743" s="66"/>
      <c r="F743" s="80"/>
      <c r="G743" s="80"/>
      <c r="H743" s="80"/>
      <c r="I743" s="80"/>
      <c r="J743" s="80"/>
      <c r="K743" s="80"/>
      <c r="L743" s="80"/>
      <c r="M743" s="80"/>
      <c r="N743" s="80"/>
      <c r="O743" s="80"/>
      <c r="P743" s="80"/>
      <c r="Q743" s="80"/>
    </row>
    <row r="744" spans="1:17" ht="24.75" customHeight="1" x14ac:dyDescent="0.15">
      <c r="A744" t="str">
        <f>CONCATENATE(B726,B744)</f>
        <v>26g</v>
      </c>
      <c r="B744" t="s">
        <v>32</v>
      </c>
      <c r="C744" s="64" t="str">
        <f>INDEX('5 tm Data'!P:P,MATCH('5 tm MJV'!A744,'5 tm Data'!N:N,0))</f>
        <v>g</v>
      </c>
      <c r="D744" s="65"/>
      <c r="E744" s="66"/>
      <c r="F744" s="80"/>
      <c r="G744" s="80"/>
      <c r="H744" s="80"/>
      <c r="I744" s="80"/>
      <c r="J744" s="80"/>
      <c r="K744" s="80"/>
      <c r="L744" s="80"/>
      <c r="M744" s="80"/>
      <c r="N744" s="80"/>
      <c r="O744" s="80"/>
      <c r="P744" s="80"/>
      <c r="Q744" s="80"/>
    </row>
    <row r="745" spans="1:17" ht="24.75" customHeight="1" thickBot="1" x14ac:dyDescent="0.2">
      <c r="A745" t="str">
        <f>CONCATENATE(B726,B745)</f>
        <v>26h</v>
      </c>
      <c r="B745" t="s">
        <v>33</v>
      </c>
      <c r="C745" s="64" t="str">
        <f>INDEX('5 tm Data'!P:P,MATCH('5 tm MJV'!A745,'5 tm Data'!N:N,0))</f>
        <v>h</v>
      </c>
      <c r="D745" s="65"/>
      <c r="E745" s="66"/>
      <c r="F745" s="79"/>
      <c r="G745" s="79"/>
      <c r="H745" s="79"/>
      <c r="I745" s="79"/>
      <c r="J745" s="79"/>
      <c r="K745" s="79"/>
      <c r="L745" s="79"/>
      <c r="M745" s="79"/>
      <c r="N745" s="79"/>
      <c r="O745" s="79"/>
      <c r="P745" s="79"/>
      <c r="Q745" s="79"/>
    </row>
    <row r="746" spans="1:17" ht="24.75" customHeight="1" thickTop="1" x14ac:dyDescent="0.2">
      <c r="C746" s="86" t="s">
        <v>6</v>
      </c>
      <c r="D746" s="86"/>
      <c r="E746" s="86"/>
      <c r="F746" s="77"/>
      <c r="G746" s="78"/>
      <c r="H746" s="77"/>
      <c r="I746" s="78"/>
      <c r="J746" s="77"/>
      <c r="K746" s="78"/>
      <c r="L746" s="77"/>
      <c r="M746" s="78"/>
      <c r="N746" s="77"/>
      <c r="O746" s="78"/>
      <c r="P746" s="77"/>
      <c r="Q746" s="78"/>
    </row>
    <row r="747" spans="1:17" x14ac:dyDescent="0.15">
      <c r="C747" s="86" t="s">
        <v>799</v>
      </c>
      <c r="D747" s="86"/>
      <c r="E747" s="86"/>
      <c r="F747" s="87"/>
      <c r="G747" s="87"/>
      <c r="H747" s="87"/>
      <c r="I747" s="87"/>
      <c r="J747" s="87"/>
      <c r="K747" s="87"/>
      <c r="L747" s="87"/>
      <c r="M747" s="87"/>
      <c r="N747" s="87"/>
      <c r="O747" s="87"/>
      <c r="P747" s="87"/>
      <c r="Q747" s="87"/>
    </row>
    <row r="748" spans="1:17" ht="11.25" customHeight="1" x14ac:dyDescent="0.15">
      <c r="C748" s="86"/>
      <c r="D748" s="86"/>
      <c r="E748" s="86"/>
      <c r="F748" s="87"/>
      <c r="G748" s="87"/>
      <c r="H748" s="87"/>
      <c r="I748" s="87"/>
      <c r="J748" s="87"/>
      <c r="K748" s="87"/>
      <c r="L748" s="87"/>
      <c r="M748" s="87"/>
      <c r="N748" s="87"/>
      <c r="O748" s="87"/>
      <c r="P748" s="87"/>
      <c r="Q748" s="87"/>
    </row>
    <row r="749" spans="1:17" ht="11.25" customHeight="1" x14ac:dyDescent="0.15">
      <c r="C749" s="86" t="s">
        <v>800</v>
      </c>
      <c r="D749" s="86"/>
      <c r="E749" s="86"/>
      <c r="F749" s="87"/>
      <c r="G749" s="87"/>
      <c r="H749" s="87"/>
      <c r="I749" s="87"/>
      <c r="J749" s="87"/>
      <c r="K749" s="87"/>
      <c r="L749" s="87"/>
      <c r="M749" s="87"/>
      <c r="N749" s="87"/>
      <c r="O749" s="87"/>
      <c r="P749" s="87"/>
      <c r="Q749" s="87"/>
    </row>
    <row r="750" spans="1:17" x14ac:dyDescent="0.15">
      <c r="C750" s="86"/>
      <c r="D750" s="86"/>
      <c r="E750" s="86"/>
      <c r="F750" s="87"/>
      <c r="G750" s="87"/>
      <c r="H750" s="87"/>
      <c r="I750" s="87"/>
      <c r="J750" s="87"/>
      <c r="K750" s="87"/>
      <c r="L750" s="87"/>
      <c r="M750" s="87"/>
      <c r="N750" s="87"/>
      <c r="O750" s="87"/>
      <c r="P750" s="87"/>
      <c r="Q750" s="87"/>
    </row>
    <row r="755" spans="1:17" ht="10.5" customHeight="1" x14ac:dyDescent="0.15">
      <c r="A755" t="s">
        <v>35</v>
      </c>
      <c r="B755">
        <v>27</v>
      </c>
      <c r="C755" s="81" t="str">
        <f>'5 tm Data'!$A$2</f>
        <v>NAIA West - I</v>
      </c>
      <c r="D755" s="81"/>
      <c r="E755" s="81"/>
      <c r="F755" s="81"/>
      <c r="G755" s="81"/>
      <c r="H755" s="81"/>
      <c r="I755" s="81"/>
      <c r="J755" s="81"/>
      <c r="K755" s="81"/>
      <c r="L755" s="81"/>
      <c r="M755" s="81"/>
      <c r="N755" s="81"/>
      <c r="O755" s="81"/>
      <c r="P755" s="81"/>
      <c r="Q755" s="81"/>
    </row>
    <row r="756" spans="1:17" ht="10.5" customHeight="1" x14ac:dyDescent="0.15">
      <c r="C756" s="81"/>
      <c r="D756" s="81"/>
      <c r="E756" s="81"/>
      <c r="F756" s="81"/>
      <c r="G756" s="81"/>
      <c r="H756" s="81"/>
      <c r="I756" s="81"/>
      <c r="J756" s="81"/>
      <c r="K756" s="81"/>
      <c r="L756" s="81"/>
      <c r="M756" s="81"/>
      <c r="N756" s="81"/>
      <c r="O756" s="81"/>
      <c r="P756" s="81"/>
      <c r="Q756" s="81"/>
    </row>
    <row r="757" spans="1:17" ht="10.5" customHeight="1" x14ac:dyDescent="0.15">
      <c r="C757" s="81"/>
      <c r="D757" s="81"/>
      <c r="E757" s="81"/>
      <c r="F757" s="81"/>
      <c r="G757" s="81"/>
      <c r="H757" s="81"/>
      <c r="I757" s="81"/>
      <c r="J757" s="81"/>
      <c r="K757" s="81"/>
      <c r="L757" s="81"/>
      <c r="M757" s="81"/>
      <c r="N757" s="81"/>
      <c r="O757" s="81"/>
      <c r="P757" s="81"/>
      <c r="Q757" s="81"/>
    </row>
    <row r="758" spans="1:17" ht="8.25" customHeight="1" x14ac:dyDescent="0.15"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</row>
    <row r="759" spans="1:17" ht="8.25" customHeight="1" x14ac:dyDescent="0.15"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</row>
    <row r="760" spans="1:17" ht="8.25" customHeight="1" x14ac:dyDescent="0.2"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7" ht="11.25" x14ac:dyDescent="0.2">
      <c r="C761" s="1"/>
      <c r="D761" s="1"/>
      <c r="E761" s="1"/>
      <c r="F761" s="1"/>
      <c r="G761" s="82">
        <f>INDEX('5 tm Data'!E:E,MATCH('5 tm MJV'!B755,'5 tm Data'!D:D,0))</f>
        <v>28</v>
      </c>
      <c r="H761" s="82"/>
      <c r="I761" s="82"/>
      <c r="J761" s="82"/>
      <c r="K761" s="82"/>
      <c r="L761" s="82"/>
      <c r="M761" s="82"/>
      <c r="N761" s="82"/>
      <c r="O761" s="82"/>
      <c r="P761" s="1"/>
    </row>
    <row r="762" spans="1:17" ht="11.25" x14ac:dyDescent="0.2">
      <c r="C762" s="1"/>
      <c r="D762" s="1"/>
      <c r="E762" s="1"/>
      <c r="F762" s="1"/>
      <c r="G762" s="82"/>
      <c r="H762" s="82"/>
      <c r="I762" s="82"/>
      <c r="J762" s="82"/>
      <c r="K762" s="82"/>
      <c r="L762" s="82"/>
      <c r="M762" s="82"/>
      <c r="N762" s="82"/>
      <c r="O762" s="82"/>
      <c r="P762" s="1"/>
    </row>
    <row r="763" spans="1:17" ht="8.25" customHeight="1" x14ac:dyDescent="0.2">
      <c r="C763" s="1"/>
      <c r="D763" s="1"/>
      <c r="E763" s="1"/>
      <c r="F763" s="1"/>
      <c r="G763" s="18"/>
      <c r="H763" s="18"/>
      <c r="I763" s="18"/>
      <c r="J763" s="18"/>
      <c r="K763" s="18"/>
      <c r="L763" s="18"/>
      <c r="M763" s="18"/>
      <c r="N763" s="18"/>
      <c r="O763" s="18"/>
      <c r="P763" s="1"/>
    </row>
    <row r="764" spans="1:17" ht="8.25" customHeight="1" x14ac:dyDescent="0.2">
      <c r="C764" s="1"/>
      <c r="D764" s="1"/>
      <c r="E764" s="1"/>
      <c r="F764" s="1"/>
      <c r="G764" s="18"/>
      <c r="H764" s="18"/>
      <c r="I764" s="18"/>
      <c r="J764" s="18"/>
      <c r="K764" s="18"/>
      <c r="L764" s="18"/>
      <c r="M764" s="18"/>
      <c r="N764" s="18"/>
      <c r="O764" s="18"/>
      <c r="P764" s="1"/>
    </row>
    <row r="765" spans="1:17" ht="8.25" customHeight="1" x14ac:dyDescent="0.2"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7" ht="15.75" customHeight="1" x14ac:dyDescent="0.15">
      <c r="C766" s="83" t="s">
        <v>0</v>
      </c>
      <c r="D766" s="84"/>
      <c r="E766" s="85"/>
      <c r="F766" s="83" t="s">
        <v>1</v>
      </c>
      <c r="G766" s="85"/>
      <c r="H766" s="83" t="s">
        <v>2</v>
      </c>
      <c r="I766" s="85"/>
      <c r="J766" s="83" t="s">
        <v>3</v>
      </c>
      <c r="K766" s="85"/>
      <c r="L766" s="83" t="s">
        <v>4</v>
      </c>
      <c r="M766" s="85"/>
      <c r="N766" s="83" t="s">
        <v>5</v>
      </c>
      <c r="O766" s="85"/>
      <c r="P766" s="80" t="s">
        <v>6</v>
      </c>
      <c r="Q766" s="80"/>
    </row>
    <row r="767" spans="1:17" ht="24.75" customHeight="1" x14ac:dyDescent="0.15">
      <c r="A767" t="str">
        <f>CONCATENATE(B755,B767)</f>
        <v>27a</v>
      </c>
      <c r="B767" t="s">
        <v>26</v>
      </c>
      <c r="C767" s="64" t="str">
        <f>INDEX('5 tm Data'!P:P,MATCH('5 tm MJV'!A767,'5 tm Data'!N:N,0))</f>
        <v>a</v>
      </c>
      <c r="D767" s="65"/>
      <c r="E767" s="66"/>
      <c r="F767" s="80"/>
      <c r="G767" s="80"/>
      <c r="H767" s="80"/>
      <c r="I767" s="80"/>
      <c r="J767" s="80"/>
      <c r="K767" s="80"/>
      <c r="L767" s="80"/>
      <c r="M767" s="80"/>
      <c r="N767" s="80"/>
      <c r="O767" s="80"/>
      <c r="P767" s="80"/>
      <c r="Q767" s="80"/>
    </row>
    <row r="768" spans="1:17" ht="24.75" customHeight="1" x14ac:dyDescent="0.15">
      <c r="A768" t="str">
        <f>CONCATENATE(B755,B768)</f>
        <v>27b</v>
      </c>
      <c r="B768" t="s">
        <v>27</v>
      </c>
      <c r="C768" s="64" t="str">
        <f>INDEX('5 tm Data'!P:P,MATCH('5 tm MJV'!A768,'5 tm Data'!N:N,0))</f>
        <v>b</v>
      </c>
      <c r="D768" s="65"/>
      <c r="E768" s="66"/>
      <c r="F768" s="80"/>
      <c r="G768" s="80"/>
      <c r="H768" s="80"/>
      <c r="I768" s="80"/>
      <c r="J768" s="80"/>
      <c r="K768" s="80"/>
      <c r="L768" s="80"/>
      <c r="M768" s="80"/>
      <c r="N768" s="80"/>
      <c r="O768" s="80"/>
      <c r="P768" s="80"/>
      <c r="Q768" s="80"/>
    </row>
    <row r="769" spans="1:17" ht="24.75" customHeight="1" x14ac:dyDescent="0.15">
      <c r="A769" t="str">
        <f>CONCATENATE(B755,B769)</f>
        <v>27c</v>
      </c>
      <c r="B769" t="s">
        <v>28</v>
      </c>
      <c r="C769" s="64" t="str">
        <f>INDEX('5 tm Data'!P:P,MATCH('5 tm MJV'!A769,'5 tm Data'!N:N,0))</f>
        <v>c</v>
      </c>
      <c r="D769" s="65"/>
      <c r="E769" s="66"/>
      <c r="F769" s="80"/>
      <c r="G769" s="80"/>
      <c r="H769" s="80"/>
      <c r="I769" s="80"/>
      <c r="J769" s="80"/>
      <c r="K769" s="80"/>
      <c r="L769" s="80"/>
      <c r="M769" s="80"/>
      <c r="N769" s="80"/>
      <c r="O769" s="80"/>
      <c r="P769" s="80"/>
      <c r="Q769" s="80"/>
    </row>
    <row r="770" spans="1:17" ht="24.75" customHeight="1" x14ac:dyDescent="0.15">
      <c r="A770" t="str">
        <f>CONCATENATE(B755,B770)</f>
        <v>27d</v>
      </c>
      <c r="B770" t="s">
        <v>29</v>
      </c>
      <c r="C770" s="64" t="str">
        <f>INDEX('5 tm Data'!P:P,MATCH('5 tm MJV'!A770,'5 tm Data'!N:N,0))</f>
        <v>d</v>
      </c>
      <c r="D770" s="65"/>
      <c r="E770" s="66"/>
      <c r="F770" s="80"/>
      <c r="G770" s="80"/>
      <c r="H770" s="80"/>
      <c r="I770" s="80"/>
      <c r="J770" s="80"/>
      <c r="K770" s="80"/>
      <c r="L770" s="80"/>
      <c r="M770" s="80"/>
      <c r="N770" s="80"/>
      <c r="O770" s="80"/>
      <c r="P770" s="80"/>
      <c r="Q770" s="80"/>
    </row>
    <row r="771" spans="1:17" ht="24.75" customHeight="1" x14ac:dyDescent="0.15">
      <c r="A771" t="str">
        <f>CONCATENATE(B755,B771)</f>
        <v>27e</v>
      </c>
      <c r="B771" t="s">
        <v>30</v>
      </c>
      <c r="C771" s="64" t="str">
        <f>INDEX('5 tm Data'!P:P,MATCH('5 tm MJV'!A771,'5 tm Data'!N:N,0))</f>
        <v>e</v>
      </c>
      <c r="D771" s="65"/>
      <c r="E771" s="66"/>
      <c r="F771" s="80"/>
      <c r="G771" s="80"/>
      <c r="H771" s="80"/>
      <c r="I771" s="80"/>
      <c r="J771" s="80"/>
      <c r="K771" s="80"/>
      <c r="L771" s="80"/>
      <c r="M771" s="80"/>
      <c r="N771" s="80"/>
      <c r="O771" s="80"/>
      <c r="P771" s="80"/>
      <c r="Q771" s="80"/>
    </row>
    <row r="772" spans="1:17" ht="24.75" customHeight="1" x14ac:dyDescent="0.15">
      <c r="A772" t="str">
        <f>CONCATENATE(B755,B772)</f>
        <v>27f</v>
      </c>
      <c r="B772" t="s">
        <v>31</v>
      </c>
      <c r="C772" s="64" t="str">
        <f>INDEX('5 tm Data'!P:P,MATCH('5 tm MJV'!A772,'5 tm Data'!N:N,0))</f>
        <v>f</v>
      </c>
      <c r="D772" s="65"/>
      <c r="E772" s="66"/>
      <c r="F772" s="80"/>
      <c r="G772" s="80"/>
      <c r="H772" s="80"/>
      <c r="I772" s="80"/>
      <c r="J772" s="80"/>
      <c r="K772" s="80"/>
      <c r="L772" s="80"/>
      <c r="M772" s="80"/>
      <c r="N772" s="80"/>
      <c r="O772" s="80"/>
      <c r="P772" s="80"/>
      <c r="Q772" s="80"/>
    </row>
    <row r="773" spans="1:17" ht="24.75" customHeight="1" x14ac:dyDescent="0.15">
      <c r="A773" t="str">
        <f>CONCATENATE(B755,B773)</f>
        <v>27g</v>
      </c>
      <c r="B773" t="s">
        <v>32</v>
      </c>
      <c r="C773" s="64" t="str">
        <f>INDEX('5 tm Data'!P:P,MATCH('5 tm MJV'!A773,'5 tm Data'!N:N,0))</f>
        <v>g</v>
      </c>
      <c r="D773" s="65"/>
      <c r="E773" s="66"/>
      <c r="F773" s="80"/>
      <c r="G773" s="80"/>
      <c r="H773" s="80"/>
      <c r="I773" s="80"/>
      <c r="J773" s="80"/>
      <c r="K773" s="80"/>
      <c r="L773" s="80"/>
      <c r="M773" s="80"/>
      <c r="N773" s="80"/>
      <c r="O773" s="80"/>
      <c r="P773" s="80"/>
      <c r="Q773" s="80"/>
    </row>
    <row r="774" spans="1:17" ht="24.75" customHeight="1" thickBot="1" x14ac:dyDescent="0.2">
      <c r="A774" t="str">
        <f>CONCATENATE(B755,B774)</f>
        <v>27h</v>
      </c>
      <c r="B774" t="s">
        <v>33</v>
      </c>
      <c r="C774" s="64" t="str">
        <f>INDEX('5 tm Data'!P:P,MATCH('5 tm MJV'!A774,'5 tm Data'!N:N,0))</f>
        <v>h</v>
      </c>
      <c r="D774" s="65"/>
      <c r="E774" s="66"/>
      <c r="F774" s="79"/>
      <c r="G774" s="79"/>
      <c r="H774" s="79"/>
      <c r="I774" s="79"/>
      <c r="J774" s="79"/>
      <c r="K774" s="79"/>
      <c r="L774" s="79"/>
      <c r="M774" s="79"/>
      <c r="N774" s="79"/>
      <c r="O774" s="79"/>
      <c r="P774" s="79"/>
      <c r="Q774" s="79"/>
    </row>
    <row r="775" spans="1:17" ht="24.75" customHeight="1" thickTop="1" x14ac:dyDescent="0.2">
      <c r="C775" s="86" t="s">
        <v>6</v>
      </c>
      <c r="D775" s="86"/>
      <c r="E775" s="86"/>
      <c r="F775" s="77"/>
      <c r="G775" s="78"/>
      <c r="H775" s="77"/>
      <c r="I775" s="78"/>
      <c r="J775" s="77"/>
      <c r="K775" s="78"/>
      <c r="L775" s="77"/>
      <c r="M775" s="78"/>
      <c r="N775" s="77"/>
      <c r="O775" s="78"/>
      <c r="P775" s="77"/>
      <c r="Q775" s="78"/>
    </row>
    <row r="776" spans="1:17" x14ac:dyDescent="0.15">
      <c r="C776" s="86" t="s">
        <v>799</v>
      </c>
      <c r="D776" s="86"/>
      <c r="E776" s="86"/>
      <c r="F776" s="87"/>
      <c r="G776" s="87"/>
      <c r="H776" s="87"/>
      <c r="I776" s="87"/>
      <c r="J776" s="87"/>
      <c r="K776" s="87"/>
      <c r="L776" s="87"/>
      <c r="M776" s="87"/>
      <c r="N776" s="87"/>
      <c r="O776" s="87"/>
      <c r="P776" s="87"/>
      <c r="Q776" s="87"/>
    </row>
    <row r="777" spans="1:17" ht="11.25" customHeight="1" x14ac:dyDescent="0.15">
      <c r="C777" s="86"/>
      <c r="D777" s="86"/>
      <c r="E777" s="86"/>
      <c r="F777" s="87"/>
      <c r="G777" s="87"/>
      <c r="H777" s="87"/>
      <c r="I777" s="87"/>
      <c r="J777" s="87"/>
      <c r="K777" s="87"/>
      <c r="L777" s="87"/>
      <c r="M777" s="87"/>
      <c r="N777" s="87"/>
      <c r="O777" s="87"/>
      <c r="P777" s="87"/>
      <c r="Q777" s="87"/>
    </row>
    <row r="778" spans="1:17" ht="11.25" customHeight="1" x14ac:dyDescent="0.15">
      <c r="C778" s="86" t="s">
        <v>800</v>
      </c>
      <c r="D778" s="86"/>
      <c r="E778" s="86"/>
      <c r="F778" s="87"/>
      <c r="G778" s="87"/>
      <c r="H778" s="87"/>
      <c r="I778" s="87"/>
      <c r="J778" s="87"/>
      <c r="K778" s="87"/>
      <c r="L778" s="87"/>
      <c r="M778" s="87"/>
      <c r="N778" s="87"/>
      <c r="O778" s="87"/>
      <c r="P778" s="87"/>
      <c r="Q778" s="87"/>
    </row>
    <row r="779" spans="1:17" x14ac:dyDescent="0.15">
      <c r="C779" s="86"/>
      <c r="D779" s="86"/>
      <c r="E779" s="86"/>
      <c r="F779" s="87"/>
      <c r="G779" s="87"/>
      <c r="H779" s="87"/>
      <c r="I779" s="87"/>
      <c r="J779" s="87"/>
      <c r="K779" s="87"/>
      <c r="L779" s="87"/>
      <c r="M779" s="87"/>
      <c r="N779" s="87"/>
      <c r="O779" s="87"/>
      <c r="P779" s="87"/>
      <c r="Q779" s="87"/>
    </row>
    <row r="784" spans="1:17" ht="10.5" customHeight="1" x14ac:dyDescent="0.15">
      <c r="A784" t="s">
        <v>35</v>
      </c>
      <c r="B784">
        <v>28</v>
      </c>
      <c r="C784" s="81" t="str">
        <f>'5 tm Data'!$A$2</f>
        <v>NAIA West - I</v>
      </c>
      <c r="D784" s="81"/>
      <c r="E784" s="81"/>
      <c r="F784" s="81"/>
      <c r="G784" s="81"/>
      <c r="H784" s="81"/>
      <c r="I784" s="81"/>
      <c r="J784" s="81"/>
      <c r="K784" s="81"/>
      <c r="L784" s="81"/>
      <c r="M784" s="81"/>
      <c r="N784" s="81"/>
      <c r="O784" s="81"/>
      <c r="P784" s="81"/>
      <c r="Q784" s="81"/>
    </row>
    <row r="785" spans="1:17" ht="10.5" customHeight="1" x14ac:dyDescent="0.15">
      <c r="C785" s="81"/>
      <c r="D785" s="81"/>
      <c r="E785" s="81"/>
      <c r="F785" s="81"/>
      <c r="G785" s="81"/>
      <c r="H785" s="81"/>
      <c r="I785" s="81"/>
      <c r="J785" s="81"/>
      <c r="K785" s="81"/>
      <c r="L785" s="81"/>
      <c r="M785" s="81"/>
      <c r="N785" s="81"/>
      <c r="O785" s="81"/>
      <c r="P785" s="81"/>
      <c r="Q785" s="81"/>
    </row>
    <row r="786" spans="1:17" ht="10.5" customHeight="1" x14ac:dyDescent="0.15">
      <c r="C786" s="81"/>
      <c r="D786" s="81"/>
      <c r="E786" s="81"/>
      <c r="F786" s="81"/>
      <c r="G786" s="81"/>
      <c r="H786" s="81"/>
      <c r="I786" s="81"/>
      <c r="J786" s="81"/>
      <c r="K786" s="81"/>
      <c r="L786" s="81"/>
      <c r="M786" s="81"/>
      <c r="N786" s="81"/>
      <c r="O786" s="81"/>
      <c r="P786" s="81"/>
      <c r="Q786" s="81"/>
    </row>
    <row r="787" spans="1:17" ht="8.25" customHeight="1" x14ac:dyDescent="0.15"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</row>
    <row r="788" spans="1:17" ht="8.25" customHeight="1" x14ac:dyDescent="0.15"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</row>
    <row r="789" spans="1:17" ht="8.25" customHeight="1" x14ac:dyDescent="0.2"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7" ht="11.25" x14ac:dyDescent="0.2">
      <c r="C790" s="1"/>
      <c r="D790" s="1"/>
      <c r="E790" s="1"/>
      <c r="F790" s="1"/>
      <c r="G790" s="82">
        <f>INDEX('5 tm Data'!E:E,MATCH('5 tm MJV'!B784,'5 tm Data'!D:D,0))</f>
        <v>29</v>
      </c>
      <c r="H790" s="82"/>
      <c r="I790" s="82"/>
      <c r="J790" s="82"/>
      <c r="K790" s="82"/>
      <c r="L790" s="82"/>
      <c r="M790" s="82"/>
      <c r="N790" s="82"/>
      <c r="O790" s="82"/>
      <c r="P790" s="1"/>
    </row>
    <row r="791" spans="1:17" ht="11.25" x14ac:dyDescent="0.2">
      <c r="C791" s="1"/>
      <c r="D791" s="1"/>
      <c r="E791" s="1"/>
      <c r="F791" s="1"/>
      <c r="G791" s="82"/>
      <c r="H791" s="82"/>
      <c r="I791" s="82"/>
      <c r="J791" s="82"/>
      <c r="K791" s="82"/>
      <c r="L791" s="82"/>
      <c r="M791" s="82"/>
      <c r="N791" s="82"/>
      <c r="O791" s="82"/>
      <c r="P791" s="1"/>
    </row>
    <row r="792" spans="1:17" ht="8.25" customHeight="1" x14ac:dyDescent="0.2">
      <c r="C792" s="1"/>
      <c r="D792" s="1"/>
      <c r="E792" s="1"/>
      <c r="F792" s="1"/>
      <c r="G792" s="18"/>
      <c r="H792" s="18"/>
      <c r="I792" s="18"/>
      <c r="J792" s="18"/>
      <c r="K792" s="18"/>
      <c r="L792" s="18"/>
      <c r="M792" s="18"/>
      <c r="N792" s="18"/>
      <c r="O792" s="18"/>
      <c r="P792" s="1"/>
    </row>
    <row r="793" spans="1:17" ht="8.25" customHeight="1" x14ac:dyDescent="0.2">
      <c r="C793" s="1"/>
      <c r="D793" s="1"/>
      <c r="E793" s="1"/>
      <c r="F793" s="1"/>
      <c r="G793" s="18"/>
      <c r="H793" s="18"/>
      <c r="I793" s="18"/>
      <c r="J793" s="18"/>
      <c r="K793" s="18"/>
      <c r="L793" s="18"/>
      <c r="M793" s="18"/>
      <c r="N793" s="18"/>
      <c r="O793" s="18"/>
      <c r="P793" s="1"/>
    </row>
    <row r="794" spans="1:17" ht="8.25" customHeight="1" x14ac:dyDescent="0.2"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7" ht="15.75" customHeight="1" x14ac:dyDescent="0.15">
      <c r="C795" s="83" t="s">
        <v>0</v>
      </c>
      <c r="D795" s="84"/>
      <c r="E795" s="85"/>
      <c r="F795" s="83" t="s">
        <v>1</v>
      </c>
      <c r="G795" s="85"/>
      <c r="H795" s="83" t="s">
        <v>2</v>
      </c>
      <c r="I795" s="85"/>
      <c r="J795" s="83" t="s">
        <v>3</v>
      </c>
      <c r="K795" s="85"/>
      <c r="L795" s="83" t="s">
        <v>4</v>
      </c>
      <c r="M795" s="85"/>
      <c r="N795" s="83" t="s">
        <v>5</v>
      </c>
      <c r="O795" s="85"/>
      <c r="P795" s="80" t="s">
        <v>6</v>
      </c>
      <c r="Q795" s="80"/>
    </row>
    <row r="796" spans="1:17" ht="24.75" customHeight="1" x14ac:dyDescent="0.15">
      <c r="A796" t="str">
        <f>CONCATENATE(B784,B796)</f>
        <v>28a</v>
      </c>
      <c r="B796" t="s">
        <v>26</v>
      </c>
      <c r="C796" s="64" t="str">
        <f>INDEX('5 tm Data'!P:P,MATCH('5 tm MJV'!A796,'5 tm Data'!N:N,0))</f>
        <v>a</v>
      </c>
      <c r="D796" s="65"/>
      <c r="E796" s="66"/>
      <c r="F796" s="80"/>
      <c r="G796" s="80"/>
      <c r="H796" s="80"/>
      <c r="I796" s="80"/>
      <c r="J796" s="80"/>
      <c r="K796" s="80"/>
      <c r="L796" s="80"/>
      <c r="M796" s="80"/>
      <c r="N796" s="80"/>
      <c r="O796" s="80"/>
      <c r="P796" s="80"/>
      <c r="Q796" s="80"/>
    </row>
    <row r="797" spans="1:17" ht="24.75" customHeight="1" x14ac:dyDescent="0.15">
      <c r="A797" t="str">
        <f>CONCATENATE(B784,B797)</f>
        <v>28b</v>
      </c>
      <c r="B797" t="s">
        <v>27</v>
      </c>
      <c r="C797" s="64" t="str">
        <f>INDEX('5 tm Data'!P:P,MATCH('5 tm MJV'!A797,'5 tm Data'!N:N,0))</f>
        <v>b</v>
      </c>
      <c r="D797" s="65"/>
      <c r="E797" s="66"/>
      <c r="F797" s="80"/>
      <c r="G797" s="80"/>
      <c r="H797" s="80"/>
      <c r="I797" s="80"/>
      <c r="J797" s="80"/>
      <c r="K797" s="80"/>
      <c r="L797" s="80"/>
      <c r="M797" s="80"/>
      <c r="N797" s="80"/>
      <c r="O797" s="80"/>
      <c r="P797" s="80"/>
      <c r="Q797" s="80"/>
    </row>
    <row r="798" spans="1:17" ht="24.75" customHeight="1" x14ac:dyDescent="0.15">
      <c r="A798" t="str">
        <f>CONCATENATE(B784,B798)</f>
        <v>28c</v>
      </c>
      <c r="B798" t="s">
        <v>28</v>
      </c>
      <c r="C798" s="64" t="str">
        <f>INDEX('5 tm Data'!P:P,MATCH('5 tm MJV'!A798,'5 tm Data'!N:N,0))</f>
        <v>c</v>
      </c>
      <c r="D798" s="65"/>
      <c r="E798" s="66"/>
      <c r="F798" s="80"/>
      <c r="G798" s="80"/>
      <c r="H798" s="80"/>
      <c r="I798" s="80"/>
      <c r="J798" s="80"/>
      <c r="K798" s="80"/>
      <c r="L798" s="80"/>
      <c r="M798" s="80"/>
      <c r="N798" s="80"/>
      <c r="O798" s="80"/>
      <c r="P798" s="80"/>
      <c r="Q798" s="80"/>
    </row>
    <row r="799" spans="1:17" ht="24.75" customHeight="1" x14ac:dyDescent="0.15">
      <c r="A799" t="str">
        <f>CONCATENATE(B784,B799)</f>
        <v>28d</v>
      </c>
      <c r="B799" t="s">
        <v>29</v>
      </c>
      <c r="C799" s="64" t="str">
        <f>INDEX('5 tm Data'!P:P,MATCH('5 tm MJV'!A799,'5 tm Data'!N:N,0))</f>
        <v>d</v>
      </c>
      <c r="D799" s="65"/>
      <c r="E799" s="66"/>
      <c r="F799" s="80"/>
      <c r="G799" s="80"/>
      <c r="H799" s="80"/>
      <c r="I799" s="80"/>
      <c r="J799" s="80"/>
      <c r="K799" s="80"/>
      <c r="L799" s="80"/>
      <c r="M799" s="80"/>
      <c r="N799" s="80"/>
      <c r="O799" s="80"/>
      <c r="P799" s="80"/>
      <c r="Q799" s="80"/>
    </row>
    <row r="800" spans="1:17" ht="24.75" customHeight="1" x14ac:dyDescent="0.15">
      <c r="A800" t="str">
        <f>CONCATENATE(B784,B800)</f>
        <v>28e</v>
      </c>
      <c r="B800" t="s">
        <v>30</v>
      </c>
      <c r="C800" s="64" t="str">
        <f>INDEX('5 tm Data'!P:P,MATCH('5 tm MJV'!A800,'5 tm Data'!N:N,0))</f>
        <v>e</v>
      </c>
      <c r="D800" s="65"/>
      <c r="E800" s="66"/>
      <c r="F800" s="80"/>
      <c r="G800" s="80"/>
      <c r="H800" s="80"/>
      <c r="I800" s="80"/>
      <c r="J800" s="80"/>
      <c r="K800" s="80"/>
      <c r="L800" s="80"/>
      <c r="M800" s="80"/>
      <c r="N800" s="80"/>
      <c r="O800" s="80"/>
      <c r="P800" s="80"/>
      <c r="Q800" s="80"/>
    </row>
    <row r="801" spans="1:17" ht="24.75" customHeight="1" x14ac:dyDescent="0.15">
      <c r="A801" t="str">
        <f>CONCATENATE(B784,B801)</f>
        <v>28f</v>
      </c>
      <c r="B801" t="s">
        <v>31</v>
      </c>
      <c r="C801" s="64" t="str">
        <f>INDEX('5 tm Data'!P:P,MATCH('5 tm MJV'!A801,'5 tm Data'!N:N,0))</f>
        <v>f</v>
      </c>
      <c r="D801" s="65"/>
      <c r="E801" s="66"/>
      <c r="F801" s="80"/>
      <c r="G801" s="80"/>
      <c r="H801" s="80"/>
      <c r="I801" s="80"/>
      <c r="J801" s="80"/>
      <c r="K801" s="80"/>
      <c r="L801" s="80"/>
      <c r="M801" s="80"/>
      <c r="N801" s="80"/>
      <c r="O801" s="80"/>
      <c r="P801" s="80"/>
      <c r="Q801" s="80"/>
    </row>
    <row r="802" spans="1:17" ht="24.75" customHeight="1" x14ac:dyDescent="0.15">
      <c r="A802" t="str">
        <f>CONCATENATE(B784,B802)</f>
        <v>28g</v>
      </c>
      <c r="B802" t="s">
        <v>32</v>
      </c>
      <c r="C802" s="64" t="str">
        <f>INDEX('5 tm Data'!P:P,MATCH('5 tm MJV'!A802,'5 tm Data'!N:N,0))</f>
        <v>g</v>
      </c>
      <c r="D802" s="65"/>
      <c r="E802" s="66"/>
      <c r="F802" s="80"/>
      <c r="G802" s="80"/>
      <c r="H802" s="80"/>
      <c r="I802" s="80"/>
      <c r="J802" s="80"/>
      <c r="K802" s="80"/>
      <c r="L802" s="80"/>
      <c r="M802" s="80"/>
      <c r="N802" s="80"/>
      <c r="O802" s="80"/>
      <c r="P802" s="80"/>
      <c r="Q802" s="80"/>
    </row>
    <row r="803" spans="1:17" ht="24.75" customHeight="1" thickBot="1" x14ac:dyDescent="0.2">
      <c r="A803" t="str">
        <f>CONCATENATE(B784,B803)</f>
        <v>28h</v>
      </c>
      <c r="B803" t="s">
        <v>33</v>
      </c>
      <c r="C803" s="64" t="str">
        <f>INDEX('5 tm Data'!P:P,MATCH('5 tm MJV'!A803,'5 tm Data'!N:N,0))</f>
        <v>h</v>
      </c>
      <c r="D803" s="65"/>
      <c r="E803" s="66"/>
      <c r="F803" s="79"/>
      <c r="G803" s="79"/>
      <c r="H803" s="79"/>
      <c r="I803" s="79"/>
      <c r="J803" s="79"/>
      <c r="K803" s="79"/>
      <c r="L803" s="79"/>
      <c r="M803" s="79"/>
      <c r="N803" s="79"/>
      <c r="O803" s="79"/>
      <c r="P803" s="79"/>
      <c r="Q803" s="79"/>
    </row>
    <row r="804" spans="1:17" ht="24.75" customHeight="1" thickTop="1" x14ac:dyDescent="0.2">
      <c r="C804" s="86" t="s">
        <v>6</v>
      </c>
      <c r="D804" s="86"/>
      <c r="E804" s="86"/>
      <c r="F804" s="77"/>
      <c r="G804" s="78"/>
      <c r="H804" s="77"/>
      <c r="I804" s="78"/>
      <c r="J804" s="77"/>
      <c r="K804" s="78"/>
      <c r="L804" s="77"/>
      <c r="M804" s="78"/>
      <c r="N804" s="77"/>
      <c r="O804" s="78"/>
      <c r="P804" s="77"/>
      <c r="Q804" s="78"/>
    </row>
    <row r="805" spans="1:17" x14ac:dyDescent="0.15">
      <c r="C805" s="86" t="s">
        <v>799</v>
      </c>
      <c r="D805" s="86"/>
      <c r="E805" s="86"/>
      <c r="F805" s="87"/>
      <c r="G805" s="87"/>
      <c r="H805" s="87"/>
      <c r="I805" s="87"/>
      <c r="J805" s="87"/>
      <c r="K805" s="87"/>
      <c r="L805" s="87"/>
      <c r="M805" s="87"/>
      <c r="N805" s="87"/>
      <c r="O805" s="87"/>
      <c r="P805" s="87"/>
      <c r="Q805" s="87"/>
    </row>
    <row r="806" spans="1:17" ht="11.25" customHeight="1" x14ac:dyDescent="0.15">
      <c r="C806" s="86"/>
      <c r="D806" s="86"/>
      <c r="E806" s="86"/>
      <c r="F806" s="87"/>
      <c r="G806" s="87"/>
      <c r="H806" s="87"/>
      <c r="I806" s="87"/>
      <c r="J806" s="87"/>
      <c r="K806" s="87"/>
      <c r="L806" s="87"/>
      <c r="M806" s="87"/>
      <c r="N806" s="87"/>
      <c r="O806" s="87"/>
      <c r="P806" s="87"/>
      <c r="Q806" s="87"/>
    </row>
    <row r="807" spans="1:17" ht="11.25" customHeight="1" x14ac:dyDescent="0.15">
      <c r="C807" s="86" t="s">
        <v>800</v>
      </c>
      <c r="D807" s="86"/>
      <c r="E807" s="86"/>
      <c r="F807" s="87"/>
      <c r="G807" s="87"/>
      <c r="H807" s="87"/>
      <c r="I807" s="87"/>
      <c r="J807" s="87"/>
      <c r="K807" s="87"/>
      <c r="L807" s="87"/>
      <c r="M807" s="87"/>
      <c r="N807" s="87"/>
      <c r="O807" s="87"/>
      <c r="P807" s="87"/>
      <c r="Q807" s="87"/>
    </row>
    <row r="808" spans="1:17" x14ac:dyDescent="0.15">
      <c r="C808" s="86"/>
      <c r="D808" s="86"/>
      <c r="E808" s="86"/>
      <c r="F808" s="87"/>
      <c r="G808" s="87"/>
      <c r="H808" s="87"/>
      <c r="I808" s="87"/>
      <c r="J808" s="87"/>
      <c r="K808" s="87"/>
      <c r="L808" s="87"/>
      <c r="M808" s="87"/>
      <c r="N808" s="87"/>
      <c r="O808" s="87"/>
      <c r="P808" s="87"/>
      <c r="Q808" s="87"/>
    </row>
    <row r="813" spans="1:17" ht="10.5" customHeight="1" x14ac:dyDescent="0.15">
      <c r="A813" t="s">
        <v>35</v>
      </c>
      <c r="B813">
        <v>29</v>
      </c>
      <c r="C813" s="81" t="str">
        <f>'5 tm Data'!$A$2</f>
        <v>NAIA West - I</v>
      </c>
      <c r="D813" s="81"/>
      <c r="E813" s="81"/>
      <c r="F813" s="81"/>
      <c r="G813" s="81"/>
      <c r="H813" s="81"/>
      <c r="I813" s="81"/>
      <c r="J813" s="81"/>
      <c r="K813" s="81"/>
      <c r="L813" s="81"/>
      <c r="M813" s="81"/>
      <c r="N813" s="81"/>
      <c r="O813" s="81"/>
      <c r="P813" s="81"/>
      <c r="Q813" s="81"/>
    </row>
    <row r="814" spans="1:17" ht="10.5" customHeight="1" x14ac:dyDescent="0.15">
      <c r="C814" s="81"/>
      <c r="D814" s="81"/>
      <c r="E814" s="81"/>
      <c r="F814" s="81"/>
      <c r="G814" s="81"/>
      <c r="H814" s="81"/>
      <c r="I814" s="81"/>
      <c r="J814" s="81"/>
      <c r="K814" s="81"/>
      <c r="L814" s="81"/>
      <c r="M814" s="81"/>
      <c r="N814" s="81"/>
      <c r="O814" s="81"/>
      <c r="P814" s="81"/>
      <c r="Q814" s="81"/>
    </row>
    <row r="815" spans="1:17" ht="10.5" customHeight="1" x14ac:dyDescent="0.15">
      <c r="C815" s="81"/>
      <c r="D815" s="81"/>
      <c r="E815" s="81"/>
      <c r="F815" s="81"/>
      <c r="G815" s="81"/>
      <c r="H815" s="81"/>
      <c r="I815" s="81"/>
      <c r="J815" s="81"/>
      <c r="K815" s="81"/>
      <c r="L815" s="81"/>
      <c r="M815" s="81"/>
      <c r="N815" s="81"/>
      <c r="O815" s="81"/>
      <c r="P815" s="81"/>
      <c r="Q815" s="81"/>
    </row>
    <row r="816" spans="1:17" ht="8.25" customHeight="1" x14ac:dyDescent="0.15"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</row>
    <row r="817" spans="1:17" ht="8.25" customHeight="1" x14ac:dyDescent="0.15"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</row>
    <row r="818" spans="1:17" ht="8.25" customHeight="1" x14ac:dyDescent="0.2"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7" ht="11.25" x14ac:dyDescent="0.2">
      <c r="C819" s="1"/>
      <c r="D819" s="1"/>
      <c r="E819" s="1"/>
      <c r="F819" s="1"/>
      <c r="G819" s="82">
        <f>INDEX('5 tm Data'!E:E,MATCH('5 tm MJV'!B813,'5 tm Data'!D:D,0))</f>
        <v>30</v>
      </c>
      <c r="H819" s="82"/>
      <c r="I819" s="82"/>
      <c r="J819" s="82"/>
      <c r="K819" s="82"/>
      <c r="L819" s="82"/>
      <c r="M819" s="82"/>
      <c r="N819" s="82"/>
      <c r="O819" s="82"/>
      <c r="P819" s="1"/>
    </row>
    <row r="820" spans="1:17" ht="11.25" x14ac:dyDescent="0.2">
      <c r="C820" s="1"/>
      <c r="D820" s="1"/>
      <c r="E820" s="1"/>
      <c r="F820" s="1"/>
      <c r="G820" s="82"/>
      <c r="H820" s="82"/>
      <c r="I820" s="82"/>
      <c r="J820" s="82"/>
      <c r="K820" s="82"/>
      <c r="L820" s="82"/>
      <c r="M820" s="82"/>
      <c r="N820" s="82"/>
      <c r="O820" s="82"/>
      <c r="P820" s="1"/>
    </row>
    <row r="821" spans="1:17" ht="8.25" customHeight="1" x14ac:dyDescent="0.2">
      <c r="C821" s="1"/>
      <c r="D821" s="1"/>
      <c r="E821" s="1"/>
      <c r="F821" s="1"/>
      <c r="G821" s="18"/>
      <c r="H821" s="18"/>
      <c r="I821" s="18"/>
      <c r="J821" s="18"/>
      <c r="K821" s="18"/>
      <c r="L821" s="18"/>
      <c r="M821" s="18"/>
      <c r="N821" s="18"/>
      <c r="O821" s="18"/>
      <c r="P821" s="1"/>
    </row>
    <row r="822" spans="1:17" ht="8.25" customHeight="1" x14ac:dyDescent="0.2">
      <c r="C822" s="1"/>
      <c r="D822" s="1"/>
      <c r="E822" s="1"/>
      <c r="F822" s="1"/>
      <c r="G822" s="18"/>
      <c r="H822" s="18"/>
      <c r="I822" s="18"/>
      <c r="J822" s="18"/>
      <c r="K822" s="18"/>
      <c r="L822" s="18"/>
      <c r="M822" s="18"/>
      <c r="N822" s="18"/>
      <c r="O822" s="18"/>
      <c r="P822" s="1"/>
    </row>
    <row r="823" spans="1:17" ht="8.25" customHeight="1" x14ac:dyDescent="0.2"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7" ht="15.75" customHeight="1" x14ac:dyDescent="0.15">
      <c r="C824" s="83" t="s">
        <v>0</v>
      </c>
      <c r="D824" s="84"/>
      <c r="E824" s="85"/>
      <c r="F824" s="83" t="s">
        <v>1</v>
      </c>
      <c r="G824" s="85"/>
      <c r="H824" s="83" t="s">
        <v>2</v>
      </c>
      <c r="I824" s="85"/>
      <c r="J824" s="83" t="s">
        <v>3</v>
      </c>
      <c r="K824" s="85"/>
      <c r="L824" s="83" t="s">
        <v>4</v>
      </c>
      <c r="M824" s="85"/>
      <c r="N824" s="83" t="s">
        <v>5</v>
      </c>
      <c r="O824" s="85"/>
      <c r="P824" s="80" t="s">
        <v>6</v>
      </c>
      <c r="Q824" s="80"/>
    </row>
    <row r="825" spans="1:17" ht="24.75" customHeight="1" x14ac:dyDescent="0.15">
      <c r="A825" t="str">
        <f>CONCATENATE(B813,B825)</f>
        <v>29a</v>
      </c>
      <c r="B825" t="s">
        <v>26</v>
      </c>
      <c r="C825" s="64" t="str">
        <f>INDEX('5 tm Data'!P:P,MATCH('5 tm MJV'!A825,'5 tm Data'!N:N,0))</f>
        <v>a</v>
      </c>
      <c r="D825" s="65"/>
      <c r="E825" s="66"/>
      <c r="F825" s="80"/>
      <c r="G825" s="80"/>
      <c r="H825" s="80"/>
      <c r="I825" s="80"/>
      <c r="J825" s="80"/>
      <c r="K825" s="80"/>
      <c r="L825" s="80"/>
      <c r="M825" s="80"/>
      <c r="N825" s="80"/>
      <c r="O825" s="80"/>
      <c r="P825" s="80"/>
      <c r="Q825" s="80"/>
    </row>
    <row r="826" spans="1:17" ht="24.75" customHeight="1" x14ac:dyDescent="0.15">
      <c r="A826" t="str">
        <f>CONCATENATE(B813,B826)</f>
        <v>29b</v>
      </c>
      <c r="B826" t="s">
        <v>27</v>
      </c>
      <c r="C826" s="64" t="str">
        <f>INDEX('5 tm Data'!P:P,MATCH('5 tm MJV'!A826,'5 tm Data'!N:N,0))</f>
        <v>b</v>
      </c>
      <c r="D826" s="65"/>
      <c r="E826" s="66"/>
      <c r="F826" s="80"/>
      <c r="G826" s="80"/>
      <c r="H826" s="80"/>
      <c r="I826" s="80"/>
      <c r="J826" s="80"/>
      <c r="K826" s="80"/>
      <c r="L826" s="80"/>
      <c r="M826" s="80"/>
      <c r="N826" s="80"/>
      <c r="O826" s="80"/>
      <c r="P826" s="80"/>
      <c r="Q826" s="80"/>
    </row>
    <row r="827" spans="1:17" ht="24.75" customHeight="1" x14ac:dyDescent="0.15">
      <c r="A827" t="str">
        <f>CONCATENATE(B813,B827)</f>
        <v>29c</v>
      </c>
      <c r="B827" t="s">
        <v>28</v>
      </c>
      <c r="C827" s="64" t="str">
        <f>INDEX('5 tm Data'!P:P,MATCH('5 tm MJV'!A827,'5 tm Data'!N:N,0))</f>
        <v>c</v>
      </c>
      <c r="D827" s="65"/>
      <c r="E827" s="66"/>
      <c r="F827" s="80"/>
      <c r="G827" s="80"/>
      <c r="H827" s="80"/>
      <c r="I827" s="80"/>
      <c r="J827" s="80"/>
      <c r="K827" s="80"/>
      <c r="L827" s="80"/>
      <c r="M827" s="80"/>
      <c r="N827" s="80"/>
      <c r="O827" s="80"/>
      <c r="P827" s="80"/>
      <c r="Q827" s="80"/>
    </row>
    <row r="828" spans="1:17" ht="24.75" customHeight="1" x14ac:dyDescent="0.15">
      <c r="A828" t="str">
        <f>CONCATENATE(B813,B828)</f>
        <v>29d</v>
      </c>
      <c r="B828" t="s">
        <v>29</v>
      </c>
      <c r="C828" s="64" t="str">
        <f>INDEX('5 tm Data'!P:P,MATCH('5 tm MJV'!A828,'5 tm Data'!N:N,0))</f>
        <v>d</v>
      </c>
      <c r="D828" s="65"/>
      <c r="E828" s="66"/>
      <c r="F828" s="80"/>
      <c r="G828" s="80"/>
      <c r="H828" s="80"/>
      <c r="I828" s="80"/>
      <c r="J828" s="80"/>
      <c r="K828" s="80"/>
      <c r="L828" s="80"/>
      <c r="M828" s="80"/>
      <c r="N828" s="80"/>
      <c r="O828" s="80"/>
      <c r="P828" s="80"/>
      <c r="Q828" s="80"/>
    </row>
    <row r="829" spans="1:17" ht="24.75" customHeight="1" x14ac:dyDescent="0.15">
      <c r="A829" t="str">
        <f>CONCATENATE(B813,B829)</f>
        <v>29e</v>
      </c>
      <c r="B829" t="s">
        <v>30</v>
      </c>
      <c r="C829" s="64" t="str">
        <f>INDEX('5 tm Data'!P:P,MATCH('5 tm MJV'!A829,'5 tm Data'!N:N,0))</f>
        <v>e</v>
      </c>
      <c r="D829" s="65"/>
      <c r="E829" s="66"/>
      <c r="F829" s="80"/>
      <c r="G829" s="80"/>
      <c r="H829" s="80"/>
      <c r="I829" s="80"/>
      <c r="J829" s="80"/>
      <c r="K829" s="80"/>
      <c r="L829" s="80"/>
      <c r="M829" s="80"/>
      <c r="N829" s="80"/>
      <c r="O829" s="80"/>
      <c r="P829" s="80"/>
      <c r="Q829" s="80"/>
    </row>
    <row r="830" spans="1:17" ht="24.75" customHeight="1" x14ac:dyDescent="0.15">
      <c r="A830" t="str">
        <f>CONCATENATE(B813,B830)</f>
        <v>29f</v>
      </c>
      <c r="B830" t="s">
        <v>31</v>
      </c>
      <c r="C830" s="64" t="str">
        <f>INDEX('5 tm Data'!P:P,MATCH('5 tm MJV'!A830,'5 tm Data'!N:N,0))</f>
        <v>f</v>
      </c>
      <c r="D830" s="65"/>
      <c r="E830" s="66"/>
      <c r="F830" s="80"/>
      <c r="G830" s="80"/>
      <c r="H830" s="80"/>
      <c r="I830" s="80"/>
      <c r="J830" s="80"/>
      <c r="K830" s="80"/>
      <c r="L830" s="80"/>
      <c r="M830" s="80"/>
      <c r="N830" s="80"/>
      <c r="O830" s="80"/>
      <c r="P830" s="80"/>
      <c r="Q830" s="80"/>
    </row>
    <row r="831" spans="1:17" ht="24.75" customHeight="1" x14ac:dyDescent="0.15">
      <c r="A831" t="str">
        <f>CONCATENATE(B813,B831)</f>
        <v>29g</v>
      </c>
      <c r="B831" t="s">
        <v>32</v>
      </c>
      <c r="C831" s="64" t="str">
        <f>INDEX('5 tm Data'!P:P,MATCH('5 tm MJV'!A831,'5 tm Data'!N:N,0))</f>
        <v>g</v>
      </c>
      <c r="D831" s="65"/>
      <c r="E831" s="66"/>
      <c r="F831" s="80"/>
      <c r="G831" s="80"/>
      <c r="H831" s="80"/>
      <c r="I831" s="80"/>
      <c r="J831" s="80"/>
      <c r="K831" s="80"/>
      <c r="L831" s="80"/>
      <c r="M831" s="80"/>
      <c r="N831" s="80"/>
      <c r="O831" s="80"/>
      <c r="P831" s="80"/>
      <c r="Q831" s="80"/>
    </row>
    <row r="832" spans="1:17" ht="24.75" customHeight="1" thickBot="1" x14ac:dyDescent="0.2">
      <c r="A832" t="str">
        <f>CONCATENATE(B813,B832)</f>
        <v>29h</v>
      </c>
      <c r="B832" t="s">
        <v>33</v>
      </c>
      <c r="C832" s="64" t="str">
        <f>INDEX('5 tm Data'!P:P,MATCH('5 tm MJV'!A832,'5 tm Data'!N:N,0))</f>
        <v>h</v>
      </c>
      <c r="D832" s="65"/>
      <c r="E832" s="66"/>
      <c r="F832" s="79"/>
      <c r="G832" s="79"/>
      <c r="H832" s="79"/>
      <c r="I832" s="79"/>
      <c r="J832" s="79"/>
      <c r="K832" s="79"/>
      <c r="L832" s="79"/>
      <c r="M832" s="79"/>
      <c r="N832" s="79"/>
      <c r="O832" s="79"/>
      <c r="P832" s="79"/>
      <c r="Q832" s="79"/>
    </row>
    <row r="833" spans="1:17" ht="24.75" customHeight="1" thickTop="1" x14ac:dyDescent="0.2">
      <c r="C833" s="86" t="s">
        <v>6</v>
      </c>
      <c r="D833" s="86"/>
      <c r="E833" s="86"/>
      <c r="F833" s="77"/>
      <c r="G833" s="78"/>
      <c r="H833" s="77"/>
      <c r="I833" s="78"/>
      <c r="J833" s="77"/>
      <c r="K833" s="78"/>
      <c r="L833" s="77"/>
      <c r="M833" s="78"/>
      <c r="N833" s="77"/>
      <c r="O833" s="78"/>
      <c r="P833" s="77"/>
      <c r="Q833" s="78"/>
    </row>
    <row r="834" spans="1:17" x14ac:dyDescent="0.15">
      <c r="C834" s="86" t="s">
        <v>799</v>
      </c>
      <c r="D834" s="86"/>
      <c r="E834" s="86"/>
      <c r="F834" s="87"/>
      <c r="G834" s="87"/>
      <c r="H834" s="87"/>
      <c r="I834" s="87"/>
      <c r="J834" s="87"/>
      <c r="K834" s="87"/>
      <c r="L834" s="87"/>
      <c r="M834" s="87"/>
      <c r="N834" s="87"/>
      <c r="O834" s="87"/>
      <c r="P834" s="87"/>
      <c r="Q834" s="87"/>
    </row>
    <row r="835" spans="1:17" ht="11.25" customHeight="1" x14ac:dyDescent="0.15">
      <c r="C835" s="86"/>
      <c r="D835" s="86"/>
      <c r="E835" s="86"/>
      <c r="F835" s="87"/>
      <c r="G835" s="87"/>
      <c r="H835" s="87"/>
      <c r="I835" s="87"/>
      <c r="J835" s="87"/>
      <c r="K835" s="87"/>
      <c r="L835" s="87"/>
      <c r="M835" s="87"/>
      <c r="N835" s="87"/>
      <c r="O835" s="87"/>
      <c r="P835" s="87"/>
      <c r="Q835" s="87"/>
    </row>
    <row r="836" spans="1:17" ht="11.25" customHeight="1" x14ac:dyDescent="0.15">
      <c r="C836" s="86" t="s">
        <v>800</v>
      </c>
      <c r="D836" s="86"/>
      <c r="E836" s="86"/>
      <c r="F836" s="87"/>
      <c r="G836" s="87"/>
      <c r="H836" s="87"/>
      <c r="I836" s="87"/>
      <c r="J836" s="87"/>
      <c r="K836" s="87"/>
      <c r="L836" s="87"/>
      <c r="M836" s="87"/>
      <c r="N836" s="87"/>
      <c r="O836" s="87"/>
      <c r="P836" s="87"/>
      <c r="Q836" s="87"/>
    </row>
    <row r="837" spans="1:17" x14ac:dyDescent="0.15">
      <c r="C837" s="86"/>
      <c r="D837" s="86"/>
      <c r="E837" s="86"/>
      <c r="F837" s="87"/>
      <c r="G837" s="87"/>
      <c r="H837" s="87"/>
      <c r="I837" s="87"/>
      <c r="J837" s="87"/>
      <c r="K837" s="87"/>
      <c r="L837" s="87"/>
      <c r="M837" s="87"/>
      <c r="N837" s="87"/>
      <c r="O837" s="87"/>
      <c r="P837" s="87"/>
      <c r="Q837" s="87"/>
    </row>
    <row r="842" spans="1:17" ht="10.5" customHeight="1" x14ac:dyDescent="0.15">
      <c r="A842" t="s">
        <v>35</v>
      </c>
      <c r="B842">
        <v>30</v>
      </c>
      <c r="C842" s="81" t="str">
        <f>'5 tm Data'!$A$2</f>
        <v>NAIA West - I</v>
      </c>
      <c r="D842" s="81"/>
      <c r="E842" s="81"/>
      <c r="F842" s="81"/>
      <c r="G842" s="81"/>
      <c r="H842" s="81"/>
      <c r="I842" s="81"/>
      <c r="J842" s="81"/>
      <c r="K842" s="81"/>
      <c r="L842" s="81"/>
      <c r="M842" s="81"/>
      <c r="N842" s="81"/>
      <c r="O842" s="81"/>
      <c r="P842" s="81"/>
      <c r="Q842" s="81"/>
    </row>
    <row r="843" spans="1:17" ht="10.5" customHeight="1" x14ac:dyDescent="0.15">
      <c r="C843" s="81"/>
      <c r="D843" s="81"/>
      <c r="E843" s="81"/>
      <c r="F843" s="81"/>
      <c r="G843" s="81"/>
      <c r="H843" s="81"/>
      <c r="I843" s="81"/>
      <c r="J843" s="81"/>
      <c r="K843" s="81"/>
      <c r="L843" s="81"/>
      <c r="M843" s="81"/>
      <c r="N843" s="81"/>
      <c r="O843" s="81"/>
      <c r="P843" s="81"/>
      <c r="Q843" s="81"/>
    </row>
    <row r="844" spans="1:17" ht="10.5" customHeight="1" x14ac:dyDescent="0.15">
      <c r="C844" s="81"/>
      <c r="D844" s="81"/>
      <c r="E844" s="81"/>
      <c r="F844" s="81"/>
      <c r="G844" s="81"/>
      <c r="H844" s="81"/>
      <c r="I844" s="81"/>
      <c r="J844" s="81"/>
      <c r="K844" s="81"/>
      <c r="L844" s="81"/>
      <c r="M844" s="81"/>
      <c r="N844" s="81"/>
      <c r="O844" s="81"/>
      <c r="P844" s="81"/>
      <c r="Q844" s="81"/>
    </row>
    <row r="845" spans="1:17" ht="8.25" customHeight="1" x14ac:dyDescent="0.15"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</row>
    <row r="846" spans="1:17" ht="8.25" customHeight="1" x14ac:dyDescent="0.15"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</row>
    <row r="847" spans="1:17" ht="8.25" customHeight="1" x14ac:dyDescent="0.2"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7" ht="11.25" x14ac:dyDescent="0.2">
      <c r="C848" s="1"/>
      <c r="D848" s="1"/>
      <c r="E848" s="1"/>
      <c r="F848" s="1"/>
      <c r="G848" s="82">
        <f>INDEX('5 tm Data'!E:E,MATCH('5 tm MJV'!B842,'5 tm Data'!D:D,0))</f>
        <v>31</v>
      </c>
      <c r="H848" s="82"/>
      <c r="I848" s="82"/>
      <c r="J848" s="82"/>
      <c r="K848" s="82"/>
      <c r="L848" s="82"/>
      <c r="M848" s="82"/>
      <c r="N848" s="82"/>
      <c r="O848" s="82"/>
      <c r="P848" s="1"/>
    </row>
    <row r="849" spans="1:17" ht="11.25" x14ac:dyDescent="0.2">
      <c r="C849" s="1"/>
      <c r="D849" s="1"/>
      <c r="E849" s="1"/>
      <c r="F849" s="1"/>
      <c r="G849" s="82"/>
      <c r="H849" s="82"/>
      <c r="I849" s="82"/>
      <c r="J849" s="82"/>
      <c r="K849" s="82"/>
      <c r="L849" s="82"/>
      <c r="M849" s="82"/>
      <c r="N849" s="82"/>
      <c r="O849" s="82"/>
      <c r="P849" s="1"/>
    </row>
    <row r="850" spans="1:17" ht="8.25" customHeight="1" x14ac:dyDescent="0.2">
      <c r="C850" s="1"/>
      <c r="D850" s="1"/>
      <c r="E850" s="1"/>
      <c r="F850" s="1"/>
      <c r="G850" s="18"/>
      <c r="H850" s="18"/>
      <c r="I850" s="18"/>
      <c r="J850" s="18"/>
      <c r="K850" s="18"/>
      <c r="L850" s="18"/>
      <c r="M850" s="18"/>
      <c r="N850" s="18"/>
      <c r="O850" s="18"/>
      <c r="P850" s="1"/>
    </row>
    <row r="851" spans="1:17" ht="8.25" customHeight="1" x14ac:dyDescent="0.2">
      <c r="C851" s="1"/>
      <c r="D851" s="1"/>
      <c r="E851" s="1"/>
      <c r="F851" s="1"/>
      <c r="G851" s="18"/>
      <c r="H851" s="18"/>
      <c r="I851" s="18"/>
      <c r="J851" s="18"/>
      <c r="K851" s="18"/>
      <c r="L851" s="18"/>
      <c r="M851" s="18"/>
      <c r="N851" s="18"/>
      <c r="O851" s="18"/>
      <c r="P851" s="1"/>
    </row>
    <row r="852" spans="1:17" ht="8.25" customHeight="1" x14ac:dyDescent="0.2"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7" ht="15.75" customHeight="1" x14ac:dyDescent="0.15">
      <c r="C853" s="83" t="s">
        <v>0</v>
      </c>
      <c r="D853" s="84"/>
      <c r="E853" s="85"/>
      <c r="F853" s="83" t="s">
        <v>1</v>
      </c>
      <c r="G853" s="85"/>
      <c r="H853" s="83" t="s">
        <v>2</v>
      </c>
      <c r="I853" s="85"/>
      <c r="J853" s="83" t="s">
        <v>3</v>
      </c>
      <c r="K853" s="85"/>
      <c r="L853" s="83" t="s">
        <v>4</v>
      </c>
      <c r="M853" s="85"/>
      <c r="N853" s="83" t="s">
        <v>5</v>
      </c>
      <c r="O853" s="85"/>
      <c r="P853" s="80" t="s">
        <v>6</v>
      </c>
      <c r="Q853" s="80"/>
    </row>
    <row r="854" spans="1:17" ht="24.75" customHeight="1" x14ac:dyDescent="0.15">
      <c r="A854" t="str">
        <f>CONCATENATE(B842,B854)</f>
        <v>30a</v>
      </c>
      <c r="B854" t="s">
        <v>26</v>
      </c>
      <c r="C854" s="64" t="str">
        <f>INDEX('5 tm Data'!P:P,MATCH('5 tm MJV'!A854,'5 tm Data'!N:N,0))</f>
        <v>a</v>
      </c>
      <c r="D854" s="65"/>
      <c r="E854" s="66"/>
      <c r="F854" s="80"/>
      <c r="G854" s="80"/>
      <c r="H854" s="80"/>
      <c r="I854" s="80"/>
      <c r="J854" s="80"/>
      <c r="K854" s="80"/>
      <c r="L854" s="80"/>
      <c r="M854" s="80"/>
      <c r="N854" s="80"/>
      <c r="O854" s="80"/>
      <c r="P854" s="80"/>
      <c r="Q854" s="80"/>
    </row>
    <row r="855" spans="1:17" ht="24.75" customHeight="1" x14ac:dyDescent="0.15">
      <c r="A855" t="str">
        <f>CONCATENATE(B842,B855)</f>
        <v>30b</v>
      </c>
      <c r="B855" t="s">
        <v>27</v>
      </c>
      <c r="C855" s="64" t="str">
        <f>INDEX('5 tm Data'!P:P,MATCH('5 tm MJV'!A855,'5 tm Data'!N:N,0))</f>
        <v>b</v>
      </c>
      <c r="D855" s="65"/>
      <c r="E855" s="66"/>
      <c r="F855" s="80"/>
      <c r="G855" s="80"/>
      <c r="H855" s="80"/>
      <c r="I855" s="80"/>
      <c r="J855" s="80"/>
      <c r="K855" s="80"/>
      <c r="L855" s="80"/>
      <c r="M855" s="80"/>
      <c r="N855" s="80"/>
      <c r="O855" s="80"/>
      <c r="P855" s="80"/>
      <c r="Q855" s="80"/>
    </row>
    <row r="856" spans="1:17" ht="24.75" customHeight="1" x14ac:dyDescent="0.15">
      <c r="A856" t="str">
        <f>CONCATENATE(B842,B856)</f>
        <v>30c</v>
      </c>
      <c r="B856" t="s">
        <v>28</v>
      </c>
      <c r="C856" s="64" t="str">
        <f>INDEX('5 tm Data'!P:P,MATCH('5 tm MJV'!A856,'5 tm Data'!N:N,0))</f>
        <v>c</v>
      </c>
      <c r="D856" s="65"/>
      <c r="E856" s="66"/>
      <c r="F856" s="80"/>
      <c r="G856" s="80"/>
      <c r="H856" s="80"/>
      <c r="I856" s="80"/>
      <c r="J856" s="80"/>
      <c r="K856" s="80"/>
      <c r="L856" s="80"/>
      <c r="M856" s="80"/>
      <c r="N856" s="80"/>
      <c r="O856" s="80"/>
      <c r="P856" s="80"/>
      <c r="Q856" s="80"/>
    </row>
    <row r="857" spans="1:17" ht="24.75" customHeight="1" x14ac:dyDescent="0.15">
      <c r="A857" t="str">
        <f>CONCATENATE(B842,B857)</f>
        <v>30d</v>
      </c>
      <c r="B857" t="s">
        <v>29</v>
      </c>
      <c r="C857" s="64" t="str">
        <f>INDEX('5 tm Data'!P:P,MATCH('5 tm MJV'!A857,'5 tm Data'!N:N,0))</f>
        <v>d</v>
      </c>
      <c r="D857" s="65"/>
      <c r="E857" s="66"/>
      <c r="F857" s="80"/>
      <c r="G857" s="80"/>
      <c r="H857" s="80"/>
      <c r="I857" s="80"/>
      <c r="J857" s="80"/>
      <c r="K857" s="80"/>
      <c r="L857" s="80"/>
      <c r="M857" s="80"/>
      <c r="N857" s="80"/>
      <c r="O857" s="80"/>
      <c r="P857" s="80"/>
      <c r="Q857" s="80"/>
    </row>
    <row r="858" spans="1:17" ht="24.75" customHeight="1" x14ac:dyDescent="0.15">
      <c r="A858" t="str">
        <f>CONCATENATE(B842,B858)</f>
        <v>30e</v>
      </c>
      <c r="B858" t="s">
        <v>30</v>
      </c>
      <c r="C858" s="64" t="str">
        <f>INDEX('5 tm Data'!P:P,MATCH('5 tm MJV'!A858,'5 tm Data'!N:N,0))</f>
        <v>e</v>
      </c>
      <c r="D858" s="65"/>
      <c r="E858" s="66"/>
      <c r="F858" s="80"/>
      <c r="G858" s="80"/>
      <c r="H858" s="80"/>
      <c r="I858" s="80"/>
      <c r="J858" s="80"/>
      <c r="K858" s="80"/>
      <c r="L858" s="80"/>
      <c r="M858" s="80"/>
      <c r="N858" s="80"/>
      <c r="O858" s="80"/>
      <c r="P858" s="80"/>
      <c r="Q858" s="80"/>
    </row>
    <row r="859" spans="1:17" ht="24.75" customHeight="1" x14ac:dyDescent="0.15">
      <c r="A859" t="str">
        <f>CONCATENATE(B842,B859)</f>
        <v>30f</v>
      </c>
      <c r="B859" t="s">
        <v>31</v>
      </c>
      <c r="C859" s="64" t="str">
        <f>INDEX('5 tm Data'!P:P,MATCH('5 tm MJV'!A859,'5 tm Data'!N:N,0))</f>
        <v>f</v>
      </c>
      <c r="D859" s="65"/>
      <c r="E859" s="66"/>
      <c r="F859" s="80"/>
      <c r="G859" s="80"/>
      <c r="H859" s="80"/>
      <c r="I859" s="80"/>
      <c r="J859" s="80"/>
      <c r="K859" s="80"/>
      <c r="L859" s="80"/>
      <c r="M859" s="80"/>
      <c r="N859" s="80"/>
      <c r="O859" s="80"/>
      <c r="P859" s="80"/>
      <c r="Q859" s="80"/>
    </row>
    <row r="860" spans="1:17" ht="24.75" customHeight="1" x14ac:dyDescent="0.15">
      <c r="A860" t="str">
        <f>CONCATENATE(B842,B860)</f>
        <v>30g</v>
      </c>
      <c r="B860" t="s">
        <v>32</v>
      </c>
      <c r="C860" s="64" t="str">
        <f>INDEX('5 tm Data'!P:P,MATCH('5 tm MJV'!A860,'5 tm Data'!N:N,0))</f>
        <v>g</v>
      </c>
      <c r="D860" s="65"/>
      <c r="E860" s="66"/>
      <c r="F860" s="80"/>
      <c r="G860" s="80"/>
      <c r="H860" s="80"/>
      <c r="I860" s="80"/>
      <c r="J860" s="80"/>
      <c r="K860" s="80"/>
      <c r="L860" s="80"/>
      <c r="M860" s="80"/>
      <c r="N860" s="80"/>
      <c r="O860" s="80"/>
      <c r="P860" s="80"/>
      <c r="Q860" s="80"/>
    </row>
    <row r="861" spans="1:17" ht="24.75" customHeight="1" thickBot="1" x14ac:dyDescent="0.2">
      <c r="A861" t="str">
        <f>CONCATENATE(B842,B861)</f>
        <v>30h</v>
      </c>
      <c r="B861" t="s">
        <v>33</v>
      </c>
      <c r="C861" s="64" t="str">
        <f>INDEX('5 tm Data'!P:P,MATCH('5 tm MJV'!A861,'5 tm Data'!N:N,0))</f>
        <v>h</v>
      </c>
      <c r="D861" s="65"/>
      <c r="E861" s="66"/>
      <c r="F861" s="79"/>
      <c r="G861" s="79"/>
      <c r="H861" s="79"/>
      <c r="I861" s="79"/>
      <c r="J861" s="79"/>
      <c r="K861" s="79"/>
      <c r="L861" s="79"/>
      <c r="M861" s="79"/>
      <c r="N861" s="79"/>
      <c r="O861" s="79"/>
      <c r="P861" s="79"/>
      <c r="Q861" s="79"/>
    </row>
    <row r="862" spans="1:17" ht="24.75" customHeight="1" thickTop="1" x14ac:dyDescent="0.2">
      <c r="C862" s="86" t="s">
        <v>6</v>
      </c>
      <c r="D862" s="86"/>
      <c r="E862" s="86"/>
      <c r="F862" s="77"/>
      <c r="G862" s="78"/>
      <c r="H862" s="77"/>
      <c r="I862" s="78"/>
      <c r="J862" s="77"/>
      <c r="K862" s="78"/>
      <c r="L862" s="77"/>
      <c r="M862" s="78"/>
      <c r="N862" s="77"/>
      <c r="O862" s="78"/>
      <c r="P862" s="77"/>
      <c r="Q862" s="78"/>
    </row>
    <row r="863" spans="1:17" x14ac:dyDescent="0.15">
      <c r="C863" s="86" t="s">
        <v>799</v>
      </c>
      <c r="D863" s="86"/>
      <c r="E863" s="86"/>
      <c r="F863" s="87"/>
      <c r="G863" s="87"/>
      <c r="H863" s="87"/>
      <c r="I863" s="87"/>
      <c r="J863" s="87"/>
      <c r="K863" s="87"/>
      <c r="L863" s="87"/>
      <c r="M863" s="87"/>
      <c r="N863" s="87"/>
      <c r="O863" s="87"/>
      <c r="P863" s="87"/>
      <c r="Q863" s="87"/>
    </row>
    <row r="864" spans="1:17" ht="11.25" customHeight="1" x14ac:dyDescent="0.15">
      <c r="C864" s="86"/>
      <c r="D864" s="86"/>
      <c r="E864" s="86"/>
      <c r="F864" s="87"/>
      <c r="G864" s="87"/>
      <c r="H864" s="87"/>
      <c r="I864" s="87"/>
      <c r="J864" s="87"/>
      <c r="K864" s="87"/>
      <c r="L864" s="87"/>
      <c r="M864" s="87"/>
      <c r="N864" s="87"/>
      <c r="O864" s="87"/>
      <c r="P864" s="87"/>
      <c r="Q864" s="87"/>
    </row>
    <row r="865" spans="1:17" ht="11.25" customHeight="1" x14ac:dyDescent="0.15">
      <c r="C865" s="86" t="s">
        <v>800</v>
      </c>
      <c r="D865" s="86"/>
      <c r="E865" s="86"/>
      <c r="F865" s="87"/>
      <c r="G865" s="87"/>
      <c r="H865" s="87"/>
      <c r="I865" s="87"/>
      <c r="J865" s="87"/>
      <c r="K865" s="87"/>
      <c r="L865" s="87"/>
      <c r="M865" s="87"/>
      <c r="N865" s="87"/>
      <c r="O865" s="87"/>
      <c r="P865" s="87"/>
      <c r="Q865" s="87"/>
    </row>
    <row r="866" spans="1:17" x14ac:dyDescent="0.15">
      <c r="C866" s="86"/>
      <c r="D866" s="86"/>
      <c r="E866" s="86"/>
      <c r="F866" s="87"/>
      <c r="G866" s="87"/>
      <c r="H866" s="87"/>
      <c r="I866" s="87"/>
      <c r="J866" s="87"/>
      <c r="K866" s="87"/>
      <c r="L866" s="87"/>
      <c r="M866" s="87"/>
      <c r="N866" s="87"/>
      <c r="O866" s="87"/>
      <c r="P866" s="87"/>
      <c r="Q866" s="87"/>
    </row>
    <row r="871" spans="1:17" ht="10.5" customHeight="1" x14ac:dyDescent="0.15">
      <c r="A871" t="s">
        <v>35</v>
      </c>
      <c r="B871">
        <v>31</v>
      </c>
      <c r="C871" s="81" t="str">
        <f>'5 tm Data'!$A$2</f>
        <v>NAIA West - I</v>
      </c>
      <c r="D871" s="81"/>
      <c r="E871" s="81"/>
      <c r="F871" s="81"/>
      <c r="G871" s="81"/>
      <c r="H871" s="81"/>
      <c r="I871" s="81"/>
      <c r="J871" s="81"/>
      <c r="K871" s="81"/>
      <c r="L871" s="81"/>
      <c r="M871" s="81"/>
      <c r="N871" s="81"/>
      <c r="O871" s="81"/>
      <c r="P871" s="81"/>
      <c r="Q871" s="81"/>
    </row>
    <row r="872" spans="1:17" ht="10.5" customHeight="1" x14ac:dyDescent="0.15">
      <c r="C872" s="81"/>
      <c r="D872" s="81"/>
      <c r="E872" s="81"/>
      <c r="F872" s="81"/>
      <c r="G872" s="81"/>
      <c r="H872" s="81"/>
      <c r="I872" s="81"/>
      <c r="J872" s="81"/>
      <c r="K872" s="81"/>
      <c r="L872" s="81"/>
      <c r="M872" s="81"/>
      <c r="N872" s="81"/>
      <c r="O872" s="81"/>
      <c r="P872" s="81"/>
      <c r="Q872" s="81"/>
    </row>
    <row r="873" spans="1:17" ht="10.5" customHeight="1" x14ac:dyDescent="0.15">
      <c r="C873" s="81"/>
      <c r="D873" s="81"/>
      <c r="E873" s="81"/>
      <c r="F873" s="81"/>
      <c r="G873" s="81"/>
      <c r="H873" s="81"/>
      <c r="I873" s="81"/>
      <c r="J873" s="81"/>
      <c r="K873" s="81"/>
      <c r="L873" s="81"/>
      <c r="M873" s="81"/>
      <c r="N873" s="81"/>
      <c r="O873" s="81"/>
      <c r="P873" s="81"/>
      <c r="Q873" s="81"/>
    </row>
    <row r="874" spans="1:17" ht="8.25" customHeight="1" x14ac:dyDescent="0.15"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</row>
    <row r="875" spans="1:17" ht="8.25" customHeight="1" x14ac:dyDescent="0.15"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</row>
    <row r="876" spans="1:17" ht="8.25" customHeight="1" x14ac:dyDescent="0.2"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7" ht="11.25" x14ac:dyDescent="0.2">
      <c r="C877" s="1"/>
      <c r="D877" s="1"/>
      <c r="E877" s="1"/>
      <c r="F877" s="1"/>
      <c r="G877" s="82">
        <f>INDEX('5 tm Data'!E:E,MATCH('5 tm MJV'!B871,'5 tm Data'!D:D,0))</f>
        <v>32</v>
      </c>
      <c r="H877" s="82"/>
      <c r="I877" s="82"/>
      <c r="J877" s="82"/>
      <c r="K877" s="82"/>
      <c r="L877" s="82"/>
      <c r="M877" s="82"/>
      <c r="N877" s="82"/>
      <c r="O877" s="82"/>
      <c r="P877" s="1"/>
    </row>
    <row r="878" spans="1:17" ht="11.25" x14ac:dyDescent="0.2">
      <c r="C878" s="1"/>
      <c r="D878" s="1"/>
      <c r="E878" s="1"/>
      <c r="F878" s="1"/>
      <c r="G878" s="82"/>
      <c r="H878" s="82"/>
      <c r="I878" s="82"/>
      <c r="J878" s="82"/>
      <c r="K878" s="82"/>
      <c r="L878" s="82"/>
      <c r="M878" s="82"/>
      <c r="N878" s="82"/>
      <c r="O878" s="82"/>
      <c r="P878" s="1"/>
    </row>
    <row r="879" spans="1:17" ht="8.25" customHeight="1" x14ac:dyDescent="0.2">
      <c r="C879" s="1"/>
      <c r="D879" s="1"/>
      <c r="E879" s="1"/>
      <c r="F879" s="1"/>
      <c r="G879" s="18"/>
      <c r="H879" s="18"/>
      <c r="I879" s="18"/>
      <c r="J879" s="18"/>
      <c r="K879" s="18"/>
      <c r="L879" s="18"/>
      <c r="M879" s="18"/>
      <c r="N879" s="18"/>
      <c r="O879" s="18"/>
      <c r="P879" s="1"/>
    </row>
    <row r="880" spans="1:17" ht="8.25" customHeight="1" x14ac:dyDescent="0.2">
      <c r="C880" s="1"/>
      <c r="D880" s="1"/>
      <c r="E880" s="1"/>
      <c r="F880" s="1"/>
      <c r="G880" s="18"/>
      <c r="H880" s="18"/>
      <c r="I880" s="18"/>
      <c r="J880" s="18"/>
      <c r="K880" s="18"/>
      <c r="L880" s="18"/>
      <c r="M880" s="18"/>
      <c r="N880" s="18"/>
      <c r="O880" s="18"/>
      <c r="P880" s="1"/>
    </row>
    <row r="881" spans="1:17" ht="8.25" customHeight="1" x14ac:dyDescent="0.2"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7" ht="15.75" customHeight="1" x14ac:dyDescent="0.15">
      <c r="C882" s="83" t="s">
        <v>0</v>
      </c>
      <c r="D882" s="84"/>
      <c r="E882" s="85"/>
      <c r="F882" s="83" t="s">
        <v>1</v>
      </c>
      <c r="G882" s="85"/>
      <c r="H882" s="83" t="s">
        <v>2</v>
      </c>
      <c r="I882" s="85"/>
      <c r="J882" s="83" t="s">
        <v>3</v>
      </c>
      <c r="K882" s="85"/>
      <c r="L882" s="83" t="s">
        <v>4</v>
      </c>
      <c r="M882" s="85"/>
      <c r="N882" s="83" t="s">
        <v>5</v>
      </c>
      <c r="O882" s="85"/>
      <c r="P882" s="80" t="s">
        <v>6</v>
      </c>
      <c r="Q882" s="80"/>
    </row>
    <row r="883" spans="1:17" ht="24.75" customHeight="1" x14ac:dyDescent="0.15">
      <c r="A883" t="str">
        <f>CONCATENATE(B871,B883)</f>
        <v>31a</v>
      </c>
      <c r="B883" t="s">
        <v>26</v>
      </c>
      <c r="C883" s="64" t="str">
        <f>INDEX('5 tm Data'!P:P,MATCH('5 tm MJV'!A883,'5 tm Data'!N:N,0))</f>
        <v>a</v>
      </c>
      <c r="D883" s="65"/>
      <c r="E883" s="66"/>
      <c r="F883" s="80"/>
      <c r="G883" s="80"/>
      <c r="H883" s="80"/>
      <c r="I883" s="80"/>
      <c r="J883" s="80"/>
      <c r="K883" s="80"/>
      <c r="L883" s="80"/>
      <c r="M883" s="80"/>
      <c r="N883" s="80"/>
      <c r="O883" s="80"/>
      <c r="P883" s="80"/>
      <c r="Q883" s="80"/>
    </row>
    <row r="884" spans="1:17" ht="24.75" customHeight="1" x14ac:dyDescent="0.15">
      <c r="A884" t="str">
        <f>CONCATENATE(B871,B884)</f>
        <v>31b</v>
      </c>
      <c r="B884" t="s">
        <v>27</v>
      </c>
      <c r="C884" s="64" t="str">
        <f>INDEX('5 tm Data'!P:P,MATCH('5 tm MJV'!A884,'5 tm Data'!N:N,0))</f>
        <v>b</v>
      </c>
      <c r="D884" s="65"/>
      <c r="E884" s="66"/>
      <c r="F884" s="80"/>
      <c r="G884" s="80"/>
      <c r="H884" s="80"/>
      <c r="I884" s="80"/>
      <c r="J884" s="80"/>
      <c r="K884" s="80"/>
      <c r="L884" s="80"/>
      <c r="M884" s="80"/>
      <c r="N884" s="80"/>
      <c r="O884" s="80"/>
      <c r="P884" s="80"/>
      <c r="Q884" s="80"/>
    </row>
    <row r="885" spans="1:17" ht="24.75" customHeight="1" x14ac:dyDescent="0.15">
      <c r="A885" t="str">
        <f>CONCATENATE(B871,B885)</f>
        <v>31c</v>
      </c>
      <c r="B885" t="s">
        <v>28</v>
      </c>
      <c r="C885" s="64" t="str">
        <f>INDEX('5 tm Data'!P:P,MATCH('5 tm MJV'!A885,'5 tm Data'!N:N,0))</f>
        <v>c</v>
      </c>
      <c r="D885" s="65"/>
      <c r="E885" s="66"/>
      <c r="F885" s="80"/>
      <c r="G885" s="80"/>
      <c r="H885" s="80"/>
      <c r="I885" s="80"/>
      <c r="J885" s="80"/>
      <c r="K885" s="80"/>
      <c r="L885" s="80"/>
      <c r="M885" s="80"/>
      <c r="N885" s="80"/>
      <c r="O885" s="80"/>
      <c r="P885" s="80"/>
      <c r="Q885" s="80"/>
    </row>
    <row r="886" spans="1:17" ht="24.75" customHeight="1" x14ac:dyDescent="0.15">
      <c r="A886" t="str">
        <f>CONCATENATE(B871,B886)</f>
        <v>31d</v>
      </c>
      <c r="B886" t="s">
        <v>29</v>
      </c>
      <c r="C886" s="64" t="str">
        <f>INDEX('5 tm Data'!P:P,MATCH('5 tm MJV'!A886,'5 tm Data'!N:N,0))</f>
        <v>d</v>
      </c>
      <c r="D886" s="65"/>
      <c r="E886" s="66"/>
      <c r="F886" s="80"/>
      <c r="G886" s="80"/>
      <c r="H886" s="80"/>
      <c r="I886" s="80"/>
      <c r="J886" s="80"/>
      <c r="K886" s="80"/>
      <c r="L886" s="80"/>
      <c r="M886" s="80"/>
      <c r="N886" s="80"/>
      <c r="O886" s="80"/>
      <c r="P886" s="80"/>
      <c r="Q886" s="80"/>
    </row>
    <row r="887" spans="1:17" ht="24.75" customHeight="1" x14ac:dyDescent="0.15">
      <c r="A887" t="str">
        <f>CONCATENATE(B871,B887)</f>
        <v>31e</v>
      </c>
      <c r="B887" t="s">
        <v>30</v>
      </c>
      <c r="C887" s="64" t="str">
        <f>INDEX('5 tm Data'!P:P,MATCH('5 tm MJV'!A887,'5 tm Data'!N:N,0))</f>
        <v>e</v>
      </c>
      <c r="D887" s="65"/>
      <c r="E887" s="66"/>
      <c r="F887" s="80"/>
      <c r="G887" s="80"/>
      <c r="H887" s="80"/>
      <c r="I887" s="80"/>
      <c r="J887" s="80"/>
      <c r="K887" s="80"/>
      <c r="L887" s="80"/>
      <c r="M887" s="80"/>
      <c r="N887" s="80"/>
      <c r="O887" s="80"/>
      <c r="P887" s="80"/>
      <c r="Q887" s="80"/>
    </row>
    <row r="888" spans="1:17" ht="24.75" customHeight="1" x14ac:dyDescent="0.15">
      <c r="A888" t="str">
        <f>CONCATENATE(B871,B888)</f>
        <v>31f</v>
      </c>
      <c r="B888" t="s">
        <v>31</v>
      </c>
      <c r="C888" s="64" t="str">
        <f>INDEX('5 tm Data'!P:P,MATCH('5 tm MJV'!A888,'5 tm Data'!N:N,0))</f>
        <v>f</v>
      </c>
      <c r="D888" s="65"/>
      <c r="E888" s="66"/>
      <c r="F888" s="80"/>
      <c r="G888" s="80"/>
      <c r="H888" s="80"/>
      <c r="I888" s="80"/>
      <c r="J888" s="80"/>
      <c r="K888" s="80"/>
      <c r="L888" s="80"/>
      <c r="M888" s="80"/>
      <c r="N888" s="80"/>
      <c r="O888" s="80"/>
      <c r="P888" s="80"/>
      <c r="Q888" s="80"/>
    </row>
    <row r="889" spans="1:17" ht="24.75" customHeight="1" x14ac:dyDescent="0.15">
      <c r="A889" t="str">
        <f>CONCATENATE(B871,B889)</f>
        <v>31g</v>
      </c>
      <c r="B889" t="s">
        <v>32</v>
      </c>
      <c r="C889" s="64" t="str">
        <f>INDEX('5 tm Data'!P:P,MATCH('5 tm MJV'!A889,'5 tm Data'!N:N,0))</f>
        <v>g</v>
      </c>
      <c r="D889" s="65"/>
      <c r="E889" s="66"/>
      <c r="F889" s="80"/>
      <c r="G889" s="80"/>
      <c r="H889" s="80"/>
      <c r="I889" s="80"/>
      <c r="J889" s="80"/>
      <c r="K889" s="80"/>
      <c r="L889" s="80"/>
      <c r="M889" s="80"/>
      <c r="N889" s="80"/>
      <c r="O889" s="80"/>
      <c r="P889" s="80"/>
      <c r="Q889" s="80"/>
    </row>
    <row r="890" spans="1:17" ht="24.75" customHeight="1" thickBot="1" x14ac:dyDescent="0.2">
      <c r="A890" t="str">
        <f>CONCATENATE(B871,B890)</f>
        <v>31h</v>
      </c>
      <c r="B890" t="s">
        <v>33</v>
      </c>
      <c r="C890" s="64" t="str">
        <f>INDEX('5 tm Data'!P:P,MATCH('5 tm MJV'!A890,'5 tm Data'!N:N,0))</f>
        <v>h</v>
      </c>
      <c r="D890" s="65"/>
      <c r="E890" s="66"/>
      <c r="F890" s="79"/>
      <c r="G890" s="79"/>
      <c r="H890" s="79"/>
      <c r="I890" s="79"/>
      <c r="J890" s="79"/>
      <c r="K890" s="79"/>
      <c r="L890" s="79"/>
      <c r="M890" s="79"/>
      <c r="N890" s="79"/>
      <c r="O890" s="79"/>
      <c r="P890" s="79"/>
      <c r="Q890" s="79"/>
    </row>
    <row r="891" spans="1:17" ht="24.75" customHeight="1" thickTop="1" x14ac:dyDescent="0.2">
      <c r="C891" s="86" t="s">
        <v>6</v>
      </c>
      <c r="D891" s="86"/>
      <c r="E891" s="86"/>
      <c r="F891" s="77"/>
      <c r="G891" s="78"/>
      <c r="H891" s="77"/>
      <c r="I891" s="78"/>
      <c r="J891" s="77"/>
      <c r="K891" s="78"/>
      <c r="L891" s="77"/>
      <c r="M891" s="78"/>
      <c r="N891" s="77"/>
      <c r="O891" s="78"/>
      <c r="P891" s="77"/>
      <c r="Q891" s="78"/>
    </row>
    <row r="892" spans="1:17" x14ac:dyDescent="0.15">
      <c r="C892" s="86" t="s">
        <v>799</v>
      </c>
      <c r="D892" s="86"/>
      <c r="E892" s="86"/>
      <c r="F892" s="87"/>
      <c r="G892" s="87"/>
      <c r="H892" s="87"/>
      <c r="I892" s="87"/>
      <c r="J892" s="87"/>
      <c r="K892" s="87"/>
      <c r="L892" s="87"/>
      <c r="M892" s="87"/>
      <c r="N892" s="87"/>
      <c r="O892" s="87"/>
      <c r="P892" s="87"/>
      <c r="Q892" s="87"/>
    </row>
    <row r="893" spans="1:17" ht="11.25" customHeight="1" x14ac:dyDescent="0.15">
      <c r="C893" s="86"/>
      <c r="D893" s="86"/>
      <c r="E893" s="86"/>
      <c r="F893" s="87"/>
      <c r="G893" s="87"/>
      <c r="H893" s="87"/>
      <c r="I893" s="87"/>
      <c r="J893" s="87"/>
      <c r="K893" s="87"/>
      <c r="L893" s="87"/>
      <c r="M893" s="87"/>
      <c r="N893" s="87"/>
      <c r="O893" s="87"/>
      <c r="P893" s="87"/>
      <c r="Q893" s="87"/>
    </row>
    <row r="894" spans="1:17" ht="11.25" customHeight="1" x14ac:dyDescent="0.15">
      <c r="C894" s="86" t="s">
        <v>800</v>
      </c>
      <c r="D894" s="86"/>
      <c r="E894" s="86"/>
      <c r="F894" s="87"/>
      <c r="G894" s="87"/>
      <c r="H894" s="87"/>
      <c r="I894" s="87"/>
      <c r="J894" s="87"/>
      <c r="K894" s="87"/>
      <c r="L894" s="87"/>
      <c r="M894" s="87"/>
      <c r="N894" s="87"/>
      <c r="O894" s="87"/>
      <c r="P894" s="87"/>
      <c r="Q894" s="87"/>
    </row>
    <row r="895" spans="1:17" x14ac:dyDescent="0.15">
      <c r="C895" s="86"/>
      <c r="D895" s="86"/>
      <c r="E895" s="86"/>
      <c r="F895" s="87"/>
      <c r="G895" s="87"/>
      <c r="H895" s="87"/>
      <c r="I895" s="87"/>
      <c r="J895" s="87"/>
      <c r="K895" s="87"/>
      <c r="L895" s="87"/>
      <c r="M895" s="87"/>
      <c r="N895" s="87"/>
      <c r="O895" s="87"/>
      <c r="P895" s="87"/>
      <c r="Q895" s="87"/>
    </row>
    <row r="900" spans="1:17" ht="10.5" customHeight="1" x14ac:dyDescent="0.15">
      <c r="A900" t="s">
        <v>35</v>
      </c>
      <c r="B900">
        <v>32</v>
      </c>
      <c r="C900" s="81" t="str">
        <f>'5 tm Data'!$A$2</f>
        <v>NAIA West - I</v>
      </c>
      <c r="D900" s="81"/>
      <c r="E900" s="81"/>
      <c r="F900" s="81"/>
      <c r="G900" s="81"/>
      <c r="H900" s="81"/>
      <c r="I900" s="81"/>
      <c r="J900" s="81"/>
      <c r="K900" s="81"/>
      <c r="L900" s="81"/>
      <c r="M900" s="81"/>
      <c r="N900" s="81"/>
      <c r="O900" s="81"/>
      <c r="P900" s="81"/>
      <c r="Q900" s="81"/>
    </row>
    <row r="901" spans="1:17" ht="10.5" customHeight="1" x14ac:dyDescent="0.15">
      <c r="C901" s="81"/>
      <c r="D901" s="81"/>
      <c r="E901" s="81"/>
      <c r="F901" s="81"/>
      <c r="G901" s="81"/>
      <c r="H901" s="81"/>
      <c r="I901" s="81"/>
      <c r="J901" s="81"/>
      <c r="K901" s="81"/>
      <c r="L901" s="81"/>
      <c r="M901" s="81"/>
      <c r="N901" s="81"/>
      <c r="O901" s="81"/>
      <c r="P901" s="81"/>
      <c r="Q901" s="81"/>
    </row>
    <row r="902" spans="1:17" ht="10.5" customHeight="1" x14ac:dyDescent="0.15">
      <c r="C902" s="81"/>
      <c r="D902" s="81"/>
      <c r="E902" s="81"/>
      <c r="F902" s="81"/>
      <c r="G902" s="81"/>
      <c r="H902" s="81"/>
      <c r="I902" s="81"/>
      <c r="J902" s="81"/>
      <c r="K902" s="81"/>
      <c r="L902" s="81"/>
      <c r="M902" s="81"/>
      <c r="N902" s="81"/>
      <c r="O902" s="81"/>
      <c r="P902" s="81"/>
      <c r="Q902" s="81"/>
    </row>
    <row r="903" spans="1:17" ht="8.25" customHeight="1" x14ac:dyDescent="0.15"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</row>
    <row r="904" spans="1:17" ht="8.25" customHeight="1" x14ac:dyDescent="0.15"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</row>
    <row r="905" spans="1:17" ht="8.25" customHeight="1" x14ac:dyDescent="0.2"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</row>
    <row r="906" spans="1:17" ht="11.25" x14ac:dyDescent="0.2">
      <c r="C906" s="1"/>
      <c r="D906" s="1"/>
      <c r="E906" s="1"/>
      <c r="F906" s="1"/>
      <c r="G906" s="82">
        <f>INDEX('5 tm Data'!E:E,MATCH('5 tm MJV'!B900,'5 tm Data'!D:D,0))</f>
        <v>33</v>
      </c>
      <c r="H906" s="82"/>
      <c r="I906" s="82"/>
      <c r="J906" s="82"/>
      <c r="K906" s="82"/>
      <c r="L906" s="82"/>
      <c r="M906" s="82"/>
      <c r="N906" s="82"/>
      <c r="O906" s="82"/>
      <c r="P906" s="1"/>
    </row>
    <row r="907" spans="1:17" ht="11.25" x14ac:dyDescent="0.2">
      <c r="C907" s="1"/>
      <c r="D907" s="1"/>
      <c r="E907" s="1"/>
      <c r="F907" s="1"/>
      <c r="G907" s="82"/>
      <c r="H907" s="82"/>
      <c r="I907" s="82"/>
      <c r="J907" s="82"/>
      <c r="K907" s="82"/>
      <c r="L907" s="82"/>
      <c r="M907" s="82"/>
      <c r="N907" s="82"/>
      <c r="O907" s="82"/>
      <c r="P907" s="1"/>
    </row>
    <row r="908" spans="1:17" ht="8.25" customHeight="1" x14ac:dyDescent="0.2">
      <c r="C908" s="1"/>
      <c r="D908" s="1"/>
      <c r="E908" s="1"/>
      <c r="F908" s="1"/>
      <c r="G908" s="18"/>
      <c r="H908" s="18"/>
      <c r="I908" s="18"/>
      <c r="J908" s="18"/>
      <c r="K908" s="18"/>
      <c r="L908" s="18"/>
      <c r="M908" s="18"/>
      <c r="N908" s="18"/>
      <c r="O908" s="18"/>
      <c r="P908" s="1"/>
    </row>
    <row r="909" spans="1:17" ht="8.25" customHeight="1" x14ac:dyDescent="0.2">
      <c r="C909" s="1"/>
      <c r="D909" s="1"/>
      <c r="E909" s="1"/>
      <c r="F909" s="1"/>
      <c r="G909" s="18"/>
      <c r="H909" s="18"/>
      <c r="I909" s="18"/>
      <c r="J909" s="18"/>
      <c r="K909" s="18"/>
      <c r="L909" s="18"/>
      <c r="M909" s="18"/>
      <c r="N909" s="18"/>
      <c r="O909" s="18"/>
      <c r="P909" s="1"/>
    </row>
    <row r="910" spans="1:17" ht="8.25" customHeight="1" x14ac:dyDescent="0.2"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</row>
    <row r="911" spans="1:17" ht="15.75" customHeight="1" x14ac:dyDescent="0.15">
      <c r="C911" s="83" t="s">
        <v>0</v>
      </c>
      <c r="D911" s="84"/>
      <c r="E911" s="85"/>
      <c r="F911" s="83" t="s">
        <v>1</v>
      </c>
      <c r="G911" s="85"/>
      <c r="H911" s="83" t="s">
        <v>2</v>
      </c>
      <c r="I911" s="85"/>
      <c r="J911" s="83" t="s">
        <v>3</v>
      </c>
      <c r="K911" s="85"/>
      <c r="L911" s="83" t="s">
        <v>4</v>
      </c>
      <c r="M911" s="85"/>
      <c r="N911" s="83" t="s">
        <v>5</v>
      </c>
      <c r="O911" s="85"/>
      <c r="P911" s="80" t="s">
        <v>6</v>
      </c>
      <c r="Q911" s="80"/>
    </row>
    <row r="912" spans="1:17" ht="24.75" customHeight="1" x14ac:dyDescent="0.15">
      <c r="A912" t="str">
        <f>CONCATENATE(B900,B912)</f>
        <v>32a</v>
      </c>
      <c r="B912" t="s">
        <v>26</v>
      </c>
      <c r="C912" s="64" t="str">
        <f>INDEX('5 tm Data'!P:P,MATCH('5 tm MJV'!A912,'5 tm Data'!N:N,0))</f>
        <v>a</v>
      </c>
      <c r="D912" s="65"/>
      <c r="E912" s="66"/>
      <c r="F912" s="80"/>
      <c r="G912" s="80"/>
      <c r="H912" s="80"/>
      <c r="I912" s="80"/>
      <c r="J912" s="80"/>
      <c r="K912" s="80"/>
      <c r="L912" s="80"/>
      <c r="M912" s="80"/>
      <c r="N912" s="80"/>
      <c r="O912" s="80"/>
      <c r="P912" s="80"/>
      <c r="Q912" s="80"/>
    </row>
    <row r="913" spans="1:17" ht="24.75" customHeight="1" x14ac:dyDescent="0.15">
      <c r="A913" t="str">
        <f>CONCATENATE(B900,B913)</f>
        <v>32b</v>
      </c>
      <c r="B913" t="s">
        <v>27</v>
      </c>
      <c r="C913" s="64" t="str">
        <f>INDEX('5 tm Data'!P:P,MATCH('5 tm MJV'!A913,'5 tm Data'!N:N,0))</f>
        <v>b</v>
      </c>
      <c r="D913" s="65"/>
      <c r="E913" s="66"/>
      <c r="F913" s="80"/>
      <c r="G913" s="80"/>
      <c r="H913" s="80"/>
      <c r="I913" s="80"/>
      <c r="J913" s="80"/>
      <c r="K913" s="80"/>
      <c r="L913" s="80"/>
      <c r="M913" s="80"/>
      <c r="N913" s="80"/>
      <c r="O913" s="80"/>
      <c r="P913" s="80"/>
      <c r="Q913" s="80"/>
    </row>
    <row r="914" spans="1:17" ht="24.75" customHeight="1" x14ac:dyDescent="0.15">
      <c r="A914" t="str">
        <f>CONCATENATE(B900,B914)</f>
        <v>32c</v>
      </c>
      <c r="B914" t="s">
        <v>28</v>
      </c>
      <c r="C914" s="64" t="str">
        <f>INDEX('5 tm Data'!P:P,MATCH('5 tm MJV'!A914,'5 tm Data'!N:N,0))</f>
        <v>c</v>
      </c>
      <c r="D914" s="65"/>
      <c r="E914" s="66"/>
      <c r="F914" s="80"/>
      <c r="G914" s="80"/>
      <c r="H914" s="80"/>
      <c r="I914" s="80"/>
      <c r="J914" s="80"/>
      <c r="K914" s="80"/>
      <c r="L914" s="80"/>
      <c r="M914" s="80"/>
      <c r="N914" s="80"/>
      <c r="O914" s="80"/>
      <c r="P914" s="80"/>
      <c r="Q914" s="80"/>
    </row>
    <row r="915" spans="1:17" ht="24.75" customHeight="1" x14ac:dyDescent="0.15">
      <c r="A915" t="str">
        <f>CONCATENATE(B900,B915)</f>
        <v>32d</v>
      </c>
      <c r="B915" t="s">
        <v>29</v>
      </c>
      <c r="C915" s="64" t="str">
        <f>INDEX('5 tm Data'!P:P,MATCH('5 tm MJV'!A915,'5 tm Data'!N:N,0))</f>
        <v>d</v>
      </c>
      <c r="D915" s="65"/>
      <c r="E915" s="66"/>
      <c r="F915" s="80"/>
      <c r="G915" s="80"/>
      <c r="H915" s="80"/>
      <c r="I915" s="80"/>
      <c r="J915" s="80"/>
      <c r="K915" s="80"/>
      <c r="L915" s="80"/>
      <c r="M915" s="80"/>
      <c r="N915" s="80"/>
      <c r="O915" s="80"/>
      <c r="P915" s="80"/>
      <c r="Q915" s="80"/>
    </row>
    <row r="916" spans="1:17" ht="24.75" customHeight="1" x14ac:dyDescent="0.15">
      <c r="A916" t="str">
        <f>CONCATENATE(B900,B916)</f>
        <v>32e</v>
      </c>
      <c r="B916" t="s">
        <v>30</v>
      </c>
      <c r="C916" s="64" t="str">
        <f>INDEX('5 tm Data'!P:P,MATCH('5 tm MJV'!A916,'5 tm Data'!N:N,0))</f>
        <v>e</v>
      </c>
      <c r="D916" s="65"/>
      <c r="E916" s="66"/>
      <c r="F916" s="80"/>
      <c r="G916" s="80"/>
      <c r="H916" s="80"/>
      <c r="I916" s="80"/>
      <c r="J916" s="80"/>
      <c r="K916" s="80"/>
      <c r="L916" s="80"/>
      <c r="M916" s="80"/>
      <c r="N916" s="80"/>
      <c r="O916" s="80"/>
      <c r="P916" s="80"/>
      <c r="Q916" s="80"/>
    </row>
    <row r="917" spans="1:17" ht="24.75" customHeight="1" x14ac:dyDescent="0.15">
      <c r="A917" t="str">
        <f>CONCATENATE(B900,B917)</f>
        <v>32f</v>
      </c>
      <c r="B917" t="s">
        <v>31</v>
      </c>
      <c r="C917" s="64" t="str">
        <f>INDEX('5 tm Data'!P:P,MATCH('5 tm MJV'!A917,'5 tm Data'!N:N,0))</f>
        <v>f</v>
      </c>
      <c r="D917" s="65"/>
      <c r="E917" s="66"/>
      <c r="F917" s="80"/>
      <c r="G917" s="80"/>
      <c r="H917" s="80"/>
      <c r="I917" s="80"/>
      <c r="J917" s="80"/>
      <c r="K917" s="80"/>
      <c r="L917" s="80"/>
      <c r="M917" s="80"/>
      <c r="N917" s="80"/>
      <c r="O917" s="80"/>
      <c r="P917" s="80"/>
      <c r="Q917" s="80"/>
    </row>
    <row r="918" spans="1:17" ht="24.75" customHeight="1" x14ac:dyDescent="0.15">
      <c r="A918" t="str">
        <f>CONCATENATE(B900,B918)</f>
        <v>32g</v>
      </c>
      <c r="B918" t="s">
        <v>32</v>
      </c>
      <c r="C918" s="64" t="str">
        <f>INDEX('5 tm Data'!P:P,MATCH('5 tm MJV'!A918,'5 tm Data'!N:N,0))</f>
        <v>g</v>
      </c>
      <c r="D918" s="65"/>
      <c r="E918" s="66"/>
      <c r="F918" s="80"/>
      <c r="G918" s="80"/>
      <c r="H918" s="80"/>
      <c r="I918" s="80"/>
      <c r="J918" s="80"/>
      <c r="K918" s="80"/>
      <c r="L918" s="80"/>
      <c r="M918" s="80"/>
      <c r="N918" s="80"/>
      <c r="O918" s="80"/>
      <c r="P918" s="80"/>
      <c r="Q918" s="80"/>
    </row>
    <row r="919" spans="1:17" ht="24.75" customHeight="1" thickBot="1" x14ac:dyDescent="0.2">
      <c r="A919" t="str">
        <f>CONCATENATE(B900,B919)</f>
        <v>32h</v>
      </c>
      <c r="B919" t="s">
        <v>33</v>
      </c>
      <c r="C919" s="64" t="str">
        <f>INDEX('5 tm Data'!P:P,MATCH('5 tm MJV'!A919,'5 tm Data'!N:N,0))</f>
        <v>h</v>
      </c>
      <c r="D919" s="65"/>
      <c r="E919" s="66"/>
      <c r="F919" s="79"/>
      <c r="G919" s="79"/>
      <c r="H919" s="79"/>
      <c r="I919" s="79"/>
      <c r="J919" s="79"/>
      <c r="K919" s="79"/>
      <c r="L919" s="79"/>
      <c r="M919" s="79"/>
      <c r="N919" s="79"/>
      <c r="O919" s="79"/>
      <c r="P919" s="79"/>
      <c r="Q919" s="79"/>
    </row>
    <row r="920" spans="1:17" ht="24.75" customHeight="1" thickTop="1" x14ac:dyDescent="0.2">
      <c r="C920" s="86" t="s">
        <v>6</v>
      </c>
      <c r="D920" s="86"/>
      <c r="E920" s="86"/>
      <c r="F920" s="77"/>
      <c r="G920" s="78"/>
      <c r="H920" s="77"/>
      <c r="I920" s="78"/>
      <c r="J920" s="77"/>
      <c r="K920" s="78"/>
      <c r="L920" s="77"/>
      <c r="M920" s="78"/>
      <c r="N920" s="77"/>
      <c r="O920" s="78"/>
      <c r="P920" s="77"/>
      <c r="Q920" s="78"/>
    </row>
    <row r="921" spans="1:17" x14ac:dyDescent="0.15">
      <c r="C921" s="86" t="s">
        <v>799</v>
      </c>
      <c r="D921" s="86"/>
      <c r="E921" s="86"/>
      <c r="F921" s="87"/>
      <c r="G921" s="87"/>
      <c r="H921" s="87"/>
      <c r="I921" s="87"/>
      <c r="J921" s="87"/>
      <c r="K921" s="87"/>
      <c r="L921" s="87"/>
      <c r="M921" s="87"/>
      <c r="N921" s="87"/>
      <c r="O921" s="87"/>
      <c r="P921" s="87"/>
      <c r="Q921" s="87"/>
    </row>
    <row r="922" spans="1:17" ht="11.25" customHeight="1" x14ac:dyDescent="0.15">
      <c r="C922" s="86"/>
      <c r="D922" s="86"/>
      <c r="E922" s="86"/>
      <c r="F922" s="87"/>
      <c r="G922" s="87"/>
      <c r="H922" s="87"/>
      <c r="I922" s="87"/>
      <c r="J922" s="87"/>
      <c r="K922" s="87"/>
      <c r="L922" s="87"/>
      <c r="M922" s="87"/>
      <c r="N922" s="87"/>
      <c r="O922" s="87"/>
      <c r="P922" s="87"/>
      <c r="Q922" s="87"/>
    </row>
    <row r="923" spans="1:17" ht="11.25" customHeight="1" x14ac:dyDescent="0.15">
      <c r="C923" s="86" t="s">
        <v>800</v>
      </c>
      <c r="D923" s="86"/>
      <c r="E923" s="86"/>
      <c r="F923" s="87"/>
      <c r="G923" s="87"/>
      <c r="H923" s="87"/>
      <c r="I923" s="87"/>
      <c r="J923" s="87"/>
      <c r="K923" s="87"/>
      <c r="L923" s="87"/>
      <c r="M923" s="87"/>
      <c r="N923" s="87"/>
      <c r="O923" s="87"/>
      <c r="P923" s="87"/>
      <c r="Q923" s="87"/>
    </row>
    <row r="924" spans="1:17" x14ac:dyDescent="0.15">
      <c r="C924" s="86"/>
      <c r="D924" s="86"/>
      <c r="E924" s="86"/>
      <c r="F924" s="87"/>
      <c r="G924" s="87"/>
      <c r="H924" s="87"/>
      <c r="I924" s="87"/>
      <c r="J924" s="87"/>
      <c r="K924" s="87"/>
      <c r="L924" s="87"/>
      <c r="M924" s="87"/>
      <c r="N924" s="87"/>
      <c r="O924" s="87"/>
      <c r="P924" s="87"/>
      <c r="Q924" s="87"/>
    </row>
    <row r="929" spans="1:17" ht="10.5" customHeight="1" x14ac:dyDescent="0.15">
      <c r="A929" t="s">
        <v>35</v>
      </c>
      <c r="B929">
        <v>33</v>
      </c>
      <c r="C929" s="81" t="str">
        <f>'5 tm Data'!$A$2</f>
        <v>NAIA West - I</v>
      </c>
      <c r="D929" s="81"/>
      <c r="E929" s="81"/>
      <c r="F929" s="81"/>
      <c r="G929" s="81"/>
      <c r="H929" s="81"/>
      <c r="I929" s="81"/>
      <c r="J929" s="81"/>
      <c r="K929" s="81"/>
      <c r="L929" s="81"/>
      <c r="M929" s="81"/>
      <c r="N929" s="81"/>
      <c r="O929" s="81"/>
      <c r="P929" s="81"/>
      <c r="Q929" s="81"/>
    </row>
    <row r="930" spans="1:17" ht="10.5" customHeight="1" x14ac:dyDescent="0.15">
      <c r="C930" s="81"/>
      <c r="D930" s="81"/>
      <c r="E930" s="81"/>
      <c r="F930" s="81"/>
      <c r="G930" s="81"/>
      <c r="H930" s="81"/>
      <c r="I930" s="81"/>
      <c r="J930" s="81"/>
      <c r="K930" s="81"/>
      <c r="L930" s="81"/>
      <c r="M930" s="81"/>
      <c r="N930" s="81"/>
      <c r="O930" s="81"/>
      <c r="P930" s="81"/>
      <c r="Q930" s="81"/>
    </row>
    <row r="931" spans="1:17" ht="10.5" customHeight="1" x14ac:dyDescent="0.15">
      <c r="C931" s="81"/>
      <c r="D931" s="81"/>
      <c r="E931" s="81"/>
      <c r="F931" s="81"/>
      <c r="G931" s="81"/>
      <c r="H931" s="81"/>
      <c r="I931" s="81"/>
      <c r="J931" s="81"/>
      <c r="K931" s="81"/>
      <c r="L931" s="81"/>
      <c r="M931" s="81"/>
      <c r="N931" s="81"/>
      <c r="O931" s="81"/>
      <c r="P931" s="81"/>
      <c r="Q931" s="81"/>
    </row>
    <row r="932" spans="1:17" ht="8.25" customHeight="1" x14ac:dyDescent="0.15"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</row>
    <row r="933" spans="1:17" ht="8.25" customHeight="1" x14ac:dyDescent="0.15"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</row>
    <row r="934" spans="1:17" ht="8.25" customHeight="1" x14ac:dyDescent="0.2"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</row>
    <row r="935" spans="1:17" ht="11.25" x14ac:dyDescent="0.2">
      <c r="C935" s="1"/>
      <c r="D935" s="1"/>
      <c r="E935" s="1"/>
      <c r="F935" s="1"/>
      <c r="G935" s="82">
        <f>INDEX('5 tm Data'!E:E,MATCH('5 tm MJV'!B929,'5 tm Data'!D:D,0))</f>
        <v>34</v>
      </c>
      <c r="H935" s="82"/>
      <c r="I935" s="82"/>
      <c r="J935" s="82"/>
      <c r="K935" s="82"/>
      <c r="L935" s="82"/>
      <c r="M935" s="82"/>
      <c r="N935" s="82"/>
      <c r="O935" s="82"/>
      <c r="P935" s="1"/>
    </row>
    <row r="936" spans="1:17" ht="11.25" x14ac:dyDescent="0.2">
      <c r="C936" s="1"/>
      <c r="D936" s="1"/>
      <c r="E936" s="1"/>
      <c r="F936" s="1"/>
      <c r="G936" s="82"/>
      <c r="H936" s="82"/>
      <c r="I936" s="82"/>
      <c r="J936" s="82"/>
      <c r="K936" s="82"/>
      <c r="L936" s="82"/>
      <c r="M936" s="82"/>
      <c r="N936" s="82"/>
      <c r="O936" s="82"/>
      <c r="P936" s="1"/>
    </row>
    <row r="937" spans="1:17" ht="8.25" customHeight="1" x14ac:dyDescent="0.2">
      <c r="C937" s="1"/>
      <c r="D937" s="1"/>
      <c r="E937" s="1"/>
      <c r="F937" s="1"/>
      <c r="G937" s="18"/>
      <c r="H937" s="18"/>
      <c r="I937" s="18"/>
      <c r="J937" s="18"/>
      <c r="K937" s="18"/>
      <c r="L937" s="18"/>
      <c r="M937" s="18"/>
      <c r="N937" s="18"/>
      <c r="O937" s="18"/>
      <c r="P937" s="1"/>
    </row>
    <row r="938" spans="1:17" ht="8.25" customHeight="1" x14ac:dyDescent="0.2">
      <c r="C938" s="1"/>
      <c r="D938" s="1"/>
      <c r="E938" s="1"/>
      <c r="F938" s="1"/>
      <c r="G938" s="18"/>
      <c r="H938" s="18"/>
      <c r="I938" s="18"/>
      <c r="J938" s="18"/>
      <c r="K938" s="18"/>
      <c r="L938" s="18"/>
      <c r="M938" s="18"/>
      <c r="N938" s="18"/>
      <c r="O938" s="18"/>
      <c r="P938" s="1"/>
    </row>
    <row r="939" spans="1:17" ht="8.25" customHeight="1" x14ac:dyDescent="0.2"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</row>
    <row r="940" spans="1:17" ht="15.75" customHeight="1" x14ac:dyDescent="0.15">
      <c r="C940" s="83" t="s">
        <v>0</v>
      </c>
      <c r="D940" s="84"/>
      <c r="E940" s="85"/>
      <c r="F940" s="83" t="s">
        <v>1</v>
      </c>
      <c r="G940" s="85"/>
      <c r="H940" s="83" t="s">
        <v>2</v>
      </c>
      <c r="I940" s="85"/>
      <c r="J940" s="83" t="s">
        <v>3</v>
      </c>
      <c r="K940" s="85"/>
      <c r="L940" s="83" t="s">
        <v>4</v>
      </c>
      <c r="M940" s="85"/>
      <c r="N940" s="83" t="s">
        <v>5</v>
      </c>
      <c r="O940" s="85"/>
      <c r="P940" s="80" t="s">
        <v>6</v>
      </c>
      <c r="Q940" s="80"/>
    </row>
    <row r="941" spans="1:17" ht="24.75" customHeight="1" x14ac:dyDescent="0.15">
      <c r="A941" t="str">
        <f>CONCATENATE(B929,B941)</f>
        <v>33a</v>
      </c>
      <c r="B941" t="s">
        <v>26</v>
      </c>
      <c r="C941" s="64" t="str">
        <f>INDEX('5 tm Data'!P:P,MATCH('5 tm MJV'!A941,'5 tm Data'!N:N,0))</f>
        <v>a</v>
      </c>
      <c r="D941" s="65"/>
      <c r="E941" s="66"/>
      <c r="F941" s="80"/>
      <c r="G941" s="80"/>
      <c r="H941" s="80"/>
      <c r="I941" s="80"/>
      <c r="J941" s="80"/>
      <c r="K941" s="80"/>
      <c r="L941" s="80"/>
      <c r="M941" s="80"/>
      <c r="N941" s="80"/>
      <c r="O941" s="80"/>
      <c r="P941" s="80"/>
      <c r="Q941" s="80"/>
    </row>
    <row r="942" spans="1:17" ht="24.75" customHeight="1" x14ac:dyDescent="0.15">
      <c r="A942" t="str">
        <f>CONCATENATE(B929,B942)</f>
        <v>33b</v>
      </c>
      <c r="B942" t="s">
        <v>27</v>
      </c>
      <c r="C942" s="64" t="str">
        <f>INDEX('5 tm Data'!P:P,MATCH('5 tm MJV'!A942,'5 tm Data'!N:N,0))</f>
        <v>b</v>
      </c>
      <c r="D942" s="65"/>
      <c r="E942" s="66"/>
      <c r="F942" s="80"/>
      <c r="G942" s="80"/>
      <c r="H942" s="80"/>
      <c r="I942" s="80"/>
      <c r="J942" s="80"/>
      <c r="K942" s="80"/>
      <c r="L942" s="80"/>
      <c r="M942" s="80"/>
      <c r="N942" s="80"/>
      <c r="O942" s="80"/>
      <c r="P942" s="80"/>
      <c r="Q942" s="80"/>
    </row>
    <row r="943" spans="1:17" ht="24.75" customHeight="1" x14ac:dyDescent="0.15">
      <c r="A943" t="str">
        <f>CONCATENATE(B929,B943)</f>
        <v>33c</v>
      </c>
      <c r="B943" t="s">
        <v>28</v>
      </c>
      <c r="C943" s="64" t="str">
        <f>INDEX('5 tm Data'!P:P,MATCH('5 tm MJV'!A943,'5 tm Data'!N:N,0))</f>
        <v>c</v>
      </c>
      <c r="D943" s="65"/>
      <c r="E943" s="66"/>
      <c r="F943" s="80"/>
      <c r="G943" s="80"/>
      <c r="H943" s="80"/>
      <c r="I943" s="80"/>
      <c r="J943" s="80"/>
      <c r="K943" s="80"/>
      <c r="L943" s="80"/>
      <c r="M943" s="80"/>
      <c r="N943" s="80"/>
      <c r="O943" s="80"/>
      <c r="P943" s="80"/>
      <c r="Q943" s="80"/>
    </row>
    <row r="944" spans="1:17" ht="24.75" customHeight="1" x14ac:dyDescent="0.15">
      <c r="A944" t="str">
        <f>CONCATENATE(B929,B944)</f>
        <v>33d</v>
      </c>
      <c r="B944" t="s">
        <v>29</v>
      </c>
      <c r="C944" s="64" t="str">
        <f>INDEX('5 tm Data'!P:P,MATCH('5 tm MJV'!A944,'5 tm Data'!N:N,0))</f>
        <v>d</v>
      </c>
      <c r="D944" s="65"/>
      <c r="E944" s="66"/>
      <c r="F944" s="80"/>
      <c r="G944" s="80"/>
      <c r="H944" s="80"/>
      <c r="I944" s="80"/>
      <c r="J944" s="80"/>
      <c r="K944" s="80"/>
      <c r="L944" s="80"/>
      <c r="M944" s="80"/>
      <c r="N944" s="80"/>
      <c r="O944" s="80"/>
      <c r="P944" s="80"/>
      <c r="Q944" s="80"/>
    </row>
    <row r="945" spans="1:17" ht="24.75" customHeight="1" x14ac:dyDescent="0.15">
      <c r="A945" t="str">
        <f>CONCATENATE(B929,B945)</f>
        <v>33e</v>
      </c>
      <c r="B945" t="s">
        <v>30</v>
      </c>
      <c r="C945" s="64" t="str">
        <f>INDEX('5 tm Data'!P:P,MATCH('5 tm MJV'!A945,'5 tm Data'!N:N,0))</f>
        <v>e</v>
      </c>
      <c r="D945" s="65"/>
      <c r="E945" s="66"/>
      <c r="F945" s="80"/>
      <c r="G945" s="80"/>
      <c r="H945" s="80"/>
      <c r="I945" s="80"/>
      <c r="J945" s="80"/>
      <c r="K945" s="80"/>
      <c r="L945" s="80"/>
      <c r="M945" s="80"/>
      <c r="N945" s="80"/>
      <c r="O945" s="80"/>
      <c r="P945" s="80"/>
      <c r="Q945" s="80"/>
    </row>
    <row r="946" spans="1:17" ht="24.75" customHeight="1" x14ac:dyDescent="0.15">
      <c r="A946" t="str">
        <f>CONCATENATE(B929,B946)</f>
        <v>33f</v>
      </c>
      <c r="B946" t="s">
        <v>31</v>
      </c>
      <c r="C946" s="64" t="str">
        <f>INDEX('5 tm Data'!P:P,MATCH('5 tm MJV'!A946,'5 tm Data'!N:N,0))</f>
        <v>f</v>
      </c>
      <c r="D946" s="65"/>
      <c r="E946" s="66"/>
      <c r="F946" s="80"/>
      <c r="G946" s="80"/>
      <c r="H946" s="80"/>
      <c r="I946" s="80"/>
      <c r="J946" s="80"/>
      <c r="K946" s="80"/>
      <c r="L946" s="80"/>
      <c r="M946" s="80"/>
      <c r="N946" s="80"/>
      <c r="O946" s="80"/>
      <c r="P946" s="80"/>
      <c r="Q946" s="80"/>
    </row>
    <row r="947" spans="1:17" ht="24.75" customHeight="1" x14ac:dyDescent="0.15">
      <c r="A947" t="str">
        <f>CONCATENATE(B929,B947)</f>
        <v>33g</v>
      </c>
      <c r="B947" t="s">
        <v>32</v>
      </c>
      <c r="C947" s="64" t="str">
        <f>INDEX('5 tm Data'!P:P,MATCH('5 tm MJV'!A947,'5 tm Data'!N:N,0))</f>
        <v>g</v>
      </c>
      <c r="D947" s="65"/>
      <c r="E947" s="66"/>
      <c r="F947" s="80"/>
      <c r="G947" s="80"/>
      <c r="H947" s="80"/>
      <c r="I947" s="80"/>
      <c r="J947" s="80"/>
      <c r="K947" s="80"/>
      <c r="L947" s="80"/>
      <c r="M947" s="80"/>
      <c r="N947" s="80"/>
      <c r="O947" s="80"/>
      <c r="P947" s="80"/>
      <c r="Q947" s="80"/>
    </row>
    <row r="948" spans="1:17" ht="24.75" customHeight="1" thickBot="1" x14ac:dyDescent="0.2">
      <c r="A948" t="str">
        <f>CONCATENATE(B929,B948)</f>
        <v>33h</v>
      </c>
      <c r="B948" t="s">
        <v>33</v>
      </c>
      <c r="C948" s="64" t="str">
        <f>INDEX('5 tm Data'!P:P,MATCH('5 tm MJV'!A948,'5 tm Data'!N:N,0))</f>
        <v>h</v>
      </c>
      <c r="D948" s="65"/>
      <c r="E948" s="66"/>
      <c r="F948" s="79"/>
      <c r="G948" s="79"/>
      <c r="H948" s="79"/>
      <c r="I948" s="79"/>
      <c r="J948" s="79"/>
      <c r="K948" s="79"/>
      <c r="L948" s="79"/>
      <c r="M948" s="79"/>
      <c r="N948" s="79"/>
      <c r="O948" s="79"/>
      <c r="P948" s="79"/>
      <c r="Q948" s="79"/>
    </row>
    <row r="949" spans="1:17" ht="24.75" customHeight="1" thickTop="1" x14ac:dyDescent="0.2">
      <c r="C949" s="86" t="s">
        <v>6</v>
      </c>
      <c r="D949" s="86"/>
      <c r="E949" s="86"/>
      <c r="F949" s="77"/>
      <c r="G949" s="78"/>
      <c r="H949" s="77"/>
      <c r="I949" s="78"/>
      <c r="J949" s="77"/>
      <c r="K949" s="78"/>
      <c r="L949" s="77"/>
      <c r="M949" s="78"/>
      <c r="N949" s="77"/>
      <c r="O949" s="78"/>
      <c r="P949" s="77"/>
      <c r="Q949" s="78"/>
    </row>
    <row r="950" spans="1:17" x14ac:dyDescent="0.15">
      <c r="C950" s="86" t="s">
        <v>799</v>
      </c>
      <c r="D950" s="86"/>
      <c r="E950" s="86"/>
      <c r="F950" s="87"/>
      <c r="G950" s="87"/>
      <c r="H950" s="87"/>
      <c r="I950" s="87"/>
      <c r="J950" s="87"/>
      <c r="K950" s="87"/>
      <c r="L950" s="87"/>
      <c r="M950" s="87"/>
      <c r="N950" s="87"/>
      <c r="O950" s="87"/>
      <c r="P950" s="87"/>
      <c r="Q950" s="87"/>
    </row>
    <row r="951" spans="1:17" ht="11.25" customHeight="1" x14ac:dyDescent="0.15">
      <c r="C951" s="86"/>
      <c r="D951" s="86"/>
      <c r="E951" s="86"/>
      <c r="F951" s="87"/>
      <c r="G951" s="87"/>
      <c r="H951" s="87"/>
      <c r="I951" s="87"/>
      <c r="J951" s="87"/>
      <c r="K951" s="87"/>
      <c r="L951" s="87"/>
      <c r="M951" s="87"/>
      <c r="N951" s="87"/>
      <c r="O951" s="87"/>
      <c r="P951" s="87"/>
      <c r="Q951" s="87"/>
    </row>
    <row r="952" spans="1:17" ht="11.25" customHeight="1" x14ac:dyDescent="0.15">
      <c r="C952" s="86" t="s">
        <v>800</v>
      </c>
      <c r="D952" s="86"/>
      <c r="E952" s="86"/>
      <c r="F952" s="87"/>
      <c r="G952" s="87"/>
      <c r="H952" s="87"/>
      <c r="I952" s="87"/>
      <c r="J952" s="87"/>
      <c r="K952" s="87"/>
      <c r="L952" s="87"/>
      <c r="M952" s="87"/>
      <c r="N952" s="87"/>
      <c r="O952" s="87"/>
      <c r="P952" s="87"/>
      <c r="Q952" s="87"/>
    </row>
    <row r="953" spans="1:17" x14ac:dyDescent="0.15">
      <c r="C953" s="86"/>
      <c r="D953" s="86"/>
      <c r="E953" s="86"/>
      <c r="F953" s="87"/>
      <c r="G953" s="87"/>
      <c r="H953" s="87"/>
      <c r="I953" s="87"/>
      <c r="J953" s="87"/>
      <c r="K953" s="87"/>
      <c r="L953" s="87"/>
      <c r="M953" s="87"/>
      <c r="N953" s="87"/>
      <c r="O953" s="87"/>
      <c r="P953" s="87"/>
      <c r="Q953" s="87"/>
    </row>
    <row r="958" spans="1:17" ht="10.5" customHeight="1" x14ac:dyDescent="0.15">
      <c r="A958" t="s">
        <v>35</v>
      </c>
      <c r="B958">
        <v>34</v>
      </c>
      <c r="C958" s="81" t="str">
        <f>'5 tm Data'!$A$2</f>
        <v>NAIA West - I</v>
      </c>
      <c r="D958" s="81"/>
      <c r="E958" s="81"/>
      <c r="F958" s="81"/>
      <c r="G958" s="81"/>
      <c r="H958" s="81"/>
      <c r="I958" s="81"/>
      <c r="J958" s="81"/>
      <c r="K958" s="81"/>
      <c r="L958" s="81"/>
      <c r="M958" s="81"/>
      <c r="N958" s="81"/>
      <c r="O958" s="81"/>
      <c r="P958" s="81"/>
      <c r="Q958" s="81"/>
    </row>
    <row r="959" spans="1:17" ht="10.5" customHeight="1" x14ac:dyDescent="0.15">
      <c r="C959" s="81"/>
      <c r="D959" s="81"/>
      <c r="E959" s="81"/>
      <c r="F959" s="81"/>
      <c r="G959" s="81"/>
      <c r="H959" s="81"/>
      <c r="I959" s="81"/>
      <c r="J959" s="81"/>
      <c r="K959" s="81"/>
      <c r="L959" s="81"/>
      <c r="M959" s="81"/>
      <c r="N959" s="81"/>
      <c r="O959" s="81"/>
      <c r="P959" s="81"/>
      <c r="Q959" s="81"/>
    </row>
    <row r="960" spans="1:17" ht="10.5" customHeight="1" x14ac:dyDescent="0.15">
      <c r="C960" s="81"/>
      <c r="D960" s="81"/>
      <c r="E960" s="81"/>
      <c r="F960" s="81"/>
      <c r="G960" s="81"/>
      <c r="H960" s="81"/>
      <c r="I960" s="81"/>
      <c r="J960" s="81"/>
      <c r="K960" s="81"/>
      <c r="L960" s="81"/>
      <c r="M960" s="81"/>
      <c r="N960" s="81"/>
      <c r="O960" s="81"/>
      <c r="P960" s="81"/>
      <c r="Q960" s="81"/>
    </row>
    <row r="961" spans="1:17" ht="8.25" customHeight="1" x14ac:dyDescent="0.15"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</row>
    <row r="962" spans="1:17" ht="8.25" customHeight="1" x14ac:dyDescent="0.15"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</row>
    <row r="963" spans="1:17" ht="8.25" customHeight="1" x14ac:dyDescent="0.2"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</row>
    <row r="964" spans="1:17" ht="11.25" x14ac:dyDescent="0.2">
      <c r="C964" s="1"/>
      <c r="D964" s="1"/>
      <c r="E964" s="1"/>
      <c r="F964" s="1"/>
      <c r="G964" s="82">
        <f>INDEX('5 tm Data'!E:E,MATCH('5 tm MJV'!B958,'5 tm Data'!D:D,0))</f>
        <v>35</v>
      </c>
      <c r="H964" s="82"/>
      <c r="I964" s="82"/>
      <c r="J964" s="82"/>
      <c r="K964" s="82"/>
      <c r="L964" s="82"/>
      <c r="M964" s="82"/>
      <c r="N964" s="82"/>
      <c r="O964" s="82"/>
      <c r="P964" s="1"/>
    </row>
    <row r="965" spans="1:17" ht="11.25" x14ac:dyDescent="0.2">
      <c r="C965" s="1"/>
      <c r="D965" s="1"/>
      <c r="E965" s="1"/>
      <c r="F965" s="1"/>
      <c r="G965" s="82"/>
      <c r="H965" s="82"/>
      <c r="I965" s="82"/>
      <c r="J965" s="82"/>
      <c r="K965" s="82"/>
      <c r="L965" s="82"/>
      <c r="M965" s="82"/>
      <c r="N965" s="82"/>
      <c r="O965" s="82"/>
      <c r="P965" s="1"/>
    </row>
    <row r="966" spans="1:17" ht="8.25" customHeight="1" x14ac:dyDescent="0.2">
      <c r="C966" s="1"/>
      <c r="D966" s="1"/>
      <c r="E966" s="1"/>
      <c r="F966" s="1"/>
      <c r="G966" s="18"/>
      <c r="H966" s="18"/>
      <c r="I966" s="18"/>
      <c r="J966" s="18"/>
      <c r="K966" s="18"/>
      <c r="L966" s="18"/>
      <c r="M966" s="18"/>
      <c r="N966" s="18"/>
      <c r="O966" s="18"/>
      <c r="P966" s="1"/>
    </row>
    <row r="967" spans="1:17" ht="8.25" customHeight="1" x14ac:dyDescent="0.2">
      <c r="C967" s="1"/>
      <c r="D967" s="1"/>
      <c r="E967" s="1"/>
      <c r="F967" s="1"/>
      <c r="G967" s="18"/>
      <c r="H967" s="18"/>
      <c r="I967" s="18"/>
      <c r="J967" s="18"/>
      <c r="K967" s="18"/>
      <c r="L967" s="18"/>
      <c r="M967" s="18"/>
      <c r="N967" s="18"/>
      <c r="O967" s="18"/>
      <c r="P967" s="1"/>
    </row>
    <row r="968" spans="1:17" ht="8.25" customHeight="1" x14ac:dyDescent="0.2"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</row>
    <row r="969" spans="1:17" ht="15.75" customHeight="1" x14ac:dyDescent="0.15">
      <c r="C969" s="83" t="s">
        <v>0</v>
      </c>
      <c r="D969" s="84"/>
      <c r="E969" s="85"/>
      <c r="F969" s="83" t="s">
        <v>1</v>
      </c>
      <c r="G969" s="85"/>
      <c r="H969" s="83" t="s">
        <v>2</v>
      </c>
      <c r="I969" s="85"/>
      <c r="J969" s="83" t="s">
        <v>3</v>
      </c>
      <c r="K969" s="85"/>
      <c r="L969" s="83" t="s">
        <v>4</v>
      </c>
      <c r="M969" s="85"/>
      <c r="N969" s="83" t="s">
        <v>5</v>
      </c>
      <c r="O969" s="85"/>
      <c r="P969" s="80" t="s">
        <v>6</v>
      </c>
      <c r="Q969" s="80"/>
    </row>
    <row r="970" spans="1:17" ht="24.75" customHeight="1" x14ac:dyDescent="0.15">
      <c r="A970" t="str">
        <f>CONCATENATE(B958,B970)</f>
        <v>34a</v>
      </c>
      <c r="B970" t="s">
        <v>26</v>
      </c>
      <c r="C970" s="64" t="str">
        <f>INDEX('5 tm Data'!P:P,MATCH('5 tm MJV'!A970,'5 tm Data'!N:N,0))</f>
        <v>a</v>
      </c>
      <c r="D970" s="65"/>
      <c r="E970" s="66"/>
      <c r="F970" s="80"/>
      <c r="G970" s="80"/>
      <c r="H970" s="80"/>
      <c r="I970" s="80"/>
      <c r="J970" s="80"/>
      <c r="K970" s="80"/>
      <c r="L970" s="80"/>
      <c r="M970" s="80"/>
      <c r="N970" s="80"/>
      <c r="O970" s="80"/>
      <c r="P970" s="80"/>
      <c r="Q970" s="80"/>
    </row>
    <row r="971" spans="1:17" ht="24.75" customHeight="1" x14ac:dyDescent="0.15">
      <c r="A971" t="str">
        <f>CONCATENATE(B958,B971)</f>
        <v>34b</v>
      </c>
      <c r="B971" t="s">
        <v>27</v>
      </c>
      <c r="C971" s="64" t="str">
        <f>INDEX('5 tm Data'!P:P,MATCH('5 tm MJV'!A971,'5 tm Data'!N:N,0))</f>
        <v>b</v>
      </c>
      <c r="D971" s="65"/>
      <c r="E971" s="66"/>
      <c r="F971" s="80"/>
      <c r="G971" s="80"/>
      <c r="H971" s="80"/>
      <c r="I971" s="80"/>
      <c r="J971" s="80"/>
      <c r="K971" s="80"/>
      <c r="L971" s="80"/>
      <c r="M971" s="80"/>
      <c r="N971" s="80"/>
      <c r="O971" s="80"/>
      <c r="P971" s="80"/>
      <c r="Q971" s="80"/>
    </row>
    <row r="972" spans="1:17" ht="24.75" customHeight="1" x14ac:dyDescent="0.15">
      <c r="A972" t="str">
        <f>CONCATENATE(B958,B972)</f>
        <v>34c</v>
      </c>
      <c r="B972" t="s">
        <v>28</v>
      </c>
      <c r="C972" s="64" t="str">
        <f>INDEX('5 tm Data'!P:P,MATCH('5 tm MJV'!A972,'5 tm Data'!N:N,0))</f>
        <v>c</v>
      </c>
      <c r="D972" s="65"/>
      <c r="E972" s="66"/>
      <c r="F972" s="80"/>
      <c r="G972" s="80"/>
      <c r="H972" s="80"/>
      <c r="I972" s="80"/>
      <c r="J972" s="80"/>
      <c r="K972" s="80"/>
      <c r="L972" s="80"/>
      <c r="M972" s="80"/>
      <c r="N972" s="80"/>
      <c r="O972" s="80"/>
      <c r="P972" s="80"/>
      <c r="Q972" s="80"/>
    </row>
    <row r="973" spans="1:17" ht="24.75" customHeight="1" x14ac:dyDescent="0.15">
      <c r="A973" t="str">
        <f>CONCATENATE(B958,B973)</f>
        <v>34d</v>
      </c>
      <c r="B973" t="s">
        <v>29</v>
      </c>
      <c r="C973" s="64" t="str">
        <f>INDEX('5 tm Data'!P:P,MATCH('5 tm MJV'!A973,'5 tm Data'!N:N,0))</f>
        <v>d</v>
      </c>
      <c r="D973" s="65"/>
      <c r="E973" s="66"/>
      <c r="F973" s="80"/>
      <c r="G973" s="80"/>
      <c r="H973" s="80"/>
      <c r="I973" s="80"/>
      <c r="J973" s="80"/>
      <c r="K973" s="80"/>
      <c r="L973" s="80"/>
      <c r="M973" s="80"/>
      <c r="N973" s="80"/>
      <c r="O973" s="80"/>
      <c r="P973" s="80"/>
      <c r="Q973" s="80"/>
    </row>
    <row r="974" spans="1:17" ht="24.75" customHeight="1" x14ac:dyDescent="0.15">
      <c r="A974" t="str">
        <f>CONCATENATE(B958,B974)</f>
        <v>34e</v>
      </c>
      <c r="B974" t="s">
        <v>30</v>
      </c>
      <c r="C974" s="64" t="str">
        <f>INDEX('5 tm Data'!P:P,MATCH('5 tm MJV'!A974,'5 tm Data'!N:N,0))</f>
        <v>e</v>
      </c>
      <c r="D974" s="65"/>
      <c r="E974" s="66"/>
      <c r="F974" s="80"/>
      <c r="G974" s="80"/>
      <c r="H974" s="80"/>
      <c r="I974" s="80"/>
      <c r="J974" s="80"/>
      <c r="K974" s="80"/>
      <c r="L974" s="80"/>
      <c r="M974" s="80"/>
      <c r="N974" s="80"/>
      <c r="O974" s="80"/>
      <c r="P974" s="80"/>
      <c r="Q974" s="80"/>
    </row>
    <row r="975" spans="1:17" ht="24.75" customHeight="1" x14ac:dyDescent="0.15">
      <c r="A975" t="str">
        <f>CONCATENATE(B958,B975)</f>
        <v>34f</v>
      </c>
      <c r="B975" t="s">
        <v>31</v>
      </c>
      <c r="C975" s="64" t="str">
        <f>INDEX('5 tm Data'!P:P,MATCH('5 tm MJV'!A975,'5 tm Data'!N:N,0))</f>
        <v>f</v>
      </c>
      <c r="D975" s="65"/>
      <c r="E975" s="66"/>
      <c r="F975" s="80"/>
      <c r="G975" s="80"/>
      <c r="H975" s="80"/>
      <c r="I975" s="80"/>
      <c r="J975" s="80"/>
      <c r="K975" s="80"/>
      <c r="L975" s="80"/>
      <c r="M975" s="80"/>
      <c r="N975" s="80"/>
      <c r="O975" s="80"/>
      <c r="P975" s="80"/>
      <c r="Q975" s="80"/>
    </row>
    <row r="976" spans="1:17" ht="24.75" customHeight="1" x14ac:dyDescent="0.15">
      <c r="A976" t="str">
        <f>CONCATENATE(B958,B976)</f>
        <v>34g</v>
      </c>
      <c r="B976" t="s">
        <v>32</v>
      </c>
      <c r="C976" s="64" t="str">
        <f>INDEX('5 tm Data'!P:P,MATCH('5 tm MJV'!A976,'5 tm Data'!N:N,0))</f>
        <v>g</v>
      </c>
      <c r="D976" s="65"/>
      <c r="E976" s="66"/>
      <c r="F976" s="80"/>
      <c r="G976" s="80"/>
      <c r="H976" s="80"/>
      <c r="I976" s="80"/>
      <c r="J976" s="80"/>
      <c r="K976" s="80"/>
      <c r="L976" s="80"/>
      <c r="M976" s="80"/>
      <c r="N976" s="80"/>
      <c r="O976" s="80"/>
      <c r="P976" s="80"/>
      <c r="Q976" s="80"/>
    </row>
    <row r="977" spans="1:17" ht="24.75" customHeight="1" thickBot="1" x14ac:dyDescent="0.2">
      <c r="A977" t="str">
        <f>CONCATENATE(B958,B977)</f>
        <v>34h</v>
      </c>
      <c r="B977" t="s">
        <v>33</v>
      </c>
      <c r="C977" s="64" t="str">
        <f>INDEX('5 tm Data'!P:P,MATCH('5 tm MJV'!A977,'5 tm Data'!N:N,0))</f>
        <v>h</v>
      </c>
      <c r="D977" s="65"/>
      <c r="E977" s="66"/>
      <c r="F977" s="79"/>
      <c r="G977" s="79"/>
      <c r="H977" s="79"/>
      <c r="I977" s="79"/>
      <c r="J977" s="79"/>
      <c r="K977" s="79"/>
      <c r="L977" s="79"/>
      <c r="M977" s="79"/>
      <c r="N977" s="79"/>
      <c r="O977" s="79"/>
      <c r="P977" s="79"/>
      <c r="Q977" s="79"/>
    </row>
    <row r="978" spans="1:17" ht="24.75" customHeight="1" thickTop="1" x14ac:dyDescent="0.2">
      <c r="C978" s="86" t="s">
        <v>6</v>
      </c>
      <c r="D978" s="86"/>
      <c r="E978" s="86"/>
      <c r="F978" s="77"/>
      <c r="G978" s="78"/>
      <c r="H978" s="77"/>
      <c r="I978" s="78"/>
      <c r="J978" s="77"/>
      <c r="K978" s="78"/>
      <c r="L978" s="77"/>
      <c r="M978" s="78"/>
      <c r="N978" s="77"/>
      <c r="O978" s="78"/>
      <c r="P978" s="77"/>
      <c r="Q978" s="78"/>
    </row>
    <row r="979" spans="1:17" x14ac:dyDescent="0.15">
      <c r="C979" s="86" t="s">
        <v>799</v>
      </c>
      <c r="D979" s="86"/>
      <c r="E979" s="86"/>
      <c r="F979" s="87"/>
      <c r="G979" s="87"/>
      <c r="H979" s="87"/>
      <c r="I979" s="87"/>
      <c r="J979" s="87"/>
      <c r="K979" s="87"/>
      <c r="L979" s="87"/>
      <c r="M979" s="87"/>
      <c r="N979" s="87"/>
      <c r="O979" s="87"/>
      <c r="P979" s="87"/>
      <c r="Q979" s="87"/>
    </row>
    <row r="980" spans="1:17" ht="11.25" customHeight="1" x14ac:dyDescent="0.15">
      <c r="C980" s="86"/>
      <c r="D980" s="86"/>
      <c r="E980" s="86"/>
      <c r="F980" s="87"/>
      <c r="G980" s="87"/>
      <c r="H980" s="87"/>
      <c r="I980" s="87"/>
      <c r="J980" s="87"/>
      <c r="K980" s="87"/>
      <c r="L980" s="87"/>
      <c r="M980" s="87"/>
      <c r="N980" s="87"/>
      <c r="O980" s="87"/>
      <c r="P980" s="87"/>
      <c r="Q980" s="87"/>
    </row>
    <row r="981" spans="1:17" ht="11.25" customHeight="1" x14ac:dyDescent="0.15">
      <c r="C981" s="86" t="s">
        <v>800</v>
      </c>
      <c r="D981" s="86"/>
      <c r="E981" s="86"/>
      <c r="F981" s="87"/>
      <c r="G981" s="87"/>
      <c r="H981" s="87"/>
      <c r="I981" s="87"/>
      <c r="J981" s="87"/>
      <c r="K981" s="87"/>
      <c r="L981" s="87"/>
      <c r="M981" s="87"/>
      <c r="N981" s="87"/>
      <c r="O981" s="87"/>
      <c r="P981" s="87"/>
      <c r="Q981" s="87"/>
    </row>
    <row r="982" spans="1:17" x14ac:dyDescent="0.15">
      <c r="C982" s="86"/>
      <c r="D982" s="86"/>
      <c r="E982" s="86"/>
      <c r="F982" s="87"/>
      <c r="G982" s="87"/>
      <c r="H982" s="87"/>
      <c r="I982" s="87"/>
      <c r="J982" s="87"/>
      <c r="K982" s="87"/>
      <c r="L982" s="87"/>
      <c r="M982" s="87"/>
      <c r="N982" s="87"/>
      <c r="O982" s="87"/>
      <c r="P982" s="87"/>
      <c r="Q982" s="87"/>
    </row>
    <row r="987" spans="1:17" ht="10.5" customHeight="1" x14ac:dyDescent="0.15">
      <c r="A987" t="s">
        <v>35</v>
      </c>
      <c r="B987">
        <v>35</v>
      </c>
      <c r="C987" s="81" t="str">
        <f>'5 tm Data'!$A$2</f>
        <v>NAIA West - I</v>
      </c>
      <c r="D987" s="81"/>
      <c r="E987" s="81"/>
      <c r="F987" s="81"/>
      <c r="G987" s="81"/>
      <c r="H987" s="81"/>
      <c r="I987" s="81"/>
      <c r="J987" s="81"/>
      <c r="K987" s="81"/>
      <c r="L987" s="81"/>
      <c r="M987" s="81"/>
      <c r="N987" s="81"/>
      <c r="O987" s="81"/>
      <c r="P987" s="81"/>
      <c r="Q987" s="81"/>
    </row>
    <row r="988" spans="1:17" ht="10.5" customHeight="1" x14ac:dyDescent="0.15">
      <c r="C988" s="81"/>
      <c r="D988" s="81"/>
      <c r="E988" s="81"/>
      <c r="F988" s="81"/>
      <c r="G988" s="81"/>
      <c r="H988" s="81"/>
      <c r="I988" s="81"/>
      <c r="J988" s="81"/>
      <c r="K988" s="81"/>
      <c r="L988" s="81"/>
      <c r="M988" s="81"/>
      <c r="N988" s="81"/>
      <c r="O988" s="81"/>
      <c r="P988" s="81"/>
      <c r="Q988" s="81"/>
    </row>
    <row r="989" spans="1:17" ht="10.5" customHeight="1" x14ac:dyDescent="0.15">
      <c r="C989" s="81"/>
      <c r="D989" s="81"/>
      <c r="E989" s="81"/>
      <c r="F989" s="81"/>
      <c r="G989" s="81"/>
      <c r="H989" s="81"/>
      <c r="I989" s="81"/>
      <c r="J989" s="81"/>
      <c r="K989" s="81"/>
      <c r="L989" s="81"/>
      <c r="M989" s="81"/>
      <c r="N989" s="81"/>
      <c r="O989" s="81"/>
      <c r="P989" s="81"/>
      <c r="Q989" s="81"/>
    </row>
    <row r="990" spans="1:17" ht="8.25" customHeight="1" x14ac:dyDescent="0.15">
      <c r="C990" s="17"/>
      <c r="D990" s="17"/>
      <c r="E990" s="17"/>
      <c r="F990" s="17"/>
      <c r="G990" s="17"/>
      <c r="H990" s="17"/>
      <c r="I990" s="17"/>
      <c r="J990" s="17"/>
      <c r="K990" s="17"/>
      <c r="L990" s="17"/>
      <c r="M990" s="17"/>
      <c r="N990" s="17"/>
      <c r="O990" s="17"/>
      <c r="P990" s="17"/>
    </row>
    <row r="991" spans="1:17" ht="8.25" customHeight="1" x14ac:dyDescent="0.15">
      <c r="C991" s="17"/>
      <c r="D991" s="17"/>
      <c r="E991" s="17"/>
      <c r="F991" s="17"/>
      <c r="G991" s="17"/>
      <c r="H991" s="17"/>
      <c r="I991" s="17"/>
      <c r="J991" s="17"/>
      <c r="K991" s="17"/>
      <c r="L991" s="17"/>
      <c r="M991" s="17"/>
      <c r="N991" s="17"/>
      <c r="O991" s="17"/>
      <c r="P991" s="17"/>
    </row>
    <row r="992" spans="1:17" ht="8.25" customHeight="1" x14ac:dyDescent="0.2"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</row>
    <row r="993" spans="1:17" ht="11.25" x14ac:dyDescent="0.2">
      <c r="C993" s="1"/>
      <c r="D993" s="1"/>
      <c r="E993" s="1"/>
      <c r="F993" s="1"/>
      <c r="G993" s="82">
        <f>INDEX('5 tm Data'!E:E,MATCH('5 tm MJV'!B987,'5 tm Data'!D:D,0))</f>
        <v>36</v>
      </c>
      <c r="H993" s="82"/>
      <c r="I993" s="82"/>
      <c r="J993" s="82"/>
      <c r="K993" s="82"/>
      <c r="L993" s="82"/>
      <c r="M993" s="82"/>
      <c r="N993" s="82"/>
      <c r="O993" s="82"/>
      <c r="P993" s="1"/>
    </row>
    <row r="994" spans="1:17" ht="11.25" x14ac:dyDescent="0.2">
      <c r="C994" s="1"/>
      <c r="D994" s="1"/>
      <c r="E994" s="1"/>
      <c r="F994" s="1"/>
      <c r="G994" s="82"/>
      <c r="H994" s="82"/>
      <c r="I994" s="82"/>
      <c r="J994" s="82"/>
      <c r="K994" s="82"/>
      <c r="L994" s="82"/>
      <c r="M994" s="82"/>
      <c r="N994" s="82"/>
      <c r="O994" s="82"/>
      <c r="P994" s="1"/>
    </row>
    <row r="995" spans="1:17" ht="8.25" customHeight="1" x14ac:dyDescent="0.2">
      <c r="C995" s="1"/>
      <c r="D995" s="1"/>
      <c r="E995" s="1"/>
      <c r="F995" s="1"/>
      <c r="G995" s="18"/>
      <c r="H995" s="18"/>
      <c r="I995" s="18"/>
      <c r="J995" s="18"/>
      <c r="K995" s="18"/>
      <c r="L995" s="18"/>
      <c r="M995" s="18"/>
      <c r="N995" s="18"/>
      <c r="O995" s="18"/>
      <c r="P995" s="1"/>
    </row>
    <row r="996" spans="1:17" ht="8.25" customHeight="1" x14ac:dyDescent="0.2">
      <c r="C996" s="1"/>
      <c r="D996" s="1"/>
      <c r="E996" s="1"/>
      <c r="F996" s="1"/>
      <c r="G996" s="18"/>
      <c r="H996" s="18"/>
      <c r="I996" s="18"/>
      <c r="J996" s="18"/>
      <c r="K996" s="18"/>
      <c r="L996" s="18"/>
      <c r="M996" s="18"/>
      <c r="N996" s="18"/>
      <c r="O996" s="18"/>
      <c r="P996" s="1"/>
    </row>
    <row r="997" spans="1:17" ht="8.25" customHeight="1" x14ac:dyDescent="0.2"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</row>
    <row r="998" spans="1:17" ht="15.75" customHeight="1" x14ac:dyDescent="0.15">
      <c r="C998" s="83" t="s">
        <v>0</v>
      </c>
      <c r="D998" s="84"/>
      <c r="E998" s="85"/>
      <c r="F998" s="83" t="s">
        <v>1</v>
      </c>
      <c r="G998" s="85"/>
      <c r="H998" s="83" t="s">
        <v>2</v>
      </c>
      <c r="I998" s="85"/>
      <c r="J998" s="83" t="s">
        <v>3</v>
      </c>
      <c r="K998" s="85"/>
      <c r="L998" s="83" t="s">
        <v>4</v>
      </c>
      <c r="M998" s="85"/>
      <c r="N998" s="83" t="s">
        <v>5</v>
      </c>
      <c r="O998" s="85"/>
      <c r="P998" s="80" t="s">
        <v>6</v>
      </c>
      <c r="Q998" s="80"/>
    </row>
    <row r="999" spans="1:17" ht="24.75" customHeight="1" x14ac:dyDescent="0.15">
      <c r="A999" t="str">
        <f>CONCATENATE(B987,B999)</f>
        <v>35a</v>
      </c>
      <c r="B999" t="s">
        <v>26</v>
      </c>
      <c r="C999" s="64" t="str">
        <f>INDEX('5 tm Data'!P:P,MATCH('5 tm MJV'!A999,'5 tm Data'!N:N,0))</f>
        <v>a</v>
      </c>
      <c r="D999" s="65"/>
      <c r="E999" s="66"/>
      <c r="F999" s="80"/>
      <c r="G999" s="80"/>
      <c r="H999" s="80"/>
      <c r="I999" s="80"/>
      <c r="J999" s="80"/>
      <c r="K999" s="80"/>
      <c r="L999" s="80"/>
      <c r="M999" s="80"/>
      <c r="N999" s="80"/>
      <c r="O999" s="80"/>
      <c r="P999" s="80"/>
      <c r="Q999" s="80"/>
    </row>
    <row r="1000" spans="1:17" ht="24.75" customHeight="1" x14ac:dyDescent="0.15">
      <c r="A1000" t="str">
        <f>CONCATENATE(B987,B1000)</f>
        <v>35b</v>
      </c>
      <c r="B1000" t="s">
        <v>27</v>
      </c>
      <c r="C1000" s="64" t="str">
        <f>INDEX('5 tm Data'!P:P,MATCH('5 tm MJV'!A1000,'5 tm Data'!N:N,0))</f>
        <v>b</v>
      </c>
      <c r="D1000" s="65"/>
      <c r="E1000" s="66"/>
      <c r="F1000" s="80"/>
      <c r="G1000" s="80"/>
      <c r="H1000" s="80"/>
      <c r="I1000" s="80"/>
      <c r="J1000" s="80"/>
      <c r="K1000" s="80"/>
      <c r="L1000" s="80"/>
      <c r="M1000" s="80"/>
      <c r="N1000" s="80"/>
      <c r="O1000" s="80"/>
      <c r="P1000" s="80"/>
      <c r="Q1000" s="80"/>
    </row>
    <row r="1001" spans="1:17" ht="24.75" customHeight="1" x14ac:dyDescent="0.15">
      <c r="A1001" t="str">
        <f>CONCATENATE(B987,B1001)</f>
        <v>35c</v>
      </c>
      <c r="B1001" t="s">
        <v>28</v>
      </c>
      <c r="C1001" s="64" t="str">
        <f>INDEX('5 tm Data'!P:P,MATCH('5 tm MJV'!A1001,'5 tm Data'!N:N,0))</f>
        <v>c</v>
      </c>
      <c r="D1001" s="65"/>
      <c r="E1001" s="66"/>
      <c r="F1001" s="80"/>
      <c r="G1001" s="80"/>
      <c r="H1001" s="80"/>
      <c r="I1001" s="80"/>
      <c r="J1001" s="80"/>
      <c r="K1001" s="80"/>
      <c r="L1001" s="80"/>
      <c r="M1001" s="80"/>
      <c r="N1001" s="80"/>
      <c r="O1001" s="80"/>
      <c r="P1001" s="80"/>
      <c r="Q1001" s="80"/>
    </row>
    <row r="1002" spans="1:17" ht="24.75" customHeight="1" x14ac:dyDescent="0.15">
      <c r="A1002" t="str">
        <f>CONCATENATE(B987,B1002)</f>
        <v>35d</v>
      </c>
      <c r="B1002" t="s">
        <v>29</v>
      </c>
      <c r="C1002" s="64" t="str">
        <f>INDEX('5 tm Data'!P:P,MATCH('5 tm MJV'!A1002,'5 tm Data'!N:N,0))</f>
        <v>d</v>
      </c>
      <c r="D1002" s="65"/>
      <c r="E1002" s="66"/>
      <c r="F1002" s="80"/>
      <c r="G1002" s="80"/>
      <c r="H1002" s="80"/>
      <c r="I1002" s="80"/>
      <c r="J1002" s="80"/>
      <c r="K1002" s="80"/>
      <c r="L1002" s="80"/>
      <c r="M1002" s="80"/>
      <c r="N1002" s="80"/>
      <c r="O1002" s="80"/>
      <c r="P1002" s="80"/>
      <c r="Q1002" s="80"/>
    </row>
    <row r="1003" spans="1:17" ht="24.75" customHeight="1" x14ac:dyDescent="0.15">
      <c r="A1003" t="str">
        <f>CONCATENATE(B987,B1003)</f>
        <v>35e</v>
      </c>
      <c r="B1003" t="s">
        <v>30</v>
      </c>
      <c r="C1003" s="64" t="str">
        <f>INDEX('5 tm Data'!P:P,MATCH('5 tm MJV'!A1003,'5 tm Data'!N:N,0))</f>
        <v>e</v>
      </c>
      <c r="D1003" s="65"/>
      <c r="E1003" s="66"/>
      <c r="F1003" s="80"/>
      <c r="G1003" s="80"/>
      <c r="H1003" s="80"/>
      <c r="I1003" s="80"/>
      <c r="J1003" s="80"/>
      <c r="K1003" s="80"/>
      <c r="L1003" s="80"/>
      <c r="M1003" s="80"/>
      <c r="N1003" s="80"/>
      <c r="O1003" s="80"/>
      <c r="P1003" s="80"/>
      <c r="Q1003" s="80"/>
    </row>
    <row r="1004" spans="1:17" ht="24.75" customHeight="1" x14ac:dyDescent="0.15">
      <c r="A1004" t="str">
        <f>CONCATENATE(B987,B1004)</f>
        <v>35f</v>
      </c>
      <c r="B1004" t="s">
        <v>31</v>
      </c>
      <c r="C1004" s="64" t="str">
        <f>INDEX('5 tm Data'!P:P,MATCH('5 tm MJV'!A1004,'5 tm Data'!N:N,0))</f>
        <v>f</v>
      </c>
      <c r="D1004" s="65"/>
      <c r="E1004" s="66"/>
      <c r="F1004" s="80"/>
      <c r="G1004" s="80"/>
      <c r="H1004" s="80"/>
      <c r="I1004" s="80"/>
      <c r="J1004" s="80"/>
      <c r="K1004" s="80"/>
      <c r="L1004" s="80"/>
      <c r="M1004" s="80"/>
      <c r="N1004" s="80"/>
      <c r="O1004" s="80"/>
      <c r="P1004" s="80"/>
      <c r="Q1004" s="80"/>
    </row>
    <row r="1005" spans="1:17" ht="24.75" customHeight="1" x14ac:dyDescent="0.15">
      <c r="A1005" t="str">
        <f>CONCATENATE(B987,B1005)</f>
        <v>35g</v>
      </c>
      <c r="B1005" t="s">
        <v>32</v>
      </c>
      <c r="C1005" s="64" t="str">
        <f>INDEX('5 tm Data'!P:P,MATCH('5 tm MJV'!A1005,'5 tm Data'!N:N,0))</f>
        <v>g</v>
      </c>
      <c r="D1005" s="65"/>
      <c r="E1005" s="66"/>
      <c r="F1005" s="80"/>
      <c r="G1005" s="80"/>
      <c r="H1005" s="80"/>
      <c r="I1005" s="80"/>
      <c r="J1005" s="80"/>
      <c r="K1005" s="80"/>
      <c r="L1005" s="80"/>
      <c r="M1005" s="80"/>
      <c r="N1005" s="80"/>
      <c r="O1005" s="80"/>
      <c r="P1005" s="80"/>
      <c r="Q1005" s="80"/>
    </row>
    <row r="1006" spans="1:17" ht="24.75" customHeight="1" thickBot="1" x14ac:dyDescent="0.2">
      <c r="A1006" t="str">
        <f>CONCATENATE(B987,B1006)</f>
        <v>35h</v>
      </c>
      <c r="B1006" t="s">
        <v>33</v>
      </c>
      <c r="C1006" s="64" t="str">
        <f>INDEX('5 tm Data'!P:P,MATCH('5 tm MJV'!A1006,'5 tm Data'!N:N,0))</f>
        <v>h</v>
      </c>
      <c r="D1006" s="65"/>
      <c r="E1006" s="66"/>
      <c r="F1006" s="79"/>
      <c r="G1006" s="79"/>
      <c r="H1006" s="79"/>
      <c r="I1006" s="79"/>
      <c r="J1006" s="79"/>
      <c r="K1006" s="79"/>
      <c r="L1006" s="79"/>
      <c r="M1006" s="79"/>
      <c r="N1006" s="79"/>
      <c r="O1006" s="79"/>
      <c r="P1006" s="79"/>
      <c r="Q1006" s="79"/>
    </row>
    <row r="1007" spans="1:17" ht="24.75" customHeight="1" thickTop="1" x14ac:dyDescent="0.2">
      <c r="C1007" s="86" t="s">
        <v>6</v>
      </c>
      <c r="D1007" s="86"/>
      <c r="E1007" s="86"/>
      <c r="F1007" s="77"/>
      <c r="G1007" s="78"/>
      <c r="H1007" s="77"/>
      <c r="I1007" s="78"/>
      <c r="J1007" s="77"/>
      <c r="K1007" s="78"/>
      <c r="L1007" s="77"/>
      <c r="M1007" s="78"/>
      <c r="N1007" s="77"/>
      <c r="O1007" s="78"/>
      <c r="P1007" s="77"/>
      <c r="Q1007" s="78"/>
    </row>
    <row r="1008" spans="1:17" x14ac:dyDescent="0.15">
      <c r="C1008" s="86" t="s">
        <v>799</v>
      </c>
      <c r="D1008" s="86"/>
      <c r="E1008" s="86"/>
      <c r="F1008" s="87"/>
      <c r="G1008" s="87"/>
      <c r="H1008" s="87"/>
      <c r="I1008" s="87"/>
      <c r="J1008" s="87"/>
      <c r="K1008" s="87"/>
      <c r="L1008" s="87"/>
      <c r="M1008" s="87"/>
      <c r="N1008" s="87"/>
      <c r="O1008" s="87"/>
      <c r="P1008" s="87"/>
      <c r="Q1008" s="87"/>
    </row>
    <row r="1009" spans="1:17" ht="11.25" customHeight="1" x14ac:dyDescent="0.15">
      <c r="C1009" s="86"/>
      <c r="D1009" s="86"/>
      <c r="E1009" s="86"/>
      <c r="F1009" s="87"/>
      <c r="G1009" s="87"/>
      <c r="H1009" s="87"/>
      <c r="I1009" s="87"/>
      <c r="J1009" s="87"/>
      <c r="K1009" s="87"/>
      <c r="L1009" s="87"/>
      <c r="M1009" s="87"/>
      <c r="N1009" s="87"/>
      <c r="O1009" s="87"/>
      <c r="P1009" s="87"/>
      <c r="Q1009" s="87"/>
    </row>
    <row r="1010" spans="1:17" ht="11.25" customHeight="1" x14ac:dyDescent="0.15">
      <c r="C1010" s="86" t="s">
        <v>800</v>
      </c>
      <c r="D1010" s="86"/>
      <c r="E1010" s="86"/>
      <c r="F1010" s="87"/>
      <c r="G1010" s="87"/>
      <c r="H1010" s="87"/>
      <c r="I1010" s="87"/>
      <c r="J1010" s="87"/>
      <c r="K1010" s="87"/>
      <c r="L1010" s="87"/>
      <c r="M1010" s="87"/>
      <c r="N1010" s="87"/>
      <c r="O1010" s="87"/>
      <c r="P1010" s="87"/>
      <c r="Q1010" s="87"/>
    </row>
    <row r="1011" spans="1:17" x14ac:dyDescent="0.15">
      <c r="C1011" s="86"/>
      <c r="D1011" s="86"/>
      <c r="E1011" s="86"/>
      <c r="F1011" s="87"/>
      <c r="G1011" s="87"/>
      <c r="H1011" s="87"/>
      <c r="I1011" s="87"/>
      <c r="J1011" s="87"/>
      <c r="K1011" s="87"/>
      <c r="L1011" s="87"/>
      <c r="M1011" s="87"/>
      <c r="N1011" s="87"/>
      <c r="O1011" s="87"/>
      <c r="P1011" s="87"/>
      <c r="Q1011" s="87"/>
    </row>
    <row r="1016" spans="1:17" ht="10.5" customHeight="1" x14ac:dyDescent="0.15">
      <c r="A1016" t="s">
        <v>35</v>
      </c>
      <c r="B1016">
        <v>36</v>
      </c>
      <c r="C1016" s="81" t="str">
        <f>'5 tm Data'!$A$2</f>
        <v>NAIA West - I</v>
      </c>
      <c r="D1016" s="81"/>
      <c r="E1016" s="81"/>
      <c r="F1016" s="81"/>
      <c r="G1016" s="81"/>
      <c r="H1016" s="81"/>
      <c r="I1016" s="81"/>
      <c r="J1016" s="81"/>
      <c r="K1016" s="81"/>
      <c r="L1016" s="81"/>
      <c r="M1016" s="81"/>
      <c r="N1016" s="81"/>
      <c r="O1016" s="81"/>
      <c r="P1016" s="81"/>
      <c r="Q1016" s="81"/>
    </row>
    <row r="1017" spans="1:17" ht="10.5" customHeight="1" x14ac:dyDescent="0.15">
      <c r="C1017" s="81"/>
      <c r="D1017" s="81"/>
      <c r="E1017" s="81"/>
      <c r="F1017" s="81"/>
      <c r="G1017" s="81"/>
      <c r="H1017" s="81"/>
      <c r="I1017" s="81"/>
      <c r="J1017" s="81"/>
      <c r="K1017" s="81"/>
      <c r="L1017" s="81"/>
      <c r="M1017" s="81"/>
      <c r="N1017" s="81"/>
      <c r="O1017" s="81"/>
      <c r="P1017" s="81"/>
      <c r="Q1017" s="81"/>
    </row>
    <row r="1018" spans="1:17" ht="10.5" customHeight="1" x14ac:dyDescent="0.15">
      <c r="C1018" s="81"/>
      <c r="D1018" s="81"/>
      <c r="E1018" s="81"/>
      <c r="F1018" s="81"/>
      <c r="G1018" s="81"/>
      <c r="H1018" s="81"/>
      <c r="I1018" s="81"/>
      <c r="J1018" s="81"/>
      <c r="K1018" s="81"/>
      <c r="L1018" s="81"/>
      <c r="M1018" s="81"/>
      <c r="N1018" s="81"/>
      <c r="O1018" s="81"/>
      <c r="P1018" s="81"/>
      <c r="Q1018" s="81"/>
    </row>
    <row r="1019" spans="1:17" ht="8.25" customHeight="1" x14ac:dyDescent="0.15">
      <c r="C1019" s="17"/>
      <c r="D1019" s="17"/>
      <c r="E1019" s="17"/>
      <c r="F1019" s="17"/>
      <c r="G1019" s="17"/>
      <c r="H1019" s="17"/>
      <c r="I1019" s="17"/>
      <c r="J1019" s="17"/>
      <c r="K1019" s="17"/>
      <c r="L1019" s="17"/>
      <c r="M1019" s="17"/>
      <c r="N1019" s="17"/>
      <c r="O1019" s="17"/>
      <c r="P1019" s="17"/>
    </row>
    <row r="1020" spans="1:17" ht="8.25" customHeight="1" x14ac:dyDescent="0.15">
      <c r="C1020" s="17"/>
      <c r="D1020" s="17"/>
      <c r="E1020" s="17"/>
      <c r="F1020" s="17"/>
      <c r="G1020" s="17"/>
      <c r="H1020" s="17"/>
      <c r="I1020" s="17"/>
      <c r="J1020" s="17"/>
      <c r="K1020" s="17"/>
      <c r="L1020" s="17"/>
      <c r="M1020" s="17"/>
      <c r="N1020" s="17"/>
      <c r="O1020" s="17"/>
      <c r="P1020" s="17"/>
    </row>
    <row r="1021" spans="1:17" ht="8.25" customHeight="1" x14ac:dyDescent="0.2"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</row>
    <row r="1022" spans="1:17" ht="11.25" x14ac:dyDescent="0.2">
      <c r="C1022" s="1"/>
      <c r="D1022" s="1"/>
      <c r="E1022" s="1"/>
      <c r="F1022" s="1"/>
      <c r="G1022" s="82">
        <f>INDEX('5 tm Data'!E:E,MATCH('5 tm MJV'!B1016,'5 tm Data'!D:D,0))</f>
        <v>37</v>
      </c>
      <c r="H1022" s="82"/>
      <c r="I1022" s="82"/>
      <c r="J1022" s="82"/>
      <c r="K1022" s="82"/>
      <c r="L1022" s="82"/>
      <c r="M1022" s="82"/>
      <c r="N1022" s="82"/>
      <c r="O1022" s="82"/>
      <c r="P1022" s="1"/>
    </row>
    <row r="1023" spans="1:17" ht="11.25" x14ac:dyDescent="0.2">
      <c r="C1023" s="1"/>
      <c r="D1023" s="1"/>
      <c r="E1023" s="1"/>
      <c r="F1023" s="1"/>
      <c r="G1023" s="82"/>
      <c r="H1023" s="82"/>
      <c r="I1023" s="82"/>
      <c r="J1023" s="82"/>
      <c r="K1023" s="82"/>
      <c r="L1023" s="82"/>
      <c r="M1023" s="82"/>
      <c r="N1023" s="82"/>
      <c r="O1023" s="82"/>
      <c r="P1023" s="1"/>
    </row>
    <row r="1024" spans="1:17" ht="8.25" customHeight="1" x14ac:dyDescent="0.2">
      <c r="C1024" s="1"/>
      <c r="D1024" s="1"/>
      <c r="E1024" s="1"/>
      <c r="F1024" s="1"/>
      <c r="G1024" s="18"/>
      <c r="H1024" s="18"/>
      <c r="I1024" s="18"/>
      <c r="J1024" s="18"/>
      <c r="K1024" s="18"/>
      <c r="L1024" s="18"/>
      <c r="M1024" s="18"/>
      <c r="N1024" s="18"/>
      <c r="O1024" s="18"/>
      <c r="P1024" s="1"/>
    </row>
    <row r="1025" spans="1:17" ht="8.25" customHeight="1" x14ac:dyDescent="0.2">
      <c r="C1025" s="1"/>
      <c r="D1025" s="1"/>
      <c r="E1025" s="1"/>
      <c r="F1025" s="1"/>
      <c r="G1025" s="18"/>
      <c r="H1025" s="18"/>
      <c r="I1025" s="18"/>
      <c r="J1025" s="18"/>
      <c r="K1025" s="18"/>
      <c r="L1025" s="18"/>
      <c r="M1025" s="18"/>
      <c r="N1025" s="18"/>
      <c r="O1025" s="18"/>
      <c r="P1025" s="1"/>
    </row>
    <row r="1026" spans="1:17" ht="8.25" customHeight="1" x14ac:dyDescent="0.2"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</row>
    <row r="1027" spans="1:17" ht="15.75" customHeight="1" x14ac:dyDescent="0.15">
      <c r="C1027" s="83" t="s">
        <v>0</v>
      </c>
      <c r="D1027" s="84"/>
      <c r="E1027" s="85"/>
      <c r="F1027" s="83" t="s">
        <v>1</v>
      </c>
      <c r="G1027" s="85"/>
      <c r="H1027" s="83" t="s">
        <v>2</v>
      </c>
      <c r="I1027" s="85"/>
      <c r="J1027" s="83" t="s">
        <v>3</v>
      </c>
      <c r="K1027" s="85"/>
      <c r="L1027" s="83" t="s">
        <v>4</v>
      </c>
      <c r="M1027" s="85"/>
      <c r="N1027" s="83" t="s">
        <v>5</v>
      </c>
      <c r="O1027" s="85"/>
      <c r="P1027" s="80" t="s">
        <v>6</v>
      </c>
      <c r="Q1027" s="80"/>
    </row>
    <row r="1028" spans="1:17" ht="24.75" customHeight="1" x14ac:dyDescent="0.15">
      <c r="A1028" t="str">
        <f>CONCATENATE(B1016,B1028)</f>
        <v>36a</v>
      </c>
      <c r="B1028" t="s">
        <v>26</v>
      </c>
      <c r="C1028" s="64" t="str">
        <f>INDEX('5 tm Data'!P:P,MATCH('5 tm MJV'!A1028,'5 tm Data'!N:N,0))</f>
        <v>a</v>
      </c>
      <c r="D1028" s="65"/>
      <c r="E1028" s="66"/>
      <c r="F1028" s="80"/>
      <c r="G1028" s="80"/>
      <c r="H1028" s="80"/>
      <c r="I1028" s="80"/>
      <c r="J1028" s="80"/>
      <c r="K1028" s="80"/>
      <c r="L1028" s="80"/>
      <c r="M1028" s="80"/>
      <c r="N1028" s="80"/>
      <c r="O1028" s="80"/>
      <c r="P1028" s="80"/>
      <c r="Q1028" s="80"/>
    </row>
    <row r="1029" spans="1:17" ht="24.75" customHeight="1" x14ac:dyDescent="0.15">
      <c r="A1029" t="str">
        <f>CONCATENATE(B1016,B1029)</f>
        <v>36b</v>
      </c>
      <c r="B1029" t="s">
        <v>27</v>
      </c>
      <c r="C1029" s="64" t="str">
        <f>INDEX('5 tm Data'!P:P,MATCH('5 tm MJV'!A1029,'5 tm Data'!N:N,0))</f>
        <v>b</v>
      </c>
      <c r="D1029" s="65"/>
      <c r="E1029" s="66"/>
      <c r="F1029" s="80"/>
      <c r="G1029" s="80"/>
      <c r="H1029" s="80"/>
      <c r="I1029" s="80"/>
      <c r="J1029" s="80"/>
      <c r="K1029" s="80"/>
      <c r="L1029" s="80"/>
      <c r="M1029" s="80"/>
      <c r="N1029" s="80"/>
      <c r="O1029" s="80"/>
      <c r="P1029" s="80"/>
      <c r="Q1029" s="80"/>
    </row>
    <row r="1030" spans="1:17" ht="24.75" customHeight="1" x14ac:dyDescent="0.15">
      <c r="A1030" t="str">
        <f>CONCATENATE(B1016,B1030)</f>
        <v>36c</v>
      </c>
      <c r="B1030" t="s">
        <v>28</v>
      </c>
      <c r="C1030" s="64" t="str">
        <f>INDEX('5 tm Data'!P:P,MATCH('5 tm MJV'!A1030,'5 tm Data'!N:N,0))</f>
        <v>c</v>
      </c>
      <c r="D1030" s="65"/>
      <c r="E1030" s="66"/>
      <c r="F1030" s="80"/>
      <c r="G1030" s="80"/>
      <c r="H1030" s="80"/>
      <c r="I1030" s="80"/>
      <c r="J1030" s="80"/>
      <c r="K1030" s="80"/>
      <c r="L1030" s="80"/>
      <c r="M1030" s="80"/>
      <c r="N1030" s="80"/>
      <c r="O1030" s="80"/>
      <c r="P1030" s="80"/>
      <c r="Q1030" s="80"/>
    </row>
    <row r="1031" spans="1:17" ht="24.75" customHeight="1" x14ac:dyDescent="0.15">
      <c r="A1031" t="str">
        <f>CONCATENATE(B1016,B1031)</f>
        <v>36d</v>
      </c>
      <c r="B1031" t="s">
        <v>29</v>
      </c>
      <c r="C1031" s="64" t="str">
        <f>INDEX('5 tm Data'!P:P,MATCH('5 tm MJV'!A1031,'5 tm Data'!N:N,0))</f>
        <v>d</v>
      </c>
      <c r="D1031" s="65"/>
      <c r="E1031" s="66"/>
      <c r="F1031" s="80"/>
      <c r="G1031" s="80"/>
      <c r="H1031" s="80"/>
      <c r="I1031" s="80"/>
      <c r="J1031" s="80"/>
      <c r="K1031" s="80"/>
      <c r="L1031" s="80"/>
      <c r="M1031" s="80"/>
      <c r="N1031" s="80"/>
      <c r="O1031" s="80"/>
      <c r="P1031" s="80"/>
      <c r="Q1031" s="80"/>
    </row>
    <row r="1032" spans="1:17" ht="24.75" customHeight="1" x14ac:dyDescent="0.15">
      <c r="A1032" t="str">
        <f>CONCATENATE(B1016,B1032)</f>
        <v>36e</v>
      </c>
      <c r="B1032" t="s">
        <v>30</v>
      </c>
      <c r="C1032" s="64" t="str">
        <f>INDEX('5 tm Data'!P:P,MATCH('5 tm MJV'!A1032,'5 tm Data'!N:N,0))</f>
        <v>e</v>
      </c>
      <c r="D1032" s="65"/>
      <c r="E1032" s="66"/>
      <c r="F1032" s="80"/>
      <c r="G1032" s="80"/>
      <c r="H1032" s="80"/>
      <c r="I1032" s="80"/>
      <c r="J1032" s="80"/>
      <c r="K1032" s="80"/>
      <c r="L1032" s="80"/>
      <c r="M1032" s="80"/>
      <c r="N1032" s="80"/>
      <c r="O1032" s="80"/>
      <c r="P1032" s="80"/>
      <c r="Q1032" s="80"/>
    </row>
    <row r="1033" spans="1:17" ht="24.75" customHeight="1" x14ac:dyDescent="0.15">
      <c r="A1033" t="str">
        <f>CONCATENATE(B1016,B1033)</f>
        <v>36f</v>
      </c>
      <c r="B1033" t="s">
        <v>31</v>
      </c>
      <c r="C1033" s="64" t="str">
        <f>INDEX('5 tm Data'!P:P,MATCH('5 tm MJV'!A1033,'5 tm Data'!N:N,0))</f>
        <v>f</v>
      </c>
      <c r="D1033" s="65"/>
      <c r="E1033" s="66"/>
      <c r="F1033" s="80"/>
      <c r="G1033" s="80"/>
      <c r="H1033" s="80"/>
      <c r="I1033" s="80"/>
      <c r="J1033" s="80"/>
      <c r="K1033" s="80"/>
      <c r="L1033" s="80"/>
      <c r="M1033" s="80"/>
      <c r="N1033" s="80"/>
      <c r="O1033" s="80"/>
      <c r="P1033" s="80"/>
      <c r="Q1033" s="80"/>
    </row>
    <row r="1034" spans="1:17" ht="24.75" customHeight="1" x14ac:dyDescent="0.15">
      <c r="A1034" t="str">
        <f>CONCATENATE(B1016,B1034)</f>
        <v>36g</v>
      </c>
      <c r="B1034" t="s">
        <v>32</v>
      </c>
      <c r="C1034" s="64" t="str">
        <f>INDEX('5 tm Data'!P:P,MATCH('5 tm MJV'!A1034,'5 tm Data'!N:N,0))</f>
        <v>g</v>
      </c>
      <c r="D1034" s="65"/>
      <c r="E1034" s="66"/>
      <c r="F1034" s="80"/>
      <c r="G1034" s="80"/>
      <c r="H1034" s="80"/>
      <c r="I1034" s="80"/>
      <c r="J1034" s="80"/>
      <c r="K1034" s="80"/>
      <c r="L1034" s="80"/>
      <c r="M1034" s="80"/>
      <c r="N1034" s="80"/>
      <c r="O1034" s="80"/>
      <c r="P1034" s="80"/>
      <c r="Q1034" s="80"/>
    </row>
    <row r="1035" spans="1:17" ht="24.75" customHeight="1" thickBot="1" x14ac:dyDescent="0.2">
      <c r="A1035" t="str">
        <f>CONCATENATE(B1016,B1035)</f>
        <v>36h</v>
      </c>
      <c r="B1035" t="s">
        <v>33</v>
      </c>
      <c r="C1035" s="64" t="str">
        <f>INDEX('5 tm Data'!P:P,MATCH('5 tm MJV'!A1035,'5 tm Data'!N:N,0))</f>
        <v>h</v>
      </c>
      <c r="D1035" s="65"/>
      <c r="E1035" s="66"/>
      <c r="F1035" s="79"/>
      <c r="G1035" s="79"/>
      <c r="H1035" s="79"/>
      <c r="I1035" s="79"/>
      <c r="J1035" s="79"/>
      <c r="K1035" s="79"/>
      <c r="L1035" s="79"/>
      <c r="M1035" s="79"/>
      <c r="N1035" s="79"/>
      <c r="O1035" s="79"/>
      <c r="P1035" s="79"/>
      <c r="Q1035" s="79"/>
    </row>
    <row r="1036" spans="1:17" ht="24.75" customHeight="1" thickTop="1" x14ac:dyDescent="0.2">
      <c r="C1036" s="86" t="s">
        <v>6</v>
      </c>
      <c r="D1036" s="86"/>
      <c r="E1036" s="86"/>
      <c r="F1036" s="77"/>
      <c r="G1036" s="78"/>
      <c r="H1036" s="77"/>
      <c r="I1036" s="78"/>
      <c r="J1036" s="77"/>
      <c r="K1036" s="78"/>
      <c r="L1036" s="77"/>
      <c r="M1036" s="78"/>
      <c r="N1036" s="77"/>
      <c r="O1036" s="78"/>
      <c r="P1036" s="77"/>
      <c r="Q1036" s="78"/>
    </row>
    <row r="1037" spans="1:17" x14ac:dyDescent="0.15">
      <c r="C1037" s="86" t="s">
        <v>799</v>
      </c>
      <c r="D1037" s="86"/>
      <c r="E1037" s="86"/>
      <c r="F1037" s="87"/>
      <c r="G1037" s="87"/>
      <c r="H1037" s="87"/>
      <c r="I1037" s="87"/>
      <c r="J1037" s="87"/>
      <c r="K1037" s="87"/>
      <c r="L1037" s="87"/>
      <c r="M1037" s="87"/>
      <c r="N1037" s="87"/>
      <c r="O1037" s="87"/>
      <c r="P1037" s="87"/>
      <c r="Q1037" s="87"/>
    </row>
    <row r="1038" spans="1:17" ht="11.25" customHeight="1" x14ac:dyDescent="0.15">
      <c r="C1038" s="86"/>
      <c r="D1038" s="86"/>
      <c r="E1038" s="86"/>
      <c r="F1038" s="87"/>
      <c r="G1038" s="87"/>
      <c r="H1038" s="87"/>
      <c r="I1038" s="87"/>
      <c r="J1038" s="87"/>
      <c r="K1038" s="87"/>
      <c r="L1038" s="87"/>
      <c r="M1038" s="87"/>
      <c r="N1038" s="87"/>
      <c r="O1038" s="87"/>
      <c r="P1038" s="87"/>
      <c r="Q1038" s="87"/>
    </row>
    <row r="1039" spans="1:17" ht="11.25" customHeight="1" x14ac:dyDescent="0.15">
      <c r="C1039" s="86" t="s">
        <v>800</v>
      </c>
      <c r="D1039" s="86"/>
      <c r="E1039" s="86"/>
      <c r="F1039" s="87"/>
      <c r="G1039" s="87"/>
      <c r="H1039" s="87"/>
      <c r="I1039" s="87"/>
      <c r="J1039" s="87"/>
      <c r="K1039" s="87"/>
      <c r="L1039" s="87"/>
      <c r="M1039" s="87"/>
      <c r="N1039" s="87"/>
      <c r="O1039" s="87"/>
      <c r="P1039" s="87"/>
      <c r="Q1039" s="87"/>
    </row>
    <row r="1040" spans="1:17" x14ac:dyDescent="0.15">
      <c r="C1040" s="86"/>
      <c r="D1040" s="86"/>
      <c r="E1040" s="86"/>
      <c r="F1040" s="87"/>
      <c r="G1040" s="87"/>
      <c r="H1040" s="87"/>
      <c r="I1040" s="87"/>
      <c r="J1040" s="87"/>
      <c r="K1040" s="87"/>
      <c r="L1040" s="87"/>
      <c r="M1040" s="87"/>
      <c r="N1040" s="87"/>
      <c r="O1040" s="87"/>
      <c r="P1040" s="87"/>
      <c r="Q1040" s="87"/>
    </row>
    <row r="1045" spans="1:17" ht="10.5" customHeight="1" x14ac:dyDescent="0.15">
      <c r="A1045" t="s">
        <v>35</v>
      </c>
      <c r="B1045">
        <v>37</v>
      </c>
      <c r="C1045" s="81" t="str">
        <f>'5 tm Data'!$A$2</f>
        <v>NAIA West - I</v>
      </c>
      <c r="D1045" s="81"/>
      <c r="E1045" s="81"/>
      <c r="F1045" s="81"/>
      <c r="G1045" s="81"/>
      <c r="H1045" s="81"/>
      <c r="I1045" s="81"/>
      <c r="J1045" s="81"/>
      <c r="K1045" s="81"/>
      <c r="L1045" s="81"/>
      <c r="M1045" s="81"/>
      <c r="N1045" s="81"/>
      <c r="O1045" s="81"/>
      <c r="P1045" s="81"/>
      <c r="Q1045" s="81"/>
    </row>
    <row r="1046" spans="1:17" ht="10.5" customHeight="1" x14ac:dyDescent="0.15">
      <c r="C1046" s="81"/>
      <c r="D1046" s="81"/>
      <c r="E1046" s="81"/>
      <c r="F1046" s="81"/>
      <c r="G1046" s="81"/>
      <c r="H1046" s="81"/>
      <c r="I1046" s="81"/>
      <c r="J1046" s="81"/>
      <c r="K1046" s="81"/>
      <c r="L1046" s="81"/>
      <c r="M1046" s="81"/>
      <c r="N1046" s="81"/>
      <c r="O1046" s="81"/>
      <c r="P1046" s="81"/>
      <c r="Q1046" s="81"/>
    </row>
    <row r="1047" spans="1:17" ht="10.5" customHeight="1" x14ac:dyDescent="0.15">
      <c r="C1047" s="81"/>
      <c r="D1047" s="81"/>
      <c r="E1047" s="81"/>
      <c r="F1047" s="81"/>
      <c r="G1047" s="81"/>
      <c r="H1047" s="81"/>
      <c r="I1047" s="81"/>
      <c r="J1047" s="81"/>
      <c r="K1047" s="81"/>
      <c r="L1047" s="81"/>
      <c r="M1047" s="81"/>
      <c r="N1047" s="81"/>
      <c r="O1047" s="81"/>
      <c r="P1047" s="81"/>
      <c r="Q1047" s="81"/>
    </row>
    <row r="1048" spans="1:17" ht="8.25" customHeight="1" x14ac:dyDescent="0.15">
      <c r="C1048" s="17"/>
      <c r="D1048" s="17"/>
      <c r="E1048" s="17"/>
      <c r="F1048" s="17"/>
      <c r="G1048" s="17"/>
      <c r="H1048" s="17"/>
      <c r="I1048" s="17"/>
      <c r="J1048" s="17"/>
      <c r="K1048" s="17"/>
      <c r="L1048" s="17"/>
      <c r="M1048" s="17"/>
      <c r="N1048" s="17"/>
      <c r="O1048" s="17"/>
      <c r="P1048" s="17"/>
    </row>
    <row r="1049" spans="1:17" ht="8.25" customHeight="1" x14ac:dyDescent="0.15">
      <c r="C1049" s="17"/>
      <c r="D1049" s="17"/>
      <c r="E1049" s="17"/>
      <c r="F1049" s="17"/>
      <c r="G1049" s="17"/>
      <c r="H1049" s="17"/>
      <c r="I1049" s="17"/>
      <c r="J1049" s="17"/>
      <c r="K1049" s="17"/>
      <c r="L1049" s="17"/>
      <c r="M1049" s="17"/>
      <c r="N1049" s="17"/>
      <c r="O1049" s="17"/>
      <c r="P1049" s="17"/>
    </row>
    <row r="1050" spans="1:17" ht="8.25" customHeight="1" x14ac:dyDescent="0.2"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  <c r="P1050" s="1"/>
    </row>
    <row r="1051" spans="1:17" ht="11.25" x14ac:dyDescent="0.2">
      <c r="C1051" s="1"/>
      <c r="D1051" s="1"/>
      <c r="E1051" s="1"/>
      <c r="F1051" s="1"/>
      <c r="G1051" s="82">
        <f>INDEX('5 tm Data'!E:E,MATCH('5 tm MJV'!B1045,'5 tm Data'!D:D,0))</f>
        <v>38</v>
      </c>
      <c r="H1051" s="82"/>
      <c r="I1051" s="82"/>
      <c r="J1051" s="82"/>
      <c r="K1051" s="82"/>
      <c r="L1051" s="82"/>
      <c r="M1051" s="82"/>
      <c r="N1051" s="82"/>
      <c r="O1051" s="82"/>
      <c r="P1051" s="1"/>
    </row>
    <row r="1052" spans="1:17" ht="11.25" x14ac:dyDescent="0.2">
      <c r="C1052" s="1"/>
      <c r="D1052" s="1"/>
      <c r="E1052" s="1"/>
      <c r="F1052" s="1"/>
      <c r="G1052" s="82"/>
      <c r="H1052" s="82"/>
      <c r="I1052" s="82"/>
      <c r="J1052" s="82"/>
      <c r="K1052" s="82"/>
      <c r="L1052" s="82"/>
      <c r="M1052" s="82"/>
      <c r="N1052" s="82"/>
      <c r="O1052" s="82"/>
      <c r="P1052" s="1"/>
    </row>
    <row r="1053" spans="1:17" ht="8.25" customHeight="1" x14ac:dyDescent="0.2">
      <c r="C1053" s="1"/>
      <c r="D1053" s="1"/>
      <c r="E1053" s="1"/>
      <c r="F1053" s="1"/>
      <c r="G1053" s="18"/>
      <c r="H1053" s="18"/>
      <c r="I1053" s="18"/>
      <c r="J1053" s="18"/>
      <c r="K1053" s="18"/>
      <c r="L1053" s="18"/>
      <c r="M1053" s="18"/>
      <c r="N1053" s="18"/>
      <c r="O1053" s="18"/>
      <c r="P1053" s="1"/>
    </row>
    <row r="1054" spans="1:17" ht="8.25" customHeight="1" x14ac:dyDescent="0.2">
      <c r="C1054" s="1"/>
      <c r="D1054" s="1"/>
      <c r="E1054" s="1"/>
      <c r="F1054" s="1"/>
      <c r="G1054" s="18"/>
      <c r="H1054" s="18"/>
      <c r="I1054" s="18"/>
      <c r="J1054" s="18"/>
      <c r="K1054" s="18"/>
      <c r="L1054" s="18"/>
      <c r="M1054" s="18"/>
      <c r="N1054" s="18"/>
      <c r="O1054" s="18"/>
      <c r="P1054" s="1"/>
    </row>
    <row r="1055" spans="1:17" ht="8.25" customHeight="1" x14ac:dyDescent="0.2"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"/>
      <c r="O1055" s="1"/>
      <c r="P1055" s="1"/>
    </row>
    <row r="1056" spans="1:17" ht="15.75" customHeight="1" x14ac:dyDescent="0.15">
      <c r="C1056" s="83" t="s">
        <v>0</v>
      </c>
      <c r="D1056" s="84"/>
      <c r="E1056" s="85"/>
      <c r="F1056" s="83" t="s">
        <v>1</v>
      </c>
      <c r="G1056" s="85"/>
      <c r="H1056" s="83" t="s">
        <v>2</v>
      </c>
      <c r="I1056" s="85"/>
      <c r="J1056" s="83" t="s">
        <v>3</v>
      </c>
      <c r="K1056" s="85"/>
      <c r="L1056" s="83" t="s">
        <v>4</v>
      </c>
      <c r="M1056" s="85"/>
      <c r="N1056" s="83" t="s">
        <v>5</v>
      </c>
      <c r="O1056" s="85"/>
      <c r="P1056" s="80" t="s">
        <v>6</v>
      </c>
      <c r="Q1056" s="80"/>
    </row>
    <row r="1057" spans="1:17" ht="24.75" customHeight="1" x14ac:dyDescent="0.15">
      <c r="A1057" t="str">
        <f>CONCATENATE(B1045,B1057)</f>
        <v>37a</v>
      </c>
      <c r="B1057" t="s">
        <v>26</v>
      </c>
      <c r="C1057" s="64" t="str">
        <f>INDEX('5 tm Data'!P:P,MATCH('5 tm MJV'!A1057,'5 tm Data'!N:N,0))</f>
        <v>a</v>
      </c>
      <c r="D1057" s="65"/>
      <c r="E1057" s="66"/>
      <c r="F1057" s="80"/>
      <c r="G1057" s="80"/>
      <c r="H1057" s="80"/>
      <c r="I1057" s="80"/>
      <c r="J1057" s="80"/>
      <c r="K1057" s="80"/>
      <c r="L1057" s="80"/>
      <c r="M1057" s="80"/>
      <c r="N1057" s="80"/>
      <c r="O1057" s="80"/>
      <c r="P1057" s="80"/>
      <c r="Q1057" s="80"/>
    </row>
    <row r="1058" spans="1:17" ht="24.75" customHeight="1" x14ac:dyDescent="0.15">
      <c r="A1058" t="str">
        <f>CONCATENATE(B1045,B1058)</f>
        <v>37b</v>
      </c>
      <c r="B1058" t="s">
        <v>27</v>
      </c>
      <c r="C1058" s="64" t="str">
        <f>INDEX('5 tm Data'!P:P,MATCH('5 tm MJV'!A1058,'5 tm Data'!N:N,0))</f>
        <v>b</v>
      </c>
      <c r="D1058" s="65"/>
      <c r="E1058" s="66"/>
      <c r="F1058" s="80"/>
      <c r="G1058" s="80"/>
      <c r="H1058" s="80"/>
      <c r="I1058" s="80"/>
      <c r="J1058" s="80"/>
      <c r="K1058" s="80"/>
      <c r="L1058" s="80"/>
      <c r="M1058" s="80"/>
      <c r="N1058" s="80"/>
      <c r="O1058" s="80"/>
      <c r="P1058" s="80"/>
      <c r="Q1058" s="80"/>
    </row>
    <row r="1059" spans="1:17" ht="24.75" customHeight="1" x14ac:dyDescent="0.15">
      <c r="A1059" t="str">
        <f>CONCATENATE(B1045,B1059)</f>
        <v>37c</v>
      </c>
      <c r="B1059" t="s">
        <v>28</v>
      </c>
      <c r="C1059" s="64" t="str">
        <f>INDEX('5 tm Data'!P:P,MATCH('5 tm MJV'!A1059,'5 tm Data'!N:N,0))</f>
        <v>c</v>
      </c>
      <c r="D1059" s="65"/>
      <c r="E1059" s="66"/>
      <c r="F1059" s="80"/>
      <c r="G1059" s="80"/>
      <c r="H1059" s="80"/>
      <c r="I1059" s="80"/>
      <c r="J1059" s="80"/>
      <c r="K1059" s="80"/>
      <c r="L1059" s="80"/>
      <c r="M1059" s="80"/>
      <c r="N1059" s="80"/>
      <c r="O1059" s="80"/>
      <c r="P1059" s="80"/>
      <c r="Q1059" s="80"/>
    </row>
    <row r="1060" spans="1:17" ht="24.75" customHeight="1" x14ac:dyDescent="0.15">
      <c r="A1060" t="str">
        <f>CONCATENATE(B1045,B1060)</f>
        <v>37d</v>
      </c>
      <c r="B1060" t="s">
        <v>29</v>
      </c>
      <c r="C1060" s="64" t="str">
        <f>INDEX('5 tm Data'!P:P,MATCH('5 tm MJV'!A1060,'5 tm Data'!N:N,0))</f>
        <v>d</v>
      </c>
      <c r="D1060" s="65"/>
      <c r="E1060" s="66"/>
      <c r="F1060" s="80"/>
      <c r="G1060" s="80"/>
      <c r="H1060" s="80"/>
      <c r="I1060" s="80"/>
      <c r="J1060" s="80"/>
      <c r="K1060" s="80"/>
      <c r="L1060" s="80"/>
      <c r="M1060" s="80"/>
      <c r="N1060" s="80"/>
      <c r="O1060" s="80"/>
      <c r="P1060" s="80"/>
      <c r="Q1060" s="80"/>
    </row>
    <row r="1061" spans="1:17" ht="24.75" customHeight="1" x14ac:dyDescent="0.15">
      <c r="A1061" t="str">
        <f>CONCATENATE(B1045,B1061)</f>
        <v>37e</v>
      </c>
      <c r="B1061" t="s">
        <v>30</v>
      </c>
      <c r="C1061" s="64" t="str">
        <f>INDEX('5 tm Data'!P:P,MATCH('5 tm MJV'!A1061,'5 tm Data'!N:N,0))</f>
        <v>e</v>
      </c>
      <c r="D1061" s="65"/>
      <c r="E1061" s="66"/>
      <c r="F1061" s="80"/>
      <c r="G1061" s="80"/>
      <c r="H1061" s="80"/>
      <c r="I1061" s="80"/>
      <c r="J1061" s="80"/>
      <c r="K1061" s="80"/>
      <c r="L1061" s="80"/>
      <c r="M1061" s="80"/>
      <c r="N1061" s="80"/>
      <c r="O1061" s="80"/>
      <c r="P1061" s="80"/>
      <c r="Q1061" s="80"/>
    </row>
    <row r="1062" spans="1:17" ht="24.75" customHeight="1" x14ac:dyDescent="0.15">
      <c r="A1062" t="str">
        <f>CONCATENATE(B1045,B1062)</f>
        <v>37f</v>
      </c>
      <c r="B1062" t="s">
        <v>31</v>
      </c>
      <c r="C1062" s="64" t="str">
        <f>INDEX('5 tm Data'!P:P,MATCH('5 tm MJV'!A1062,'5 tm Data'!N:N,0))</f>
        <v>f</v>
      </c>
      <c r="D1062" s="65"/>
      <c r="E1062" s="66"/>
      <c r="F1062" s="80"/>
      <c r="G1062" s="80"/>
      <c r="H1062" s="80"/>
      <c r="I1062" s="80"/>
      <c r="J1062" s="80"/>
      <c r="K1062" s="80"/>
      <c r="L1062" s="80"/>
      <c r="M1062" s="80"/>
      <c r="N1062" s="80"/>
      <c r="O1062" s="80"/>
      <c r="P1062" s="80"/>
      <c r="Q1062" s="80"/>
    </row>
    <row r="1063" spans="1:17" ht="24.75" customHeight="1" x14ac:dyDescent="0.15">
      <c r="A1063" t="str">
        <f>CONCATENATE(B1045,B1063)</f>
        <v>37g</v>
      </c>
      <c r="B1063" t="s">
        <v>32</v>
      </c>
      <c r="C1063" s="64" t="str">
        <f>INDEX('5 tm Data'!P:P,MATCH('5 tm MJV'!A1063,'5 tm Data'!N:N,0))</f>
        <v>g</v>
      </c>
      <c r="D1063" s="65"/>
      <c r="E1063" s="66"/>
      <c r="F1063" s="80"/>
      <c r="G1063" s="80"/>
      <c r="H1063" s="80"/>
      <c r="I1063" s="80"/>
      <c r="J1063" s="80"/>
      <c r="K1063" s="80"/>
      <c r="L1063" s="80"/>
      <c r="M1063" s="80"/>
      <c r="N1063" s="80"/>
      <c r="O1063" s="80"/>
      <c r="P1063" s="80"/>
      <c r="Q1063" s="80"/>
    </row>
    <row r="1064" spans="1:17" ht="24.75" customHeight="1" thickBot="1" x14ac:dyDescent="0.2">
      <c r="A1064" t="str">
        <f>CONCATENATE(B1045,B1064)</f>
        <v>37h</v>
      </c>
      <c r="B1064" t="s">
        <v>33</v>
      </c>
      <c r="C1064" s="64" t="str">
        <f>INDEX('5 tm Data'!P:P,MATCH('5 tm MJV'!A1064,'5 tm Data'!N:N,0))</f>
        <v>h</v>
      </c>
      <c r="D1064" s="65"/>
      <c r="E1064" s="66"/>
      <c r="F1064" s="79"/>
      <c r="G1064" s="79"/>
      <c r="H1064" s="79"/>
      <c r="I1064" s="79"/>
      <c r="J1064" s="79"/>
      <c r="K1064" s="79"/>
      <c r="L1064" s="79"/>
      <c r="M1064" s="79"/>
      <c r="N1064" s="79"/>
      <c r="O1064" s="79"/>
      <c r="P1064" s="79"/>
      <c r="Q1064" s="79"/>
    </row>
    <row r="1065" spans="1:17" ht="24.75" customHeight="1" thickTop="1" x14ac:dyDescent="0.2">
      <c r="C1065" s="86" t="s">
        <v>6</v>
      </c>
      <c r="D1065" s="86"/>
      <c r="E1065" s="86"/>
      <c r="F1065" s="77"/>
      <c r="G1065" s="78"/>
      <c r="H1065" s="77"/>
      <c r="I1065" s="78"/>
      <c r="J1065" s="77"/>
      <c r="K1065" s="78"/>
      <c r="L1065" s="77"/>
      <c r="M1065" s="78"/>
      <c r="N1065" s="77"/>
      <c r="O1065" s="78"/>
      <c r="P1065" s="77"/>
      <c r="Q1065" s="78"/>
    </row>
    <row r="1066" spans="1:17" x14ac:dyDescent="0.15">
      <c r="C1066" s="86" t="s">
        <v>799</v>
      </c>
      <c r="D1066" s="86"/>
      <c r="E1066" s="86"/>
      <c r="F1066" s="87"/>
      <c r="G1066" s="87"/>
      <c r="H1066" s="87"/>
      <c r="I1066" s="87"/>
      <c r="J1066" s="87"/>
      <c r="K1066" s="87"/>
      <c r="L1066" s="87"/>
      <c r="M1066" s="87"/>
      <c r="N1066" s="87"/>
      <c r="O1066" s="87"/>
      <c r="P1066" s="87"/>
      <c r="Q1066" s="87"/>
    </row>
    <row r="1067" spans="1:17" ht="11.25" customHeight="1" x14ac:dyDescent="0.15">
      <c r="C1067" s="86"/>
      <c r="D1067" s="86"/>
      <c r="E1067" s="86"/>
      <c r="F1067" s="87"/>
      <c r="G1067" s="87"/>
      <c r="H1067" s="87"/>
      <c r="I1067" s="87"/>
      <c r="J1067" s="87"/>
      <c r="K1067" s="87"/>
      <c r="L1067" s="87"/>
      <c r="M1067" s="87"/>
      <c r="N1067" s="87"/>
      <c r="O1067" s="87"/>
      <c r="P1067" s="87"/>
      <c r="Q1067" s="87"/>
    </row>
    <row r="1068" spans="1:17" ht="11.25" customHeight="1" x14ac:dyDescent="0.15">
      <c r="C1068" s="86" t="s">
        <v>800</v>
      </c>
      <c r="D1068" s="86"/>
      <c r="E1068" s="86"/>
      <c r="F1068" s="87"/>
      <c r="G1068" s="87"/>
      <c r="H1068" s="87"/>
      <c r="I1068" s="87"/>
      <c r="J1068" s="87"/>
      <c r="K1068" s="87"/>
      <c r="L1068" s="87"/>
      <c r="M1068" s="87"/>
      <c r="N1068" s="87"/>
      <c r="O1068" s="87"/>
      <c r="P1068" s="87"/>
      <c r="Q1068" s="87"/>
    </row>
    <row r="1069" spans="1:17" x14ac:dyDescent="0.15">
      <c r="C1069" s="86"/>
      <c r="D1069" s="86"/>
      <c r="E1069" s="86"/>
      <c r="F1069" s="87"/>
      <c r="G1069" s="87"/>
      <c r="H1069" s="87"/>
      <c r="I1069" s="87"/>
      <c r="J1069" s="87"/>
      <c r="K1069" s="87"/>
      <c r="L1069" s="87"/>
      <c r="M1069" s="87"/>
      <c r="N1069" s="87"/>
      <c r="O1069" s="87"/>
      <c r="P1069" s="87"/>
      <c r="Q1069" s="87"/>
    </row>
    <row r="1074" spans="1:17" ht="10.5" customHeight="1" x14ac:dyDescent="0.15">
      <c r="A1074" t="s">
        <v>35</v>
      </c>
      <c r="B1074">
        <v>38</v>
      </c>
      <c r="C1074" s="81" t="str">
        <f>'5 tm Data'!$A$2</f>
        <v>NAIA West - I</v>
      </c>
      <c r="D1074" s="81"/>
      <c r="E1074" s="81"/>
      <c r="F1074" s="81"/>
      <c r="G1074" s="81"/>
      <c r="H1074" s="81"/>
      <c r="I1074" s="81"/>
      <c r="J1074" s="81"/>
      <c r="K1074" s="81"/>
      <c r="L1074" s="81"/>
      <c r="M1074" s="81"/>
      <c r="N1074" s="81"/>
      <c r="O1074" s="81"/>
      <c r="P1074" s="81"/>
      <c r="Q1074" s="81"/>
    </row>
    <row r="1075" spans="1:17" ht="10.5" customHeight="1" x14ac:dyDescent="0.15">
      <c r="C1075" s="81"/>
      <c r="D1075" s="81"/>
      <c r="E1075" s="81"/>
      <c r="F1075" s="81"/>
      <c r="G1075" s="81"/>
      <c r="H1075" s="81"/>
      <c r="I1075" s="81"/>
      <c r="J1075" s="81"/>
      <c r="K1075" s="81"/>
      <c r="L1075" s="81"/>
      <c r="M1075" s="81"/>
      <c r="N1075" s="81"/>
      <c r="O1075" s="81"/>
      <c r="P1075" s="81"/>
      <c r="Q1075" s="81"/>
    </row>
    <row r="1076" spans="1:17" ht="10.5" customHeight="1" x14ac:dyDescent="0.15">
      <c r="C1076" s="81"/>
      <c r="D1076" s="81"/>
      <c r="E1076" s="81"/>
      <c r="F1076" s="81"/>
      <c r="G1076" s="81"/>
      <c r="H1076" s="81"/>
      <c r="I1076" s="81"/>
      <c r="J1076" s="81"/>
      <c r="K1076" s="81"/>
      <c r="L1076" s="81"/>
      <c r="M1076" s="81"/>
      <c r="N1076" s="81"/>
      <c r="O1076" s="81"/>
      <c r="P1076" s="81"/>
      <c r="Q1076" s="81"/>
    </row>
    <row r="1077" spans="1:17" ht="8.25" customHeight="1" x14ac:dyDescent="0.15">
      <c r="C1077" s="17"/>
      <c r="D1077" s="17"/>
      <c r="E1077" s="17"/>
      <c r="F1077" s="17"/>
      <c r="G1077" s="17"/>
      <c r="H1077" s="17"/>
      <c r="I1077" s="17"/>
      <c r="J1077" s="17"/>
      <c r="K1077" s="17"/>
      <c r="L1077" s="17"/>
      <c r="M1077" s="17"/>
      <c r="N1077" s="17"/>
      <c r="O1077" s="17"/>
      <c r="P1077" s="17"/>
    </row>
    <row r="1078" spans="1:17" ht="8.25" customHeight="1" x14ac:dyDescent="0.15">
      <c r="C1078" s="17"/>
      <c r="D1078" s="17"/>
      <c r="E1078" s="17"/>
      <c r="F1078" s="17"/>
      <c r="G1078" s="17"/>
      <c r="H1078" s="17"/>
      <c r="I1078" s="17"/>
      <c r="J1078" s="17"/>
      <c r="K1078" s="17"/>
      <c r="L1078" s="17"/>
      <c r="M1078" s="17"/>
      <c r="N1078" s="17"/>
      <c r="O1078" s="17"/>
      <c r="P1078" s="17"/>
    </row>
    <row r="1079" spans="1:17" ht="8.25" customHeight="1" x14ac:dyDescent="0.2"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"/>
      <c r="O1079" s="1"/>
      <c r="P1079" s="1"/>
    </row>
    <row r="1080" spans="1:17" ht="11.25" x14ac:dyDescent="0.2">
      <c r="C1080" s="1"/>
      <c r="D1080" s="1"/>
      <c r="E1080" s="1"/>
      <c r="F1080" s="1"/>
      <c r="G1080" s="82">
        <f>INDEX('5 tm Data'!E:E,MATCH('5 tm MJV'!B1074,'5 tm Data'!D:D,0))</f>
        <v>39</v>
      </c>
      <c r="H1080" s="82"/>
      <c r="I1080" s="82"/>
      <c r="J1080" s="82"/>
      <c r="K1080" s="82"/>
      <c r="L1080" s="82"/>
      <c r="M1080" s="82"/>
      <c r="N1080" s="82"/>
      <c r="O1080" s="82"/>
      <c r="P1080" s="1"/>
    </row>
    <row r="1081" spans="1:17" ht="11.25" x14ac:dyDescent="0.2">
      <c r="C1081" s="1"/>
      <c r="D1081" s="1"/>
      <c r="E1081" s="1"/>
      <c r="F1081" s="1"/>
      <c r="G1081" s="82"/>
      <c r="H1081" s="82"/>
      <c r="I1081" s="82"/>
      <c r="J1081" s="82"/>
      <c r="K1081" s="82"/>
      <c r="L1081" s="82"/>
      <c r="M1081" s="82"/>
      <c r="N1081" s="82"/>
      <c r="O1081" s="82"/>
      <c r="P1081" s="1"/>
    </row>
    <row r="1082" spans="1:17" ht="8.25" customHeight="1" x14ac:dyDescent="0.2">
      <c r="C1082" s="1"/>
      <c r="D1082" s="1"/>
      <c r="E1082" s="1"/>
      <c r="F1082" s="1"/>
      <c r="G1082" s="18"/>
      <c r="H1082" s="18"/>
      <c r="I1082" s="18"/>
      <c r="J1082" s="18"/>
      <c r="K1082" s="18"/>
      <c r="L1082" s="18"/>
      <c r="M1082" s="18"/>
      <c r="N1082" s="18"/>
      <c r="O1082" s="18"/>
      <c r="P1082" s="1"/>
    </row>
    <row r="1083" spans="1:17" ht="8.25" customHeight="1" x14ac:dyDescent="0.2">
      <c r="C1083" s="1"/>
      <c r="D1083" s="1"/>
      <c r="E1083" s="1"/>
      <c r="F1083" s="1"/>
      <c r="G1083" s="18"/>
      <c r="H1083" s="18"/>
      <c r="I1083" s="18"/>
      <c r="J1083" s="18"/>
      <c r="K1083" s="18"/>
      <c r="L1083" s="18"/>
      <c r="M1083" s="18"/>
      <c r="N1083" s="18"/>
      <c r="O1083" s="18"/>
      <c r="P1083" s="1"/>
    </row>
    <row r="1084" spans="1:17" ht="8.25" customHeight="1" x14ac:dyDescent="0.2">
      <c r="C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1"/>
      <c r="O1084" s="1"/>
      <c r="P1084" s="1"/>
    </row>
    <row r="1085" spans="1:17" ht="15.75" customHeight="1" x14ac:dyDescent="0.15">
      <c r="C1085" s="83" t="s">
        <v>0</v>
      </c>
      <c r="D1085" s="84"/>
      <c r="E1085" s="85"/>
      <c r="F1085" s="83" t="s">
        <v>1</v>
      </c>
      <c r="G1085" s="85"/>
      <c r="H1085" s="83" t="s">
        <v>2</v>
      </c>
      <c r="I1085" s="85"/>
      <c r="J1085" s="83" t="s">
        <v>3</v>
      </c>
      <c r="K1085" s="85"/>
      <c r="L1085" s="83" t="s">
        <v>4</v>
      </c>
      <c r="M1085" s="85"/>
      <c r="N1085" s="83" t="s">
        <v>5</v>
      </c>
      <c r="O1085" s="85"/>
      <c r="P1085" s="80" t="s">
        <v>6</v>
      </c>
      <c r="Q1085" s="80"/>
    </row>
    <row r="1086" spans="1:17" ht="24.75" customHeight="1" x14ac:dyDescent="0.15">
      <c r="A1086" t="str">
        <f>CONCATENATE(B1074,B1086)</f>
        <v>38a</v>
      </c>
      <c r="B1086" t="s">
        <v>26</v>
      </c>
      <c r="C1086" s="64" t="str">
        <f>INDEX('5 tm Data'!P:P,MATCH('5 tm MJV'!A1086,'5 tm Data'!N:N,0))</f>
        <v>a</v>
      </c>
      <c r="D1086" s="65"/>
      <c r="E1086" s="66"/>
      <c r="F1086" s="80"/>
      <c r="G1086" s="80"/>
      <c r="H1086" s="80"/>
      <c r="I1086" s="80"/>
      <c r="J1086" s="80"/>
      <c r="K1086" s="80"/>
      <c r="L1086" s="80"/>
      <c r="M1086" s="80"/>
      <c r="N1086" s="80"/>
      <c r="O1086" s="80"/>
      <c r="P1086" s="80"/>
      <c r="Q1086" s="80"/>
    </row>
    <row r="1087" spans="1:17" ht="24.75" customHeight="1" x14ac:dyDescent="0.15">
      <c r="A1087" t="str">
        <f>CONCATENATE(B1074,B1087)</f>
        <v>38b</v>
      </c>
      <c r="B1087" t="s">
        <v>27</v>
      </c>
      <c r="C1087" s="64" t="str">
        <f>INDEX('5 tm Data'!P:P,MATCH('5 tm MJV'!A1087,'5 tm Data'!N:N,0))</f>
        <v>b</v>
      </c>
      <c r="D1087" s="65"/>
      <c r="E1087" s="66"/>
      <c r="F1087" s="80"/>
      <c r="G1087" s="80"/>
      <c r="H1087" s="80"/>
      <c r="I1087" s="80"/>
      <c r="J1087" s="80"/>
      <c r="K1087" s="80"/>
      <c r="L1087" s="80"/>
      <c r="M1087" s="80"/>
      <c r="N1087" s="80"/>
      <c r="O1087" s="80"/>
      <c r="P1087" s="80"/>
      <c r="Q1087" s="80"/>
    </row>
    <row r="1088" spans="1:17" ht="24.75" customHeight="1" x14ac:dyDescent="0.15">
      <c r="A1088" t="str">
        <f>CONCATENATE(B1074,B1088)</f>
        <v>38c</v>
      </c>
      <c r="B1088" t="s">
        <v>28</v>
      </c>
      <c r="C1088" s="64" t="str">
        <f>INDEX('5 tm Data'!P:P,MATCH('5 tm MJV'!A1088,'5 tm Data'!N:N,0))</f>
        <v>c</v>
      </c>
      <c r="D1088" s="65"/>
      <c r="E1088" s="66"/>
      <c r="F1088" s="80"/>
      <c r="G1088" s="80"/>
      <c r="H1088" s="80"/>
      <c r="I1088" s="80"/>
      <c r="J1088" s="80"/>
      <c r="K1088" s="80"/>
      <c r="L1088" s="80"/>
      <c r="M1088" s="80"/>
      <c r="N1088" s="80"/>
      <c r="O1088" s="80"/>
      <c r="P1088" s="80"/>
      <c r="Q1088" s="80"/>
    </row>
    <row r="1089" spans="1:17" ht="24.75" customHeight="1" x14ac:dyDescent="0.15">
      <c r="A1089" t="str">
        <f>CONCATENATE(B1074,B1089)</f>
        <v>38d</v>
      </c>
      <c r="B1089" t="s">
        <v>29</v>
      </c>
      <c r="C1089" s="64" t="str">
        <f>INDEX('5 tm Data'!P:P,MATCH('5 tm MJV'!A1089,'5 tm Data'!N:N,0))</f>
        <v>d</v>
      </c>
      <c r="D1089" s="65"/>
      <c r="E1089" s="66"/>
      <c r="F1089" s="80"/>
      <c r="G1089" s="80"/>
      <c r="H1089" s="80"/>
      <c r="I1089" s="80"/>
      <c r="J1089" s="80"/>
      <c r="K1089" s="80"/>
      <c r="L1089" s="80"/>
      <c r="M1089" s="80"/>
      <c r="N1089" s="80"/>
      <c r="O1089" s="80"/>
      <c r="P1089" s="80"/>
      <c r="Q1089" s="80"/>
    </row>
    <row r="1090" spans="1:17" ht="24.75" customHeight="1" x14ac:dyDescent="0.15">
      <c r="A1090" t="str">
        <f>CONCATENATE(B1074,B1090)</f>
        <v>38e</v>
      </c>
      <c r="B1090" t="s">
        <v>30</v>
      </c>
      <c r="C1090" s="64" t="str">
        <f>INDEX('5 tm Data'!P:P,MATCH('5 tm MJV'!A1090,'5 tm Data'!N:N,0))</f>
        <v>e</v>
      </c>
      <c r="D1090" s="65"/>
      <c r="E1090" s="66"/>
      <c r="F1090" s="80"/>
      <c r="G1090" s="80"/>
      <c r="H1090" s="80"/>
      <c r="I1090" s="80"/>
      <c r="J1090" s="80"/>
      <c r="K1090" s="80"/>
      <c r="L1090" s="80"/>
      <c r="M1090" s="80"/>
      <c r="N1090" s="80"/>
      <c r="O1090" s="80"/>
      <c r="P1090" s="80"/>
      <c r="Q1090" s="80"/>
    </row>
    <row r="1091" spans="1:17" ht="24.75" customHeight="1" x14ac:dyDescent="0.15">
      <c r="A1091" t="str">
        <f>CONCATENATE(B1074,B1091)</f>
        <v>38f</v>
      </c>
      <c r="B1091" t="s">
        <v>31</v>
      </c>
      <c r="C1091" s="64" t="str">
        <f>INDEX('5 tm Data'!P:P,MATCH('5 tm MJV'!A1091,'5 tm Data'!N:N,0))</f>
        <v>f</v>
      </c>
      <c r="D1091" s="65"/>
      <c r="E1091" s="66"/>
      <c r="F1091" s="80"/>
      <c r="G1091" s="80"/>
      <c r="H1091" s="80"/>
      <c r="I1091" s="80"/>
      <c r="J1091" s="80"/>
      <c r="K1091" s="80"/>
      <c r="L1091" s="80"/>
      <c r="M1091" s="80"/>
      <c r="N1091" s="80"/>
      <c r="O1091" s="80"/>
      <c r="P1091" s="80"/>
      <c r="Q1091" s="80"/>
    </row>
    <row r="1092" spans="1:17" ht="24.75" customHeight="1" x14ac:dyDescent="0.15">
      <c r="A1092" t="str">
        <f>CONCATENATE(B1074,B1092)</f>
        <v>38g</v>
      </c>
      <c r="B1092" t="s">
        <v>32</v>
      </c>
      <c r="C1092" s="64" t="str">
        <f>INDEX('5 tm Data'!P:P,MATCH('5 tm MJV'!A1092,'5 tm Data'!N:N,0))</f>
        <v>g</v>
      </c>
      <c r="D1092" s="65"/>
      <c r="E1092" s="66"/>
      <c r="F1092" s="80"/>
      <c r="G1092" s="80"/>
      <c r="H1092" s="80"/>
      <c r="I1092" s="80"/>
      <c r="J1092" s="80"/>
      <c r="K1092" s="80"/>
      <c r="L1092" s="80"/>
      <c r="M1092" s="80"/>
      <c r="N1092" s="80"/>
      <c r="O1092" s="80"/>
      <c r="P1092" s="80"/>
      <c r="Q1092" s="80"/>
    </row>
    <row r="1093" spans="1:17" ht="24.75" customHeight="1" thickBot="1" x14ac:dyDescent="0.2">
      <c r="A1093" t="str">
        <f>CONCATENATE(B1074,B1093)</f>
        <v>38h</v>
      </c>
      <c r="B1093" t="s">
        <v>33</v>
      </c>
      <c r="C1093" s="64" t="str">
        <f>INDEX('5 tm Data'!P:P,MATCH('5 tm MJV'!A1093,'5 tm Data'!N:N,0))</f>
        <v>h</v>
      </c>
      <c r="D1093" s="65"/>
      <c r="E1093" s="66"/>
      <c r="F1093" s="79"/>
      <c r="G1093" s="79"/>
      <c r="H1093" s="79"/>
      <c r="I1093" s="79"/>
      <c r="J1093" s="79"/>
      <c r="K1093" s="79"/>
      <c r="L1093" s="79"/>
      <c r="M1093" s="79"/>
      <c r="N1093" s="79"/>
      <c r="O1093" s="79"/>
      <c r="P1093" s="79"/>
      <c r="Q1093" s="79"/>
    </row>
    <row r="1094" spans="1:17" ht="24.75" customHeight="1" thickTop="1" x14ac:dyDescent="0.2">
      <c r="C1094" s="86" t="s">
        <v>6</v>
      </c>
      <c r="D1094" s="86"/>
      <c r="E1094" s="86"/>
      <c r="F1094" s="77"/>
      <c r="G1094" s="78"/>
      <c r="H1094" s="77"/>
      <c r="I1094" s="78"/>
      <c r="J1094" s="77"/>
      <c r="K1094" s="78"/>
      <c r="L1094" s="77"/>
      <c r="M1094" s="78"/>
      <c r="N1094" s="77"/>
      <c r="O1094" s="78"/>
      <c r="P1094" s="77"/>
      <c r="Q1094" s="78"/>
    </row>
    <row r="1095" spans="1:17" x14ac:dyDescent="0.15">
      <c r="C1095" s="86" t="s">
        <v>799</v>
      </c>
      <c r="D1095" s="86"/>
      <c r="E1095" s="86"/>
      <c r="F1095" s="87"/>
      <c r="G1095" s="87"/>
      <c r="H1095" s="87"/>
      <c r="I1095" s="87"/>
      <c r="J1095" s="87"/>
      <c r="K1095" s="87"/>
      <c r="L1095" s="87"/>
      <c r="M1095" s="87"/>
      <c r="N1095" s="87"/>
      <c r="O1095" s="87"/>
      <c r="P1095" s="87"/>
      <c r="Q1095" s="87"/>
    </row>
    <row r="1096" spans="1:17" ht="11.25" customHeight="1" x14ac:dyDescent="0.15">
      <c r="C1096" s="86"/>
      <c r="D1096" s="86"/>
      <c r="E1096" s="86"/>
      <c r="F1096" s="87"/>
      <c r="G1096" s="87"/>
      <c r="H1096" s="87"/>
      <c r="I1096" s="87"/>
      <c r="J1096" s="87"/>
      <c r="K1096" s="87"/>
      <c r="L1096" s="87"/>
      <c r="M1096" s="87"/>
      <c r="N1096" s="87"/>
      <c r="O1096" s="87"/>
      <c r="P1096" s="87"/>
      <c r="Q1096" s="87"/>
    </row>
    <row r="1097" spans="1:17" ht="11.25" customHeight="1" x14ac:dyDescent="0.15">
      <c r="C1097" s="86" t="s">
        <v>800</v>
      </c>
      <c r="D1097" s="86"/>
      <c r="E1097" s="86"/>
      <c r="F1097" s="87"/>
      <c r="G1097" s="87"/>
      <c r="H1097" s="87"/>
      <c r="I1097" s="87"/>
      <c r="J1097" s="87"/>
      <c r="K1097" s="87"/>
      <c r="L1097" s="87"/>
      <c r="M1097" s="87"/>
      <c r="N1097" s="87"/>
      <c r="O1097" s="87"/>
      <c r="P1097" s="87"/>
      <c r="Q1097" s="87"/>
    </row>
    <row r="1098" spans="1:17" x14ac:dyDescent="0.15">
      <c r="C1098" s="86"/>
      <c r="D1098" s="86"/>
      <c r="E1098" s="86"/>
      <c r="F1098" s="87"/>
      <c r="G1098" s="87"/>
      <c r="H1098" s="87"/>
      <c r="I1098" s="87"/>
      <c r="J1098" s="87"/>
      <c r="K1098" s="87"/>
      <c r="L1098" s="87"/>
      <c r="M1098" s="87"/>
      <c r="N1098" s="87"/>
      <c r="O1098" s="87"/>
      <c r="P1098" s="87"/>
      <c r="Q1098" s="87"/>
    </row>
    <row r="1103" spans="1:17" ht="10.5" customHeight="1" x14ac:dyDescent="0.15">
      <c r="A1103" t="s">
        <v>35</v>
      </c>
      <c r="B1103">
        <v>39</v>
      </c>
      <c r="C1103" s="81" t="str">
        <f>'5 tm Data'!$A$2</f>
        <v>NAIA West - I</v>
      </c>
      <c r="D1103" s="81"/>
      <c r="E1103" s="81"/>
      <c r="F1103" s="81"/>
      <c r="G1103" s="81"/>
      <c r="H1103" s="81"/>
      <c r="I1103" s="81"/>
      <c r="J1103" s="81"/>
      <c r="K1103" s="81"/>
      <c r="L1103" s="81"/>
      <c r="M1103" s="81"/>
      <c r="N1103" s="81"/>
      <c r="O1103" s="81"/>
      <c r="P1103" s="81"/>
      <c r="Q1103" s="81"/>
    </row>
    <row r="1104" spans="1:17" ht="10.5" customHeight="1" x14ac:dyDescent="0.15">
      <c r="C1104" s="81"/>
      <c r="D1104" s="81"/>
      <c r="E1104" s="81"/>
      <c r="F1104" s="81"/>
      <c r="G1104" s="81"/>
      <c r="H1104" s="81"/>
      <c r="I1104" s="81"/>
      <c r="J1104" s="81"/>
      <c r="K1104" s="81"/>
      <c r="L1104" s="81"/>
      <c r="M1104" s="81"/>
      <c r="N1104" s="81"/>
      <c r="O1104" s="81"/>
      <c r="P1104" s="81"/>
      <c r="Q1104" s="81"/>
    </row>
    <row r="1105" spans="1:17" ht="10.5" customHeight="1" x14ac:dyDescent="0.15">
      <c r="C1105" s="81"/>
      <c r="D1105" s="81"/>
      <c r="E1105" s="81"/>
      <c r="F1105" s="81"/>
      <c r="G1105" s="81"/>
      <c r="H1105" s="81"/>
      <c r="I1105" s="81"/>
      <c r="J1105" s="81"/>
      <c r="K1105" s="81"/>
      <c r="L1105" s="81"/>
      <c r="M1105" s="81"/>
      <c r="N1105" s="81"/>
      <c r="O1105" s="81"/>
      <c r="P1105" s="81"/>
      <c r="Q1105" s="81"/>
    </row>
    <row r="1106" spans="1:17" ht="8.25" customHeight="1" x14ac:dyDescent="0.15">
      <c r="C1106" s="17"/>
      <c r="D1106" s="17"/>
      <c r="E1106" s="17"/>
      <c r="F1106" s="17"/>
      <c r="G1106" s="17"/>
      <c r="H1106" s="17"/>
      <c r="I1106" s="17"/>
      <c r="J1106" s="17"/>
      <c r="K1106" s="17"/>
      <c r="L1106" s="17"/>
      <c r="M1106" s="17"/>
      <c r="N1106" s="17"/>
      <c r="O1106" s="17"/>
      <c r="P1106" s="17"/>
    </row>
    <row r="1107" spans="1:17" ht="8.25" customHeight="1" x14ac:dyDescent="0.15">
      <c r="C1107" s="17"/>
      <c r="D1107" s="17"/>
      <c r="E1107" s="17"/>
      <c r="F1107" s="17"/>
      <c r="G1107" s="17"/>
      <c r="H1107" s="17"/>
      <c r="I1107" s="17"/>
      <c r="J1107" s="17"/>
      <c r="K1107" s="17"/>
      <c r="L1107" s="17"/>
      <c r="M1107" s="17"/>
      <c r="N1107" s="17"/>
      <c r="O1107" s="17"/>
      <c r="P1107" s="17"/>
    </row>
    <row r="1108" spans="1:17" ht="8.25" customHeight="1" x14ac:dyDescent="0.2">
      <c r="C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1"/>
      <c r="O1108" s="1"/>
      <c r="P1108" s="1"/>
    </row>
    <row r="1109" spans="1:17" ht="11.25" x14ac:dyDescent="0.2">
      <c r="C1109" s="1"/>
      <c r="D1109" s="1"/>
      <c r="E1109" s="1"/>
      <c r="F1109" s="1"/>
      <c r="G1109" s="82">
        <f>INDEX('5 tm Data'!E:E,MATCH('5 tm MJV'!B1103,'5 tm Data'!D:D,0))</f>
        <v>40</v>
      </c>
      <c r="H1109" s="82"/>
      <c r="I1109" s="82"/>
      <c r="J1109" s="82"/>
      <c r="K1109" s="82"/>
      <c r="L1109" s="82"/>
      <c r="M1109" s="82"/>
      <c r="N1109" s="82"/>
      <c r="O1109" s="82"/>
      <c r="P1109" s="1"/>
    </row>
    <row r="1110" spans="1:17" ht="11.25" x14ac:dyDescent="0.2">
      <c r="C1110" s="1"/>
      <c r="D1110" s="1"/>
      <c r="E1110" s="1"/>
      <c r="F1110" s="1"/>
      <c r="G1110" s="82"/>
      <c r="H1110" s="82"/>
      <c r="I1110" s="82"/>
      <c r="J1110" s="82"/>
      <c r="K1110" s="82"/>
      <c r="L1110" s="82"/>
      <c r="M1110" s="82"/>
      <c r="N1110" s="82"/>
      <c r="O1110" s="82"/>
      <c r="P1110" s="1"/>
    </row>
    <row r="1111" spans="1:17" ht="8.25" customHeight="1" x14ac:dyDescent="0.2">
      <c r="C1111" s="1"/>
      <c r="D1111" s="1"/>
      <c r="E1111" s="1"/>
      <c r="F1111" s="1"/>
      <c r="G1111" s="18"/>
      <c r="H1111" s="18"/>
      <c r="I1111" s="18"/>
      <c r="J1111" s="18"/>
      <c r="K1111" s="18"/>
      <c r="L1111" s="18"/>
      <c r="M1111" s="18"/>
      <c r="N1111" s="18"/>
      <c r="O1111" s="18"/>
      <c r="P1111" s="1"/>
    </row>
    <row r="1112" spans="1:17" ht="8.25" customHeight="1" x14ac:dyDescent="0.2">
      <c r="C1112" s="1"/>
      <c r="D1112" s="1"/>
      <c r="E1112" s="1"/>
      <c r="F1112" s="1"/>
      <c r="G1112" s="18"/>
      <c r="H1112" s="18"/>
      <c r="I1112" s="18"/>
      <c r="J1112" s="18"/>
      <c r="K1112" s="18"/>
      <c r="L1112" s="18"/>
      <c r="M1112" s="18"/>
      <c r="N1112" s="18"/>
      <c r="O1112" s="18"/>
      <c r="P1112" s="1"/>
    </row>
    <row r="1113" spans="1:17" ht="8.25" customHeight="1" x14ac:dyDescent="0.2">
      <c r="C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1"/>
      <c r="O1113" s="1"/>
      <c r="P1113" s="1"/>
    </row>
    <row r="1114" spans="1:17" ht="15.75" customHeight="1" x14ac:dyDescent="0.15">
      <c r="C1114" s="83" t="s">
        <v>0</v>
      </c>
      <c r="D1114" s="84"/>
      <c r="E1114" s="85"/>
      <c r="F1114" s="83" t="s">
        <v>1</v>
      </c>
      <c r="G1114" s="85"/>
      <c r="H1114" s="83" t="s">
        <v>2</v>
      </c>
      <c r="I1114" s="85"/>
      <c r="J1114" s="83" t="s">
        <v>3</v>
      </c>
      <c r="K1114" s="85"/>
      <c r="L1114" s="83" t="s">
        <v>4</v>
      </c>
      <c r="M1114" s="85"/>
      <c r="N1114" s="83" t="s">
        <v>5</v>
      </c>
      <c r="O1114" s="85"/>
      <c r="P1114" s="80" t="s">
        <v>6</v>
      </c>
      <c r="Q1114" s="80"/>
    </row>
    <row r="1115" spans="1:17" ht="24.75" customHeight="1" x14ac:dyDescent="0.15">
      <c r="A1115" t="str">
        <f>CONCATENATE(B1103,B1115)</f>
        <v>39a</v>
      </c>
      <c r="B1115" t="s">
        <v>26</v>
      </c>
      <c r="C1115" s="64" t="str">
        <f>INDEX('5 tm Data'!P:P,MATCH('5 tm MJV'!A1115,'5 tm Data'!N:N,0))</f>
        <v>a</v>
      </c>
      <c r="D1115" s="65"/>
      <c r="E1115" s="66"/>
      <c r="F1115" s="80"/>
      <c r="G1115" s="80"/>
      <c r="H1115" s="80"/>
      <c r="I1115" s="80"/>
      <c r="J1115" s="80"/>
      <c r="K1115" s="80"/>
      <c r="L1115" s="80"/>
      <c r="M1115" s="80"/>
      <c r="N1115" s="80"/>
      <c r="O1115" s="80"/>
      <c r="P1115" s="80"/>
      <c r="Q1115" s="80"/>
    </row>
    <row r="1116" spans="1:17" ht="24.75" customHeight="1" x14ac:dyDescent="0.15">
      <c r="A1116" t="str">
        <f>CONCATENATE(B1103,B1116)</f>
        <v>39b</v>
      </c>
      <c r="B1116" t="s">
        <v>27</v>
      </c>
      <c r="C1116" s="64" t="str">
        <f>INDEX('5 tm Data'!P:P,MATCH('5 tm MJV'!A1116,'5 tm Data'!N:N,0))</f>
        <v>b</v>
      </c>
      <c r="D1116" s="65"/>
      <c r="E1116" s="66"/>
      <c r="F1116" s="80"/>
      <c r="G1116" s="80"/>
      <c r="H1116" s="80"/>
      <c r="I1116" s="80"/>
      <c r="J1116" s="80"/>
      <c r="K1116" s="80"/>
      <c r="L1116" s="80"/>
      <c r="M1116" s="80"/>
      <c r="N1116" s="80"/>
      <c r="O1116" s="80"/>
      <c r="P1116" s="80"/>
      <c r="Q1116" s="80"/>
    </row>
    <row r="1117" spans="1:17" ht="24.75" customHeight="1" x14ac:dyDescent="0.15">
      <c r="A1117" t="str">
        <f>CONCATENATE(B1103,B1117)</f>
        <v>39c</v>
      </c>
      <c r="B1117" t="s">
        <v>28</v>
      </c>
      <c r="C1117" s="64" t="str">
        <f>INDEX('5 tm Data'!P:P,MATCH('5 tm MJV'!A1117,'5 tm Data'!N:N,0))</f>
        <v>c</v>
      </c>
      <c r="D1117" s="65"/>
      <c r="E1117" s="66"/>
      <c r="F1117" s="80"/>
      <c r="G1117" s="80"/>
      <c r="H1117" s="80"/>
      <c r="I1117" s="80"/>
      <c r="J1117" s="80"/>
      <c r="K1117" s="80"/>
      <c r="L1117" s="80"/>
      <c r="M1117" s="80"/>
      <c r="N1117" s="80"/>
      <c r="O1117" s="80"/>
      <c r="P1117" s="80"/>
      <c r="Q1117" s="80"/>
    </row>
    <row r="1118" spans="1:17" ht="24.75" customHeight="1" x14ac:dyDescent="0.15">
      <c r="A1118" t="str">
        <f>CONCATENATE(B1103,B1118)</f>
        <v>39d</v>
      </c>
      <c r="B1118" t="s">
        <v>29</v>
      </c>
      <c r="C1118" s="64" t="str">
        <f>INDEX('5 tm Data'!P:P,MATCH('5 tm MJV'!A1118,'5 tm Data'!N:N,0))</f>
        <v>d</v>
      </c>
      <c r="D1118" s="65"/>
      <c r="E1118" s="66"/>
      <c r="F1118" s="80"/>
      <c r="G1118" s="80"/>
      <c r="H1118" s="80"/>
      <c r="I1118" s="80"/>
      <c r="J1118" s="80"/>
      <c r="K1118" s="80"/>
      <c r="L1118" s="80"/>
      <c r="M1118" s="80"/>
      <c r="N1118" s="80"/>
      <c r="O1118" s="80"/>
      <c r="P1118" s="80"/>
      <c r="Q1118" s="80"/>
    </row>
    <row r="1119" spans="1:17" ht="24.75" customHeight="1" x14ac:dyDescent="0.15">
      <c r="A1119" t="str">
        <f>CONCATENATE(B1103,B1119)</f>
        <v>39e</v>
      </c>
      <c r="B1119" t="s">
        <v>30</v>
      </c>
      <c r="C1119" s="64" t="str">
        <f>INDEX('5 tm Data'!P:P,MATCH('5 tm MJV'!A1119,'5 tm Data'!N:N,0))</f>
        <v>e</v>
      </c>
      <c r="D1119" s="65"/>
      <c r="E1119" s="66"/>
      <c r="F1119" s="80"/>
      <c r="G1119" s="80"/>
      <c r="H1119" s="80"/>
      <c r="I1119" s="80"/>
      <c r="J1119" s="80"/>
      <c r="K1119" s="80"/>
      <c r="L1119" s="80"/>
      <c r="M1119" s="80"/>
      <c r="N1119" s="80"/>
      <c r="O1119" s="80"/>
      <c r="P1119" s="80"/>
      <c r="Q1119" s="80"/>
    </row>
    <row r="1120" spans="1:17" ht="24.75" customHeight="1" x14ac:dyDescent="0.15">
      <c r="A1120" t="str">
        <f>CONCATENATE(B1103,B1120)</f>
        <v>39f</v>
      </c>
      <c r="B1120" t="s">
        <v>31</v>
      </c>
      <c r="C1120" s="64" t="str">
        <f>INDEX('5 tm Data'!P:P,MATCH('5 tm MJV'!A1120,'5 tm Data'!N:N,0))</f>
        <v>f</v>
      </c>
      <c r="D1120" s="65"/>
      <c r="E1120" s="66"/>
      <c r="F1120" s="80"/>
      <c r="G1120" s="80"/>
      <c r="H1120" s="80"/>
      <c r="I1120" s="80"/>
      <c r="J1120" s="80"/>
      <c r="K1120" s="80"/>
      <c r="L1120" s="80"/>
      <c r="M1120" s="80"/>
      <c r="N1120" s="80"/>
      <c r="O1120" s="80"/>
      <c r="P1120" s="80"/>
      <c r="Q1120" s="80"/>
    </row>
    <row r="1121" spans="1:17" ht="24.75" customHeight="1" x14ac:dyDescent="0.15">
      <c r="A1121" t="str">
        <f>CONCATENATE(B1103,B1121)</f>
        <v>39g</v>
      </c>
      <c r="B1121" t="s">
        <v>32</v>
      </c>
      <c r="C1121" s="64" t="str">
        <f>INDEX('5 tm Data'!P:P,MATCH('5 tm MJV'!A1121,'5 tm Data'!N:N,0))</f>
        <v>g</v>
      </c>
      <c r="D1121" s="65"/>
      <c r="E1121" s="66"/>
      <c r="F1121" s="80"/>
      <c r="G1121" s="80"/>
      <c r="H1121" s="80"/>
      <c r="I1121" s="80"/>
      <c r="J1121" s="80"/>
      <c r="K1121" s="80"/>
      <c r="L1121" s="80"/>
      <c r="M1121" s="80"/>
      <c r="N1121" s="80"/>
      <c r="O1121" s="80"/>
      <c r="P1121" s="80"/>
      <c r="Q1121" s="80"/>
    </row>
    <row r="1122" spans="1:17" ht="24.75" customHeight="1" thickBot="1" x14ac:dyDescent="0.2">
      <c r="A1122" t="str">
        <f>CONCATENATE(B1103,B1122)</f>
        <v>39h</v>
      </c>
      <c r="B1122" t="s">
        <v>33</v>
      </c>
      <c r="C1122" s="64" t="str">
        <f>INDEX('5 tm Data'!P:P,MATCH('5 tm MJV'!A1122,'5 tm Data'!N:N,0))</f>
        <v>h</v>
      </c>
      <c r="D1122" s="65"/>
      <c r="E1122" s="66"/>
      <c r="F1122" s="79"/>
      <c r="G1122" s="79"/>
      <c r="H1122" s="79"/>
      <c r="I1122" s="79"/>
      <c r="J1122" s="79"/>
      <c r="K1122" s="79"/>
      <c r="L1122" s="79"/>
      <c r="M1122" s="79"/>
      <c r="N1122" s="79"/>
      <c r="O1122" s="79"/>
      <c r="P1122" s="79"/>
      <c r="Q1122" s="79"/>
    </row>
    <row r="1123" spans="1:17" ht="24.75" customHeight="1" thickTop="1" x14ac:dyDescent="0.2">
      <c r="C1123" s="86" t="s">
        <v>6</v>
      </c>
      <c r="D1123" s="86"/>
      <c r="E1123" s="86"/>
      <c r="F1123" s="77"/>
      <c r="G1123" s="78"/>
      <c r="H1123" s="77"/>
      <c r="I1123" s="78"/>
      <c r="J1123" s="77"/>
      <c r="K1123" s="78"/>
      <c r="L1123" s="77"/>
      <c r="M1123" s="78"/>
      <c r="N1123" s="77"/>
      <c r="O1123" s="78"/>
      <c r="P1123" s="77"/>
      <c r="Q1123" s="78"/>
    </row>
    <row r="1124" spans="1:17" x14ac:dyDescent="0.15">
      <c r="C1124" s="86" t="s">
        <v>799</v>
      </c>
      <c r="D1124" s="86"/>
      <c r="E1124" s="86"/>
      <c r="F1124" s="87"/>
      <c r="G1124" s="87"/>
      <c r="H1124" s="87"/>
      <c r="I1124" s="87"/>
      <c r="J1124" s="87"/>
      <c r="K1124" s="87"/>
      <c r="L1124" s="87"/>
      <c r="M1124" s="87"/>
      <c r="N1124" s="87"/>
      <c r="O1124" s="87"/>
      <c r="P1124" s="87"/>
      <c r="Q1124" s="87"/>
    </row>
    <row r="1125" spans="1:17" ht="11.25" customHeight="1" x14ac:dyDescent="0.15">
      <c r="C1125" s="86"/>
      <c r="D1125" s="86"/>
      <c r="E1125" s="86"/>
      <c r="F1125" s="87"/>
      <c r="G1125" s="87"/>
      <c r="H1125" s="87"/>
      <c r="I1125" s="87"/>
      <c r="J1125" s="87"/>
      <c r="K1125" s="87"/>
      <c r="L1125" s="87"/>
      <c r="M1125" s="87"/>
      <c r="N1125" s="87"/>
      <c r="O1125" s="87"/>
      <c r="P1125" s="87"/>
      <c r="Q1125" s="87"/>
    </row>
    <row r="1126" spans="1:17" ht="11.25" customHeight="1" x14ac:dyDescent="0.15">
      <c r="C1126" s="86" t="s">
        <v>800</v>
      </c>
      <c r="D1126" s="86"/>
      <c r="E1126" s="86"/>
      <c r="F1126" s="87"/>
      <c r="G1126" s="87"/>
      <c r="H1126" s="87"/>
      <c r="I1126" s="87"/>
      <c r="J1126" s="87"/>
      <c r="K1126" s="87"/>
      <c r="L1126" s="87"/>
      <c r="M1126" s="87"/>
      <c r="N1126" s="87"/>
      <c r="O1126" s="87"/>
      <c r="P1126" s="87"/>
      <c r="Q1126" s="87"/>
    </row>
    <row r="1127" spans="1:17" x14ac:dyDescent="0.15">
      <c r="C1127" s="86"/>
      <c r="D1127" s="86"/>
      <c r="E1127" s="86"/>
      <c r="F1127" s="87"/>
      <c r="G1127" s="87"/>
      <c r="H1127" s="87"/>
      <c r="I1127" s="87"/>
      <c r="J1127" s="87"/>
      <c r="K1127" s="87"/>
      <c r="L1127" s="87"/>
      <c r="M1127" s="87"/>
      <c r="N1127" s="87"/>
      <c r="O1127" s="87"/>
      <c r="P1127" s="87"/>
      <c r="Q1127" s="87"/>
    </row>
    <row r="1132" spans="1:17" ht="10.5" customHeight="1" x14ac:dyDescent="0.15">
      <c r="A1132" t="s">
        <v>35</v>
      </c>
      <c r="B1132">
        <v>40</v>
      </c>
      <c r="C1132" s="81" t="str">
        <f>'5 tm Data'!$A$2</f>
        <v>NAIA West - I</v>
      </c>
      <c r="D1132" s="81"/>
      <c r="E1132" s="81"/>
      <c r="F1132" s="81"/>
      <c r="G1132" s="81"/>
      <c r="H1132" s="81"/>
      <c r="I1132" s="81"/>
      <c r="J1132" s="81"/>
      <c r="K1132" s="81"/>
      <c r="L1132" s="81"/>
      <c r="M1132" s="81"/>
      <c r="N1132" s="81"/>
      <c r="O1132" s="81"/>
      <c r="P1132" s="81"/>
      <c r="Q1132" s="81"/>
    </row>
    <row r="1133" spans="1:17" ht="10.5" customHeight="1" x14ac:dyDescent="0.15">
      <c r="C1133" s="81"/>
      <c r="D1133" s="81"/>
      <c r="E1133" s="81"/>
      <c r="F1133" s="81"/>
      <c r="G1133" s="81"/>
      <c r="H1133" s="81"/>
      <c r="I1133" s="81"/>
      <c r="J1133" s="81"/>
      <c r="K1133" s="81"/>
      <c r="L1133" s="81"/>
      <c r="M1133" s="81"/>
      <c r="N1133" s="81"/>
      <c r="O1133" s="81"/>
      <c r="P1133" s="81"/>
      <c r="Q1133" s="81"/>
    </row>
    <row r="1134" spans="1:17" ht="10.5" customHeight="1" x14ac:dyDescent="0.15">
      <c r="C1134" s="81"/>
      <c r="D1134" s="81"/>
      <c r="E1134" s="81"/>
      <c r="F1134" s="81"/>
      <c r="G1134" s="81"/>
      <c r="H1134" s="81"/>
      <c r="I1134" s="81"/>
      <c r="J1134" s="81"/>
      <c r="K1134" s="81"/>
      <c r="L1134" s="81"/>
      <c r="M1134" s="81"/>
      <c r="N1134" s="81"/>
      <c r="O1134" s="81"/>
      <c r="P1134" s="81"/>
      <c r="Q1134" s="81"/>
    </row>
    <row r="1135" spans="1:17" ht="8.25" customHeight="1" x14ac:dyDescent="0.15">
      <c r="C1135" s="17"/>
      <c r="D1135" s="17"/>
      <c r="E1135" s="17"/>
      <c r="F1135" s="17"/>
      <c r="G1135" s="17"/>
      <c r="H1135" s="17"/>
      <c r="I1135" s="17"/>
      <c r="J1135" s="17"/>
      <c r="K1135" s="17"/>
      <c r="L1135" s="17"/>
      <c r="M1135" s="17"/>
      <c r="N1135" s="17"/>
      <c r="O1135" s="17"/>
      <c r="P1135" s="17"/>
    </row>
    <row r="1136" spans="1:17" ht="8.25" customHeight="1" x14ac:dyDescent="0.15">
      <c r="C1136" s="17"/>
      <c r="D1136" s="17"/>
      <c r="E1136" s="17"/>
      <c r="F1136" s="17"/>
      <c r="G1136" s="17"/>
      <c r="H1136" s="17"/>
      <c r="I1136" s="17"/>
      <c r="J1136" s="17"/>
      <c r="K1136" s="17"/>
      <c r="L1136" s="17"/>
      <c r="M1136" s="17"/>
      <c r="N1136" s="17"/>
      <c r="O1136" s="17"/>
      <c r="P1136" s="17"/>
    </row>
    <row r="1137" spans="1:17" ht="8.25" customHeight="1" x14ac:dyDescent="0.2">
      <c r="C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1"/>
      <c r="O1137" s="1"/>
      <c r="P1137" s="1"/>
    </row>
    <row r="1138" spans="1:17" ht="11.25" x14ac:dyDescent="0.2">
      <c r="C1138" s="1"/>
      <c r="D1138" s="1"/>
      <c r="E1138" s="1"/>
      <c r="F1138" s="1"/>
      <c r="G1138" s="82">
        <f>INDEX('5 tm Data'!E:E,MATCH('5 tm MJV'!B1132,'5 tm Data'!D:D,0))</f>
        <v>41</v>
      </c>
      <c r="H1138" s="82"/>
      <c r="I1138" s="82"/>
      <c r="J1138" s="82"/>
      <c r="K1138" s="82"/>
      <c r="L1138" s="82"/>
      <c r="M1138" s="82"/>
      <c r="N1138" s="82"/>
      <c r="O1138" s="82"/>
      <c r="P1138" s="1"/>
    </row>
    <row r="1139" spans="1:17" ht="11.25" x14ac:dyDescent="0.2">
      <c r="C1139" s="1"/>
      <c r="D1139" s="1"/>
      <c r="E1139" s="1"/>
      <c r="F1139" s="1"/>
      <c r="G1139" s="82"/>
      <c r="H1139" s="82"/>
      <c r="I1139" s="82"/>
      <c r="J1139" s="82"/>
      <c r="K1139" s="82"/>
      <c r="L1139" s="82"/>
      <c r="M1139" s="82"/>
      <c r="N1139" s="82"/>
      <c r="O1139" s="82"/>
      <c r="P1139" s="1"/>
    </row>
    <row r="1140" spans="1:17" ht="8.25" customHeight="1" x14ac:dyDescent="0.2">
      <c r="C1140" s="1"/>
      <c r="D1140" s="1"/>
      <c r="E1140" s="1"/>
      <c r="F1140" s="1"/>
      <c r="G1140" s="18"/>
      <c r="H1140" s="18"/>
      <c r="I1140" s="18"/>
      <c r="J1140" s="18"/>
      <c r="K1140" s="18"/>
      <c r="L1140" s="18"/>
      <c r="M1140" s="18"/>
      <c r="N1140" s="18"/>
      <c r="O1140" s="18"/>
      <c r="P1140" s="1"/>
    </row>
    <row r="1141" spans="1:17" ht="8.25" customHeight="1" x14ac:dyDescent="0.2">
      <c r="C1141" s="1"/>
      <c r="D1141" s="1"/>
      <c r="E1141" s="1"/>
      <c r="F1141" s="1"/>
      <c r="G1141" s="18"/>
      <c r="H1141" s="18"/>
      <c r="I1141" s="18"/>
      <c r="J1141" s="18"/>
      <c r="K1141" s="18"/>
      <c r="L1141" s="18"/>
      <c r="M1141" s="18"/>
      <c r="N1141" s="18"/>
      <c r="O1141" s="18"/>
      <c r="P1141" s="1"/>
    </row>
    <row r="1142" spans="1:17" ht="8.25" customHeight="1" x14ac:dyDescent="0.2">
      <c r="C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1"/>
      <c r="O1142" s="1"/>
      <c r="P1142" s="1"/>
    </row>
    <row r="1143" spans="1:17" ht="15.75" customHeight="1" x14ac:dyDescent="0.15">
      <c r="C1143" s="83" t="s">
        <v>0</v>
      </c>
      <c r="D1143" s="84"/>
      <c r="E1143" s="85"/>
      <c r="F1143" s="83" t="s">
        <v>1</v>
      </c>
      <c r="G1143" s="85"/>
      <c r="H1143" s="83" t="s">
        <v>2</v>
      </c>
      <c r="I1143" s="85"/>
      <c r="J1143" s="83" t="s">
        <v>3</v>
      </c>
      <c r="K1143" s="85"/>
      <c r="L1143" s="83" t="s">
        <v>4</v>
      </c>
      <c r="M1143" s="85"/>
      <c r="N1143" s="83" t="s">
        <v>5</v>
      </c>
      <c r="O1143" s="85"/>
      <c r="P1143" s="80" t="s">
        <v>6</v>
      </c>
      <c r="Q1143" s="80"/>
    </row>
    <row r="1144" spans="1:17" ht="24.75" customHeight="1" x14ac:dyDescent="0.15">
      <c r="A1144" t="str">
        <f>CONCATENATE(B1132,B1144)</f>
        <v>40a</v>
      </c>
      <c r="B1144" t="s">
        <v>26</v>
      </c>
      <c r="C1144" s="64" t="str">
        <f>INDEX('5 tm Data'!P:P,MATCH('5 tm MJV'!A1144,'5 tm Data'!N:N,0))</f>
        <v>a</v>
      </c>
      <c r="D1144" s="65"/>
      <c r="E1144" s="66"/>
      <c r="F1144" s="80"/>
      <c r="G1144" s="80"/>
      <c r="H1144" s="80"/>
      <c r="I1144" s="80"/>
      <c r="J1144" s="80"/>
      <c r="K1144" s="80"/>
      <c r="L1144" s="80"/>
      <c r="M1144" s="80"/>
      <c r="N1144" s="80"/>
      <c r="O1144" s="80"/>
      <c r="P1144" s="80"/>
      <c r="Q1144" s="80"/>
    </row>
    <row r="1145" spans="1:17" ht="24.75" customHeight="1" x14ac:dyDescent="0.15">
      <c r="A1145" t="str">
        <f>CONCATENATE(B1132,B1145)</f>
        <v>40b</v>
      </c>
      <c r="B1145" t="s">
        <v>27</v>
      </c>
      <c r="C1145" s="64" t="str">
        <f>INDEX('5 tm Data'!P:P,MATCH('5 tm MJV'!A1145,'5 tm Data'!N:N,0))</f>
        <v>b</v>
      </c>
      <c r="D1145" s="65"/>
      <c r="E1145" s="66"/>
      <c r="F1145" s="80"/>
      <c r="G1145" s="80"/>
      <c r="H1145" s="80"/>
      <c r="I1145" s="80"/>
      <c r="J1145" s="80"/>
      <c r="K1145" s="80"/>
      <c r="L1145" s="80"/>
      <c r="M1145" s="80"/>
      <c r="N1145" s="80"/>
      <c r="O1145" s="80"/>
      <c r="P1145" s="80"/>
      <c r="Q1145" s="80"/>
    </row>
    <row r="1146" spans="1:17" ht="24.75" customHeight="1" x14ac:dyDescent="0.15">
      <c r="A1146" t="str">
        <f>CONCATENATE(B1132,B1146)</f>
        <v>40c</v>
      </c>
      <c r="B1146" t="s">
        <v>28</v>
      </c>
      <c r="C1146" s="64" t="str">
        <f>INDEX('5 tm Data'!P:P,MATCH('5 tm MJV'!A1146,'5 tm Data'!N:N,0))</f>
        <v>c</v>
      </c>
      <c r="D1146" s="65"/>
      <c r="E1146" s="66"/>
      <c r="F1146" s="80"/>
      <c r="G1146" s="80"/>
      <c r="H1146" s="80"/>
      <c r="I1146" s="80"/>
      <c r="J1146" s="80"/>
      <c r="K1146" s="80"/>
      <c r="L1146" s="80"/>
      <c r="M1146" s="80"/>
      <c r="N1146" s="80"/>
      <c r="O1146" s="80"/>
      <c r="P1146" s="80"/>
      <c r="Q1146" s="80"/>
    </row>
    <row r="1147" spans="1:17" ht="24.75" customHeight="1" x14ac:dyDescent="0.15">
      <c r="A1147" t="str">
        <f>CONCATENATE(B1132,B1147)</f>
        <v>40d</v>
      </c>
      <c r="B1147" t="s">
        <v>29</v>
      </c>
      <c r="C1147" s="64" t="str">
        <f>INDEX('5 tm Data'!P:P,MATCH('5 tm MJV'!A1147,'5 tm Data'!N:N,0))</f>
        <v>d</v>
      </c>
      <c r="D1147" s="65"/>
      <c r="E1147" s="66"/>
      <c r="F1147" s="80"/>
      <c r="G1147" s="80"/>
      <c r="H1147" s="80"/>
      <c r="I1147" s="80"/>
      <c r="J1147" s="80"/>
      <c r="K1147" s="80"/>
      <c r="L1147" s="80"/>
      <c r="M1147" s="80"/>
      <c r="N1147" s="80"/>
      <c r="O1147" s="80"/>
      <c r="P1147" s="80"/>
      <c r="Q1147" s="80"/>
    </row>
    <row r="1148" spans="1:17" ht="24.75" customHeight="1" x14ac:dyDescent="0.15">
      <c r="A1148" t="str">
        <f>CONCATENATE(B1132,B1148)</f>
        <v>40e</v>
      </c>
      <c r="B1148" t="s">
        <v>30</v>
      </c>
      <c r="C1148" s="64" t="str">
        <f>INDEX('5 tm Data'!P:P,MATCH('5 tm MJV'!A1148,'5 tm Data'!N:N,0))</f>
        <v>e</v>
      </c>
      <c r="D1148" s="65"/>
      <c r="E1148" s="66"/>
      <c r="F1148" s="80"/>
      <c r="G1148" s="80"/>
      <c r="H1148" s="80"/>
      <c r="I1148" s="80"/>
      <c r="J1148" s="80"/>
      <c r="K1148" s="80"/>
      <c r="L1148" s="80"/>
      <c r="M1148" s="80"/>
      <c r="N1148" s="80"/>
      <c r="O1148" s="80"/>
      <c r="P1148" s="80"/>
      <c r="Q1148" s="80"/>
    </row>
    <row r="1149" spans="1:17" ht="24.75" customHeight="1" x14ac:dyDescent="0.15">
      <c r="A1149" t="str">
        <f>CONCATENATE(B1132,B1149)</f>
        <v>40f</v>
      </c>
      <c r="B1149" t="s">
        <v>31</v>
      </c>
      <c r="C1149" s="64" t="str">
        <f>INDEX('5 tm Data'!P:P,MATCH('5 tm MJV'!A1149,'5 tm Data'!N:N,0))</f>
        <v>f</v>
      </c>
      <c r="D1149" s="65"/>
      <c r="E1149" s="66"/>
      <c r="F1149" s="80"/>
      <c r="G1149" s="80"/>
      <c r="H1149" s="80"/>
      <c r="I1149" s="80"/>
      <c r="J1149" s="80"/>
      <c r="K1149" s="80"/>
      <c r="L1149" s="80"/>
      <c r="M1149" s="80"/>
      <c r="N1149" s="80"/>
      <c r="O1149" s="80"/>
      <c r="P1149" s="80"/>
      <c r="Q1149" s="80"/>
    </row>
    <row r="1150" spans="1:17" ht="24.75" customHeight="1" x14ac:dyDescent="0.15">
      <c r="A1150" t="str">
        <f>CONCATENATE(B1132,B1150)</f>
        <v>40g</v>
      </c>
      <c r="B1150" t="s">
        <v>32</v>
      </c>
      <c r="C1150" s="64" t="str">
        <f>INDEX('5 tm Data'!P:P,MATCH('5 tm MJV'!A1150,'5 tm Data'!N:N,0))</f>
        <v>g</v>
      </c>
      <c r="D1150" s="65"/>
      <c r="E1150" s="66"/>
      <c r="F1150" s="80"/>
      <c r="G1150" s="80"/>
      <c r="H1150" s="80"/>
      <c r="I1150" s="80"/>
      <c r="J1150" s="80"/>
      <c r="K1150" s="80"/>
      <c r="L1150" s="80"/>
      <c r="M1150" s="80"/>
      <c r="N1150" s="80"/>
      <c r="O1150" s="80"/>
      <c r="P1150" s="80"/>
      <c r="Q1150" s="80"/>
    </row>
    <row r="1151" spans="1:17" ht="24.75" customHeight="1" thickBot="1" x14ac:dyDescent="0.2">
      <c r="A1151" t="str">
        <f>CONCATENATE(B1132,B1151)</f>
        <v>40h</v>
      </c>
      <c r="B1151" t="s">
        <v>33</v>
      </c>
      <c r="C1151" s="64" t="str">
        <f>INDEX('5 tm Data'!P:P,MATCH('5 tm MJV'!A1151,'5 tm Data'!N:N,0))</f>
        <v>h</v>
      </c>
      <c r="D1151" s="65"/>
      <c r="E1151" s="66"/>
      <c r="F1151" s="79"/>
      <c r="G1151" s="79"/>
      <c r="H1151" s="79"/>
      <c r="I1151" s="79"/>
      <c r="J1151" s="79"/>
      <c r="K1151" s="79"/>
      <c r="L1151" s="79"/>
      <c r="M1151" s="79"/>
      <c r="N1151" s="79"/>
      <c r="O1151" s="79"/>
      <c r="P1151" s="79"/>
      <c r="Q1151" s="79"/>
    </row>
    <row r="1152" spans="1:17" ht="24.75" customHeight="1" thickTop="1" x14ac:dyDescent="0.2">
      <c r="C1152" s="86" t="s">
        <v>6</v>
      </c>
      <c r="D1152" s="86"/>
      <c r="E1152" s="86"/>
      <c r="F1152" s="77"/>
      <c r="G1152" s="78"/>
      <c r="H1152" s="77"/>
      <c r="I1152" s="78"/>
      <c r="J1152" s="77"/>
      <c r="K1152" s="78"/>
      <c r="L1152" s="77"/>
      <c r="M1152" s="78"/>
      <c r="N1152" s="77"/>
      <c r="O1152" s="78"/>
      <c r="P1152" s="77"/>
      <c r="Q1152" s="78"/>
    </row>
    <row r="1153" spans="3:17" x14ac:dyDescent="0.15">
      <c r="C1153" s="86" t="s">
        <v>799</v>
      </c>
      <c r="D1153" s="86"/>
      <c r="E1153" s="86"/>
      <c r="F1153" s="87"/>
      <c r="G1153" s="87"/>
      <c r="H1153" s="87"/>
      <c r="I1153" s="87"/>
      <c r="J1153" s="87"/>
      <c r="K1153" s="87"/>
      <c r="L1153" s="87"/>
      <c r="M1153" s="87"/>
      <c r="N1153" s="87"/>
      <c r="O1153" s="87"/>
      <c r="P1153" s="87"/>
      <c r="Q1153" s="87"/>
    </row>
    <row r="1154" spans="3:17" ht="11.25" customHeight="1" x14ac:dyDescent="0.15">
      <c r="C1154" s="86"/>
      <c r="D1154" s="86"/>
      <c r="E1154" s="86"/>
      <c r="F1154" s="87"/>
      <c r="G1154" s="87"/>
      <c r="H1154" s="87"/>
      <c r="I1154" s="87"/>
      <c r="J1154" s="87"/>
      <c r="K1154" s="87"/>
      <c r="L1154" s="87"/>
      <c r="M1154" s="87"/>
      <c r="N1154" s="87"/>
      <c r="O1154" s="87"/>
      <c r="P1154" s="87"/>
      <c r="Q1154" s="87"/>
    </row>
    <row r="1155" spans="3:17" ht="11.25" customHeight="1" x14ac:dyDescent="0.15">
      <c r="C1155" s="86" t="s">
        <v>800</v>
      </c>
      <c r="D1155" s="86"/>
      <c r="E1155" s="86"/>
      <c r="F1155" s="87"/>
      <c r="G1155" s="87"/>
      <c r="H1155" s="87"/>
      <c r="I1155" s="87"/>
      <c r="J1155" s="87"/>
      <c r="K1155" s="87"/>
      <c r="L1155" s="87"/>
      <c r="M1155" s="87"/>
      <c r="N1155" s="87"/>
      <c r="O1155" s="87"/>
      <c r="P1155" s="87"/>
      <c r="Q1155" s="87"/>
    </row>
    <row r="1156" spans="3:17" x14ac:dyDescent="0.15">
      <c r="C1156" s="86"/>
      <c r="D1156" s="86"/>
      <c r="E1156" s="86"/>
      <c r="F1156" s="87"/>
      <c r="G1156" s="87"/>
      <c r="H1156" s="87"/>
      <c r="I1156" s="87"/>
      <c r="J1156" s="87"/>
      <c r="K1156" s="87"/>
      <c r="L1156" s="87"/>
      <c r="M1156" s="87"/>
      <c r="N1156" s="87"/>
      <c r="O1156" s="87"/>
      <c r="P1156" s="87"/>
      <c r="Q1156" s="87"/>
    </row>
  </sheetData>
  <mergeCells count="3449">
    <mergeCell ref="N1097:O1098"/>
    <mergeCell ref="P1097:Q1098"/>
    <mergeCell ref="C1123:E1123"/>
    <mergeCell ref="C1124:E1125"/>
    <mergeCell ref="F1124:G1125"/>
    <mergeCell ref="H1124:I1125"/>
    <mergeCell ref="J1124:K1125"/>
    <mergeCell ref="L1124:M1125"/>
    <mergeCell ref="N1124:O1125"/>
    <mergeCell ref="P1124:Q1125"/>
    <mergeCell ref="C1126:E1127"/>
    <mergeCell ref="F1126:G1127"/>
    <mergeCell ref="H1126:I1127"/>
    <mergeCell ref="J1126:K1127"/>
    <mergeCell ref="L1126:M1127"/>
    <mergeCell ref="N1126:O1127"/>
    <mergeCell ref="P1126:Q1127"/>
    <mergeCell ref="P1114:Q1114"/>
    <mergeCell ref="C1115:E1115"/>
    <mergeCell ref="F1115:G1115"/>
    <mergeCell ref="H1115:I1115"/>
    <mergeCell ref="J1115:K1115"/>
    <mergeCell ref="L1115:M1115"/>
    <mergeCell ref="N1115:O1115"/>
    <mergeCell ref="C1103:Q1105"/>
    <mergeCell ref="G1109:O1110"/>
    <mergeCell ref="C1114:E1114"/>
    <mergeCell ref="F1114:G1114"/>
    <mergeCell ref="H1114:I1114"/>
    <mergeCell ref="J1114:K1114"/>
    <mergeCell ref="L1114:M1114"/>
    <mergeCell ref="N1114:O1114"/>
    <mergeCell ref="N1039:O1040"/>
    <mergeCell ref="P1039:Q1040"/>
    <mergeCell ref="C1065:E1065"/>
    <mergeCell ref="C1066:E1067"/>
    <mergeCell ref="F1066:G1067"/>
    <mergeCell ref="H1066:I1067"/>
    <mergeCell ref="J1066:K1067"/>
    <mergeCell ref="L1066:M1067"/>
    <mergeCell ref="N1066:O1067"/>
    <mergeCell ref="P1066:Q1067"/>
    <mergeCell ref="C1068:E1069"/>
    <mergeCell ref="F1068:G1069"/>
    <mergeCell ref="H1068:I1069"/>
    <mergeCell ref="J1068:K1069"/>
    <mergeCell ref="L1068:M1069"/>
    <mergeCell ref="N1068:O1069"/>
    <mergeCell ref="P1068:Q1069"/>
    <mergeCell ref="P1056:Q1056"/>
    <mergeCell ref="C1057:E1057"/>
    <mergeCell ref="F1057:G1057"/>
    <mergeCell ref="H1057:I1057"/>
    <mergeCell ref="J1057:K1057"/>
    <mergeCell ref="L1057:M1057"/>
    <mergeCell ref="N1057:O1057"/>
    <mergeCell ref="C1045:Q1047"/>
    <mergeCell ref="G1051:O1052"/>
    <mergeCell ref="C1056:E1056"/>
    <mergeCell ref="F1056:G1056"/>
    <mergeCell ref="H1056:I1056"/>
    <mergeCell ref="J1056:K1056"/>
    <mergeCell ref="L1056:M1056"/>
    <mergeCell ref="N1056:O1056"/>
    <mergeCell ref="N981:O982"/>
    <mergeCell ref="P981:Q982"/>
    <mergeCell ref="C1007:E1007"/>
    <mergeCell ref="C1008:E1009"/>
    <mergeCell ref="F1008:G1009"/>
    <mergeCell ref="H1008:I1009"/>
    <mergeCell ref="J1008:K1009"/>
    <mergeCell ref="L1008:M1009"/>
    <mergeCell ref="N1008:O1009"/>
    <mergeCell ref="P1008:Q1009"/>
    <mergeCell ref="C1010:E1011"/>
    <mergeCell ref="F1010:G1011"/>
    <mergeCell ref="H1010:I1011"/>
    <mergeCell ref="J1010:K1011"/>
    <mergeCell ref="L1010:M1011"/>
    <mergeCell ref="N1010:O1011"/>
    <mergeCell ref="P1010:Q1011"/>
    <mergeCell ref="P1001:Q1001"/>
    <mergeCell ref="C1002:E1002"/>
    <mergeCell ref="F1002:G1002"/>
    <mergeCell ref="H1002:I1002"/>
    <mergeCell ref="J1002:K1002"/>
    <mergeCell ref="L1002:M1002"/>
    <mergeCell ref="N1002:O1002"/>
    <mergeCell ref="C1001:E1001"/>
    <mergeCell ref="F1001:G1001"/>
    <mergeCell ref="H1001:I1001"/>
    <mergeCell ref="J1001:K1001"/>
    <mergeCell ref="L1001:M1001"/>
    <mergeCell ref="N1001:O1001"/>
    <mergeCell ref="C1000:E1000"/>
    <mergeCell ref="F1000:G1000"/>
    <mergeCell ref="P923:Q924"/>
    <mergeCell ref="C949:E949"/>
    <mergeCell ref="C950:E951"/>
    <mergeCell ref="F950:G951"/>
    <mergeCell ref="H950:I951"/>
    <mergeCell ref="J950:K951"/>
    <mergeCell ref="L950:M951"/>
    <mergeCell ref="N950:O951"/>
    <mergeCell ref="P950:Q951"/>
    <mergeCell ref="C952:E953"/>
    <mergeCell ref="C891:E891"/>
    <mergeCell ref="C892:E893"/>
    <mergeCell ref="F892:G893"/>
    <mergeCell ref="H892:I893"/>
    <mergeCell ref="J892:K893"/>
    <mergeCell ref="L892:M893"/>
    <mergeCell ref="N892:O893"/>
    <mergeCell ref="P892:Q893"/>
    <mergeCell ref="C894:E895"/>
    <mergeCell ref="F894:G895"/>
    <mergeCell ref="H894:I895"/>
    <mergeCell ref="J894:K895"/>
    <mergeCell ref="L894:M895"/>
    <mergeCell ref="N894:O895"/>
    <mergeCell ref="P894:Q895"/>
    <mergeCell ref="P911:Q911"/>
    <mergeCell ref="C912:E912"/>
    <mergeCell ref="F912:G912"/>
    <mergeCell ref="H912:I912"/>
    <mergeCell ref="J912:K912"/>
    <mergeCell ref="L912:M912"/>
    <mergeCell ref="N836:O837"/>
    <mergeCell ref="P836:Q837"/>
    <mergeCell ref="C862:E862"/>
    <mergeCell ref="C863:E864"/>
    <mergeCell ref="F863:G864"/>
    <mergeCell ref="H863:I864"/>
    <mergeCell ref="J863:K864"/>
    <mergeCell ref="L863:M864"/>
    <mergeCell ref="N863:O864"/>
    <mergeCell ref="P863:Q864"/>
    <mergeCell ref="C865:E866"/>
    <mergeCell ref="F865:G866"/>
    <mergeCell ref="H865:I866"/>
    <mergeCell ref="J865:K866"/>
    <mergeCell ref="L865:M866"/>
    <mergeCell ref="N865:O866"/>
    <mergeCell ref="P865:Q866"/>
    <mergeCell ref="P853:Q853"/>
    <mergeCell ref="C854:E854"/>
    <mergeCell ref="F854:G854"/>
    <mergeCell ref="H854:I854"/>
    <mergeCell ref="J854:K854"/>
    <mergeCell ref="L854:M854"/>
    <mergeCell ref="N854:O854"/>
    <mergeCell ref="C842:Q844"/>
    <mergeCell ref="G848:O849"/>
    <mergeCell ref="C853:E853"/>
    <mergeCell ref="F853:G853"/>
    <mergeCell ref="H853:I853"/>
    <mergeCell ref="J853:K853"/>
    <mergeCell ref="L853:M853"/>
    <mergeCell ref="N853:O853"/>
    <mergeCell ref="N778:O779"/>
    <mergeCell ref="P778:Q779"/>
    <mergeCell ref="C804:E804"/>
    <mergeCell ref="C805:E806"/>
    <mergeCell ref="F805:G806"/>
    <mergeCell ref="H805:I806"/>
    <mergeCell ref="J805:K806"/>
    <mergeCell ref="L805:M806"/>
    <mergeCell ref="N805:O806"/>
    <mergeCell ref="P805:Q806"/>
    <mergeCell ref="C807:E808"/>
    <mergeCell ref="F807:G808"/>
    <mergeCell ref="H807:I808"/>
    <mergeCell ref="J807:K808"/>
    <mergeCell ref="L807:M808"/>
    <mergeCell ref="N807:O808"/>
    <mergeCell ref="P807:Q808"/>
    <mergeCell ref="P795:Q795"/>
    <mergeCell ref="C796:E796"/>
    <mergeCell ref="F796:G796"/>
    <mergeCell ref="H796:I796"/>
    <mergeCell ref="J796:K796"/>
    <mergeCell ref="L796:M796"/>
    <mergeCell ref="N796:O796"/>
    <mergeCell ref="C784:Q786"/>
    <mergeCell ref="G790:O791"/>
    <mergeCell ref="C795:E795"/>
    <mergeCell ref="F795:G795"/>
    <mergeCell ref="H795:I795"/>
    <mergeCell ref="J795:K795"/>
    <mergeCell ref="L795:M795"/>
    <mergeCell ref="N795:O795"/>
    <mergeCell ref="N720:O721"/>
    <mergeCell ref="P720:Q721"/>
    <mergeCell ref="C746:E746"/>
    <mergeCell ref="C747:E748"/>
    <mergeCell ref="F747:G748"/>
    <mergeCell ref="H747:I748"/>
    <mergeCell ref="J747:K748"/>
    <mergeCell ref="L747:M748"/>
    <mergeCell ref="N747:O748"/>
    <mergeCell ref="P747:Q748"/>
    <mergeCell ref="C749:E750"/>
    <mergeCell ref="F749:G750"/>
    <mergeCell ref="H749:I750"/>
    <mergeCell ref="J749:K750"/>
    <mergeCell ref="L749:M750"/>
    <mergeCell ref="N749:O750"/>
    <mergeCell ref="P749:Q750"/>
    <mergeCell ref="P737:Q737"/>
    <mergeCell ref="C738:E738"/>
    <mergeCell ref="F738:G738"/>
    <mergeCell ref="H738:I738"/>
    <mergeCell ref="J738:K738"/>
    <mergeCell ref="L738:M738"/>
    <mergeCell ref="N738:O738"/>
    <mergeCell ref="C726:Q728"/>
    <mergeCell ref="G732:O733"/>
    <mergeCell ref="C737:E737"/>
    <mergeCell ref="F737:G737"/>
    <mergeCell ref="H737:I737"/>
    <mergeCell ref="J737:K737"/>
    <mergeCell ref="L737:M737"/>
    <mergeCell ref="N737:O737"/>
    <mergeCell ref="N662:O663"/>
    <mergeCell ref="P662:Q663"/>
    <mergeCell ref="C688:E688"/>
    <mergeCell ref="C689:E690"/>
    <mergeCell ref="F689:G690"/>
    <mergeCell ref="H689:I690"/>
    <mergeCell ref="J689:K690"/>
    <mergeCell ref="L689:M690"/>
    <mergeCell ref="N689:O690"/>
    <mergeCell ref="P689:Q690"/>
    <mergeCell ref="C691:E692"/>
    <mergeCell ref="F691:G692"/>
    <mergeCell ref="H691:I692"/>
    <mergeCell ref="J691:K692"/>
    <mergeCell ref="L691:M692"/>
    <mergeCell ref="N691:O692"/>
    <mergeCell ref="P691:Q692"/>
    <mergeCell ref="P679:Q679"/>
    <mergeCell ref="C680:E680"/>
    <mergeCell ref="F680:G680"/>
    <mergeCell ref="H680:I680"/>
    <mergeCell ref="J680:K680"/>
    <mergeCell ref="L680:M680"/>
    <mergeCell ref="N680:O680"/>
    <mergeCell ref="C668:Q670"/>
    <mergeCell ref="G674:O675"/>
    <mergeCell ref="C679:E679"/>
    <mergeCell ref="F679:G679"/>
    <mergeCell ref="H679:I679"/>
    <mergeCell ref="J679:K679"/>
    <mergeCell ref="L679:M679"/>
    <mergeCell ref="N679:O679"/>
    <mergeCell ref="N604:O605"/>
    <mergeCell ref="P604:Q605"/>
    <mergeCell ref="C630:E630"/>
    <mergeCell ref="C631:E632"/>
    <mergeCell ref="F631:G632"/>
    <mergeCell ref="H631:I632"/>
    <mergeCell ref="J631:K632"/>
    <mergeCell ref="L631:M632"/>
    <mergeCell ref="N631:O632"/>
    <mergeCell ref="P631:Q632"/>
    <mergeCell ref="C633:E634"/>
    <mergeCell ref="F633:G634"/>
    <mergeCell ref="H633:I634"/>
    <mergeCell ref="J633:K634"/>
    <mergeCell ref="L633:M634"/>
    <mergeCell ref="N633:O634"/>
    <mergeCell ref="P633:Q634"/>
    <mergeCell ref="P621:Q621"/>
    <mergeCell ref="C622:E622"/>
    <mergeCell ref="F622:G622"/>
    <mergeCell ref="H622:I622"/>
    <mergeCell ref="J622:K622"/>
    <mergeCell ref="L622:M622"/>
    <mergeCell ref="N622:O622"/>
    <mergeCell ref="C610:Q612"/>
    <mergeCell ref="G616:O617"/>
    <mergeCell ref="C621:E621"/>
    <mergeCell ref="F621:G621"/>
    <mergeCell ref="H621:I621"/>
    <mergeCell ref="J621:K621"/>
    <mergeCell ref="L621:M621"/>
    <mergeCell ref="N621:O621"/>
    <mergeCell ref="N546:O547"/>
    <mergeCell ref="P546:Q547"/>
    <mergeCell ref="C572:E572"/>
    <mergeCell ref="C573:E574"/>
    <mergeCell ref="F573:G574"/>
    <mergeCell ref="H573:I574"/>
    <mergeCell ref="J573:K574"/>
    <mergeCell ref="L573:M574"/>
    <mergeCell ref="N573:O574"/>
    <mergeCell ref="P573:Q574"/>
    <mergeCell ref="C575:E576"/>
    <mergeCell ref="F575:G576"/>
    <mergeCell ref="H575:I576"/>
    <mergeCell ref="J575:K576"/>
    <mergeCell ref="L575:M576"/>
    <mergeCell ref="N575:O576"/>
    <mergeCell ref="P575:Q576"/>
    <mergeCell ref="P563:Q563"/>
    <mergeCell ref="C564:E564"/>
    <mergeCell ref="F564:G564"/>
    <mergeCell ref="H564:I564"/>
    <mergeCell ref="J564:K564"/>
    <mergeCell ref="L564:M564"/>
    <mergeCell ref="N564:O564"/>
    <mergeCell ref="C552:Q554"/>
    <mergeCell ref="G558:O559"/>
    <mergeCell ref="C563:E563"/>
    <mergeCell ref="F563:G563"/>
    <mergeCell ref="H563:I563"/>
    <mergeCell ref="J563:K563"/>
    <mergeCell ref="L563:M563"/>
    <mergeCell ref="N563:O563"/>
    <mergeCell ref="N488:O489"/>
    <mergeCell ref="P488:Q489"/>
    <mergeCell ref="C514:E514"/>
    <mergeCell ref="C515:E516"/>
    <mergeCell ref="F515:G516"/>
    <mergeCell ref="H515:I516"/>
    <mergeCell ref="J515:K516"/>
    <mergeCell ref="L515:M516"/>
    <mergeCell ref="N515:O516"/>
    <mergeCell ref="P515:Q516"/>
    <mergeCell ref="C517:E518"/>
    <mergeCell ref="F517:G518"/>
    <mergeCell ref="H517:I518"/>
    <mergeCell ref="J517:K518"/>
    <mergeCell ref="L517:M518"/>
    <mergeCell ref="N517:O518"/>
    <mergeCell ref="P517:Q518"/>
    <mergeCell ref="P505:Q505"/>
    <mergeCell ref="C506:E506"/>
    <mergeCell ref="F506:G506"/>
    <mergeCell ref="H506:I506"/>
    <mergeCell ref="J506:K506"/>
    <mergeCell ref="L506:M506"/>
    <mergeCell ref="N506:O506"/>
    <mergeCell ref="C494:Q496"/>
    <mergeCell ref="G500:O501"/>
    <mergeCell ref="C505:E505"/>
    <mergeCell ref="F505:G505"/>
    <mergeCell ref="H505:I505"/>
    <mergeCell ref="J505:K505"/>
    <mergeCell ref="L505:M505"/>
    <mergeCell ref="N505:O505"/>
    <mergeCell ref="N430:O431"/>
    <mergeCell ref="P430:Q431"/>
    <mergeCell ref="C456:E456"/>
    <mergeCell ref="C457:E458"/>
    <mergeCell ref="F457:G458"/>
    <mergeCell ref="H457:I458"/>
    <mergeCell ref="J457:K458"/>
    <mergeCell ref="L457:M458"/>
    <mergeCell ref="N457:O458"/>
    <mergeCell ref="P457:Q458"/>
    <mergeCell ref="C459:E460"/>
    <mergeCell ref="F459:G460"/>
    <mergeCell ref="H459:I460"/>
    <mergeCell ref="J459:K460"/>
    <mergeCell ref="L459:M460"/>
    <mergeCell ref="N459:O460"/>
    <mergeCell ref="P459:Q460"/>
    <mergeCell ref="P447:Q447"/>
    <mergeCell ref="C448:E448"/>
    <mergeCell ref="F448:G448"/>
    <mergeCell ref="H448:I448"/>
    <mergeCell ref="J448:K448"/>
    <mergeCell ref="L448:M448"/>
    <mergeCell ref="N448:O448"/>
    <mergeCell ref="C436:Q438"/>
    <mergeCell ref="G442:O443"/>
    <mergeCell ref="C447:E447"/>
    <mergeCell ref="F447:G447"/>
    <mergeCell ref="H447:I447"/>
    <mergeCell ref="J447:K447"/>
    <mergeCell ref="L447:M447"/>
    <mergeCell ref="N447:O447"/>
    <mergeCell ref="N372:O373"/>
    <mergeCell ref="P372:Q373"/>
    <mergeCell ref="C398:E398"/>
    <mergeCell ref="C399:E400"/>
    <mergeCell ref="F399:G400"/>
    <mergeCell ref="H399:I400"/>
    <mergeCell ref="J399:K400"/>
    <mergeCell ref="L399:M400"/>
    <mergeCell ref="N399:O400"/>
    <mergeCell ref="P399:Q400"/>
    <mergeCell ref="C401:E402"/>
    <mergeCell ref="F401:G402"/>
    <mergeCell ref="H401:I402"/>
    <mergeCell ref="J401:K402"/>
    <mergeCell ref="L401:M402"/>
    <mergeCell ref="N401:O402"/>
    <mergeCell ref="P401:Q402"/>
    <mergeCell ref="P389:Q389"/>
    <mergeCell ref="C390:E390"/>
    <mergeCell ref="F390:G390"/>
    <mergeCell ref="H390:I390"/>
    <mergeCell ref="J390:K390"/>
    <mergeCell ref="L390:M390"/>
    <mergeCell ref="N390:O390"/>
    <mergeCell ref="C378:Q380"/>
    <mergeCell ref="G384:O385"/>
    <mergeCell ref="C389:E389"/>
    <mergeCell ref="F389:G389"/>
    <mergeCell ref="H389:I389"/>
    <mergeCell ref="J389:K389"/>
    <mergeCell ref="L389:M389"/>
    <mergeCell ref="N389:O389"/>
    <mergeCell ref="N314:O315"/>
    <mergeCell ref="P314:Q315"/>
    <mergeCell ref="C340:E340"/>
    <mergeCell ref="C341:E342"/>
    <mergeCell ref="F341:G342"/>
    <mergeCell ref="H341:I342"/>
    <mergeCell ref="J341:K342"/>
    <mergeCell ref="L341:M342"/>
    <mergeCell ref="N341:O342"/>
    <mergeCell ref="P341:Q342"/>
    <mergeCell ref="C343:E344"/>
    <mergeCell ref="F343:G344"/>
    <mergeCell ref="H343:I344"/>
    <mergeCell ref="J343:K344"/>
    <mergeCell ref="L343:M344"/>
    <mergeCell ref="N343:O344"/>
    <mergeCell ref="P343:Q344"/>
    <mergeCell ref="P331:Q331"/>
    <mergeCell ref="C332:E332"/>
    <mergeCell ref="F332:G332"/>
    <mergeCell ref="H332:I332"/>
    <mergeCell ref="J332:K332"/>
    <mergeCell ref="L332:M332"/>
    <mergeCell ref="N332:O332"/>
    <mergeCell ref="C320:Q322"/>
    <mergeCell ref="G326:O327"/>
    <mergeCell ref="C331:E331"/>
    <mergeCell ref="F331:G331"/>
    <mergeCell ref="H331:I331"/>
    <mergeCell ref="J331:K331"/>
    <mergeCell ref="L331:M331"/>
    <mergeCell ref="N331:O331"/>
    <mergeCell ref="N256:O257"/>
    <mergeCell ref="P256:Q257"/>
    <mergeCell ref="C282:E282"/>
    <mergeCell ref="C283:E284"/>
    <mergeCell ref="F283:G284"/>
    <mergeCell ref="H283:I284"/>
    <mergeCell ref="J283:K284"/>
    <mergeCell ref="L283:M284"/>
    <mergeCell ref="N283:O284"/>
    <mergeCell ref="P283:Q284"/>
    <mergeCell ref="C285:E286"/>
    <mergeCell ref="F285:G286"/>
    <mergeCell ref="H285:I286"/>
    <mergeCell ref="J285:K286"/>
    <mergeCell ref="L285:M286"/>
    <mergeCell ref="N285:O286"/>
    <mergeCell ref="P285:Q286"/>
    <mergeCell ref="P273:Q273"/>
    <mergeCell ref="C274:E274"/>
    <mergeCell ref="F274:G274"/>
    <mergeCell ref="H274:I274"/>
    <mergeCell ref="J274:K274"/>
    <mergeCell ref="L274:M274"/>
    <mergeCell ref="N274:O274"/>
    <mergeCell ref="C262:Q264"/>
    <mergeCell ref="G268:O269"/>
    <mergeCell ref="C273:E273"/>
    <mergeCell ref="F273:G273"/>
    <mergeCell ref="H273:I273"/>
    <mergeCell ref="J273:K273"/>
    <mergeCell ref="L273:M273"/>
    <mergeCell ref="N273:O273"/>
    <mergeCell ref="N198:O199"/>
    <mergeCell ref="P198:Q199"/>
    <mergeCell ref="C224:E224"/>
    <mergeCell ref="C225:E226"/>
    <mergeCell ref="F225:G226"/>
    <mergeCell ref="H225:I226"/>
    <mergeCell ref="J225:K226"/>
    <mergeCell ref="L225:M226"/>
    <mergeCell ref="N225:O226"/>
    <mergeCell ref="P225:Q226"/>
    <mergeCell ref="C227:E228"/>
    <mergeCell ref="F227:G228"/>
    <mergeCell ref="H227:I228"/>
    <mergeCell ref="J227:K228"/>
    <mergeCell ref="L227:M228"/>
    <mergeCell ref="N227:O228"/>
    <mergeCell ref="P227:Q228"/>
    <mergeCell ref="P215:Q215"/>
    <mergeCell ref="C216:E216"/>
    <mergeCell ref="F216:G216"/>
    <mergeCell ref="H216:I216"/>
    <mergeCell ref="J216:K216"/>
    <mergeCell ref="L216:M216"/>
    <mergeCell ref="N216:O216"/>
    <mergeCell ref="C204:Q206"/>
    <mergeCell ref="G210:O211"/>
    <mergeCell ref="C215:E215"/>
    <mergeCell ref="F215:G215"/>
    <mergeCell ref="H215:I215"/>
    <mergeCell ref="J215:K215"/>
    <mergeCell ref="L215:M215"/>
    <mergeCell ref="N215:O215"/>
    <mergeCell ref="N140:O141"/>
    <mergeCell ref="P140:Q141"/>
    <mergeCell ref="C166:E166"/>
    <mergeCell ref="C167:E168"/>
    <mergeCell ref="F167:G168"/>
    <mergeCell ref="H167:I168"/>
    <mergeCell ref="J167:K168"/>
    <mergeCell ref="L167:M168"/>
    <mergeCell ref="N167:O168"/>
    <mergeCell ref="P167:Q168"/>
    <mergeCell ref="C169:E170"/>
    <mergeCell ref="F169:G170"/>
    <mergeCell ref="H169:I170"/>
    <mergeCell ref="J169:K170"/>
    <mergeCell ref="L169:M170"/>
    <mergeCell ref="N169:O170"/>
    <mergeCell ref="P169:Q170"/>
    <mergeCell ref="P157:Q157"/>
    <mergeCell ref="C158:E158"/>
    <mergeCell ref="F158:G158"/>
    <mergeCell ref="H158:I158"/>
    <mergeCell ref="J158:K158"/>
    <mergeCell ref="L158:M158"/>
    <mergeCell ref="N158:O158"/>
    <mergeCell ref="C146:Q148"/>
    <mergeCell ref="G152:O153"/>
    <mergeCell ref="C157:E157"/>
    <mergeCell ref="F157:G157"/>
    <mergeCell ref="H157:I157"/>
    <mergeCell ref="J157:K157"/>
    <mergeCell ref="L157:M157"/>
    <mergeCell ref="N157:O157"/>
    <mergeCell ref="N82:O83"/>
    <mergeCell ref="P82:Q83"/>
    <mergeCell ref="C108:E108"/>
    <mergeCell ref="C109:E110"/>
    <mergeCell ref="F109:G110"/>
    <mergeCell ref="H109:I110"/>
    <mergeCell ref="J109:K110"/>
    <mergeCell ref="L109:M110"/>
    <mergeCell ref="N109:O110"/>
    <mergeCell ref="P109:Q110"/>
    <mergeCell ref="C111:E112"/>
    <mergeCell ref="F111:G112"/>
    <mergeCell ref="H111:I112"/>
    <mergeCell ref="J111:K112"/>
    <mergeCell ref="L111:M112"/>
    <mergeCell ref="N111:O112"/>
    <mergeCell ref="P111:Q112"/>
    <mergeCell ref="P99:Q99"/>
    <mergeCell ref="C100:E100"/>
    <mergeCell ref="F100:G100"/>
    <mergeCell ref="H100:I100"/>
    <mergeCell ref="J100:K100"/>
    <mergeCell ref="L100:M100"/>
    <mergeCell ref="N100:O100"/>
    <mergeCell ref="C88:Q90"/>
    <mergeCell ref="G94:O95"/>
    <mergeCell ref="C99:E99"/>
    <mergeCell ref="F99:G99"/>
    <mergeCell ref="H99:I99"/>
    <mergeCell ref="J99:K99"/>
    <mergeCell ref="L99:M99"/>
    <mergeCell ref="N99:O99"/>
    <mergeCell ref="H24:I25"/>
    <mergeCell ref="J24:K25"/>
    <mergeCell ref="L24:M25"/>
    <mergeCell ref="N24:O25"/>
    <mergeCell ref="P24:Q25"/>
    <mergeCell ref="C26:Q27"/>
    <mergeCell ref="C50:E50"/>
    <mergeCell ref="C51:E52"/>
    <mergeCell ref="F51:G52"/>
    <mergeCell ref="H51:I52"/>
    <mergeCell ref="J51:K52"/>
    <mergeCell ref="L51:M52"/>
    <mergeCell ref="N51:O52"/>
    <mergeCell ref="P51:Q52"/>
    <mergeCell ref="C53:E54"/>
    <mergeCell ref="F53:G54"/>
    <mergeCell ref="H53:I54"/>
    <mergeCell ref="J53:K54"/>
    <mergeCell ref="L53:M54"/>
    <mergeCell ref="N53:O54"/>
    <mergeCell ref="P53:Q54"/>
    <mergeCell ref="P44:Q44"/>
    <mergeCell ref="C45:E45"/>
    <mergeCell ref="F45:G45"/>
    <mergeCell ref="H45:I45"/>
    <mergeCell ref="J45:K45"/>
    <mergeCell ref="L45:M45"/>
    <mergeCell ref="N45:O45"/>
    <mergeCell ref="C44:E44"/>
    <mergeCell ref="F44:G44"/>
    <mergeCell ref="H44:I44"/>
    <mergeCell ref="J44:K44"/>
    <mergeCell ref="C1:Q3"/>
    <mergeCell ref="G7:O8"/>
    <mergeCell ref="C12:E12"/>
    <mergeCell ref="F12:G12"/>
    <mergeCell ref="H12:I12"/>
    <mergeCell ref="J12:K12"/>
    <mergeCell ref="L12:M12"/>
    <mergeCell ref="N12:O12"/>
    <mergeCell ref="P15:Q15"/>
    <mergeCell ref="C21:E21"/>
    <mergeCell ref="C22:E23"/>
    <mergeCell ref="F22:G23"/>
    <mergeCell ref="H22:I23"/>
    <mergeCell ref="J22:K23"/>
    <mergeCell ref="L22:M23"/>
    <mergeCell ref="N22:O23"/>
    <mergeCell ref="P22:Q23"/>
    <mergeCell ref="P14:Q14"/>
    <mergeCell ref="C15:E15"/>
    <mergeCell ref="F15:G15"/>
    <mergeCell ref="H15:I15"/>
    <mergeCell ref="J15:K15"/>
    <mergeCell ref="L15:M15"/>
    <mergeCell ref="N15:O15"/>
    <mergeCell ref="C14:E14"/>
    <mergeCell ref="F14:G14"/>
    <mergeCell ref="H14:I14"/>
    <mergeCell ref="J14:K14"/>
    <mergeCell ref="L14:M14"/>
    <mergeCell ref="N14:O14"/>
    <mergeCell ref="P12:Q12"/>
    <mergeCell ref="C13:E13"/>
    <mergeCell ref="F13:G13"/>
    <mergeCell ref="H13:I13"/>
    <mergeCell ref="J13:K13"/>
    <mergeCell ref="L13:M13"/>
    <mergeCell ref="N13:O13"/>
    <mergeCell ref="P13:Q13"/>
    <mergeCell ref="P18:Q18"/>
    <mergeCell ref="C19:E19"/>
    <mergeCell ref="F19:G19"/>
    <mergeCell ref="H19:I19"/>
    <mergeCell ref="J19:K19"/>
    <mergeCell ref="L19:M19"/>
    <mergeCell ref="N19:O19"/>
    <mergeCell ref="C18:E18"/>
    <mergeCell ref="F18:G18"/>
    <mergeCell ref="H18:I18"/>
    <mergeCell ref="J18:K18"/>
    <mergeCell ref="L18:M18"/>
    <mergeCell ref="N18:O18"/>
    <mergeCell ref="P16:Q16"/>
    <mergeCell ref="C17:E17"/>
    <mergeCell ref="F17:G17"/>
    <mergeCell ref="H17:I17"/>
    <mergeCell ref="J17:K17"/>
    <mergeCell ref="L17:M17"/>
    <mergeCell ref="N17:O17"/>
    <mergeCell ref="P17:Q17"/>
    <mergeCell ref="C16:E16"/>
    <mergeCell ref="F16:G16"/>
    <mergeCell ref="H16:I16"/>
    <mergeCell ref="J16:K16"/>
    <mergeCell ref="L16:M16"/>
    <mergeCell ref="N16:O16"/>
    <mergeCell ref="P20:Q20"/>
    <mergeCell ref="F21:G21"/>
    <mergeCell ref="H21:I21"/>
    <mergeCell ref="J21:K21"/>
    <mergeCell ref="L21:M21"/>
    <mergeCell ref="N21:O21"/>
    <mergeCell ref="P21:Q21"/>
    <mergeCell ref="P19:Q19"/>
    <mergeCell ref="C20:E20"/>
    <mergeCell ref="F20:G20"/>
    <mergeCell ref="H20:I20"/>
    <mergeCell ref="J20:K20"/>
    <mergeCell ref="L20:M20"/>
    <mergeCell ref="N20:O20"/>
    <mergeCell ref="P41:Q41"/>
    <mergeCell ref="C42:E42"/>
    <mergeCell ref="F42:G42"/>
    <mergeCell ref="H42:I42"/>
    <mergeCell ref="J42:K42"/>
    <mergeCell ref="L42:M42"/>
    <mergeCell ref="N42:O42"/>
    <mergeCell ref="C30:Q32"/>
    <mergeCell ref="G36:O37"/>
    <mergeCell ref="C41:E41"/>
    <mergeCell ref="F41:G41"/>
    <mergeCell ref="H41:I41"/>
    <mergeCell ref="J41:K41"/>
    <mergeCell ref="L41:M41"/>
    <mergeCell ref="N41:O41"/>
    <mergeCell ref="C24:E25"/>
    <mergeCell ref="F24:G25"/>
    <mergeCell ref="L44:M44"/>
    <mergeCell ref="N44:O44"/>
    <mergeCell ref="P42:Q42"/>
    <mergeCell ref="C43:E43"/>
    <mergeCell ref="F43:G43"/>
    <mergeCell ref="H43:I43"/>
    <mergeCell ref="J43:K43"/>
    <mergeCell ref="L43:M43"/>
    <mergeCell ref="N43:O43"/>
    <mergeCell ref="P43:Q43"/>
    <mergeCell ref="P46:Q46"/>
    <mergeCell ref="C47:E47"/>
    <mergeCell ref="F47:G47"/>
    <mergeCell ref="H47:I47"/>
    <mergeCell ref="J47:K47"/>
    <mergeCell ref="L47:M47"/>
    <mergeCell ref="N47:O47"/>
    <mergeCell ref="P47:Q47"/>
    <mergeCell ref="P45:Q45"/>
    <mergeCell ref="C46:E46"/>
    <mergeCell ref="F46:G46"/>
    <mergeCell ref="H46:I46"/>
    <mergeCell ref="J46:K46"/>
    <mergeCell ref="L46:M46"/>
    <mergeCell ref="N46:O46"/>
    <mergeCell ref="P49:Q49"/>
    <mergeCell ref="F50:G50"/>
    <mergeCell ref="H50:I50"/>
    <mergeCell ref="J50:K50"/>
    <mergeCell ref="L50:M50"/>
    <mergeCell ref="N50:O50"/>
    <mergeCell ref="P50:Q50"/>
    <mergeCell ref="P48:Q48"/>
    <mergeCell ref="C49:E49"/>
    <mergeCell ref="F49:G49"/>
    <mergeCell ref="H49:I49"/>
    <mergeCell ref="J49:K49"/>
    <mergeCell ref="L49:M49"/>
    <mergeCell ref="N49:O49"/>
    <mergeCell ref="C48:E48"/>
    <mergeCell ref="F48:G48"/>
    <mergeCell ref="H48:I48"/>
    <mergeCell ref="J48:K48"/>
    <mergeCell ref="L48:M48"/>
    <mergeCell ref="N48:O48"/>
    <mergeCell ref="P70:Q70"/>
    <mergeCell ref="C71:E71"/>
    <mergeCell ref="F71:G71"/>
    <mergeCell ref="H71:I71"/>
    <mergeCell ref="J71:K71"/>
    <mergeCell ref="L71:M71"/>
    <mergeCell ref="N71:O71"/>
    <mergeCell ref="C59:Q61"/>
    <mergeCell ref="G65:O66"/>
    <mergeCell ref="C70:E70"/>
    <mergeCell ref="F70:G70"/>
    <mergeCell ref="H70:I70"/>
    <mergeCell ref="J70:K70"/>
    <mergeCell ref="L70:M70"/>
    <mergeCell ref="N70:O70"/>
    <mergeCell ref="P73:Q73"/>
    <mergeCell ref="C74:E74"/>
    <mergeCell ref="F74:G74"/>
    <mergeCell ref="H74:I74"/>
    <mergeCell ref="J74:K74"/>
    <mergeCell ref="L74:M74"/>
    <mergeCell ref="N74:O74"/>
    <mergeCell ref="C73:E73"/>
    <mergeCell ref="F73:G73"/>
    <mergeCell ref="H73:I73"/>
    <mergeCell ref="J73:K73"/>
    <mergeCell ref="L73:M73"/>
    <mergeCell ref="N73:O73"/>
    <mergeCell ref="P71:Q71"/>
    <mergeCell ref="C72:E72"/>
    <mergeCell ref="F72:G72"/>
    <mergeCell ref="H72:I72"/>
    <mergeCell ref="J72:K72"/>
    <mergeCell ref="L72:M72"/>
    <mergeCell ref="N72:O72"/>
    <mergeCell ref="P72:Q72"/>
    <mergeCell ref="P75:Q75"/>
    <mergeCell ref="C76:E76"/>
    <mergeCell ref="F76:G76"/>
    <mergeCell ref="H76:I76"/>
    <mergeCell ref="J76:K76"/>
    <mergeCell ref="L76:M76"/>
    <mergeCell ref="N76:O76"/>
    <mergeCell ref="P76:Q76"/>
    <mergeCell ref="P74:Q74"/>
    <mergeCell ref="C75:E75"/>
    <mergeCell ref="F75:G75"/>
    <mergeCell ref="H75:I75"/>
    <mergeCell ref="J75:K75"/>
    <mergeCell ref="L75:M75"/>
    <mergeCell ref="N75:O75"/>
    <mergeCell ref="P78:Q78"/>
    <mergeCell ref="F79:G79"/>
    <mergeCell ref="H79:I79"/>
    <mergeCell ref="J79:K79"/>
    <mergeCell ref="L79:M79"/>
    <mergeCell ref="N79:O79"/>
    <mergeCell ref="P79:Q79"/>
    <mergeCell ref="P77:Q77"/>
    <mergeCell ref="C78:E78"/>
    <mergeCell ref="F78:G78"/>
    <mergeCell ref="H78:I78"/>
    <mergeCell ref="J78:K78"/>
    <mergeCell ref="L78:M78"/>
    <mergeCell ref="N78:O78"/>
    <mergeCell ref="C77:E77"/>
    <mergeCell ref="F77:G77"/>
    <mergeCell ref="H77:I77"/>
    <mergeCell ref="J77:K77"/>
    <mergeCell ref="L77:M77"/>
    <mergeCell ref="N77:O77"/>
    <mergeCell ref="C79:E79"/>
    <mergeCell ref="C80:E81"/>
    <mergeCell ref="F80:G81"/>
    <mergeCell ref="H80:I81"/>
    <mergeCell ref="J80:K81"/>
    <mergeCell ref="L80:M81"/>
    <mergeCell ref="N80:O81"/>
    <mergeCell ref="P80:Q81"/>
    <mergeCell ref="C82:E83"/>
    <mergeCell ref="F82:G83"/>
    <mergeCell ref="H82:I83"/>
    <mergeCell ref="J82:K83"/>
    <mergeCell ref="L82:M83"/>
    <mergeCell ref="P102:Q102"/>
    <mergeCell ref="C103:E103"/>
    <mergeCell ref="F103:G103"/>
    <mergeCell ref="H103:I103"/>
    <mergeCell ref="J103:K103"/>
    <mergeCell ref="L103:M103"/>
    <mergeCell ref="N103:O103"/>
    <mergeCell ref="C102:E102"/>
    <mergeCell ref="F102:G102"/>
    <mergeCell ref="H102:I102"/>
    <mergeCell ref="J102:K102"/>
    <mergeCell ref="L102:M102"/>
    <mergeCell ref="N102:O102"/>
    <mergeCell ref="P100:Q100"/>
    <mergeCell ref="C101:E101"/>
    <mergeCell ref="F101:G101"/>
    <mergeCell ref="H101:I101"/>
    <mergeCell ref="J101:K101"/>
    <mergeCell ref="L101:M101"/>
    <mergeCell ref="N101:O101"/>
    <mergeCell ref="P101:Q101"/>
    <mergeCell ref="P104:Q104"/>
    <mergeCell ref="C105:E105"/>
    <mergeCell ref="F105:G105"/>
    <mergeCell ref="H105:I105"/>
    <mergeCell ref="J105:K105"/>
    <mergeCell ref="L105:M105"/>
    <mergeCell ref="N105:O105"/>
    <mergeCell ref="P105:Q105"/>
    <mergeCell ref="P103:Q103"/>
    <mergeCell ref="C104:E104"/>
    <mergeCell ref="F104:G104"/>
    <mergeCell ref="H104:I104"/>
    <mergeCell ref="J104:K104"/>
    <mergeCell ref="L104:M104"/>
    <mergeCell ref="N104:O104"/>
    <mergeCell ref="P107:Q107"/>
    <mergeCell ref="F108:G108"/>
    <mergeCell ref="H108:I108"/>
    <mergeCell ref="J108:K108"/>
    <mergeCell ref="L108:M108"/>
    <mergeCell ref="N108:O108"/>
    <mergeCell ref="P108:Q108"/>
    <mergeCell ref="P106:Q106"/>
    <mergeCell ref="C107:E107"/>
    <mergeCell ref="F107:G107"/>
    <mergeCell ref="H107:I107"/>
    <mergeCell ref="J107:K107"/>
    <mergeCell ref="L107:M107"/>
    <mergeCell ref="N107:O107"/>
    <mergeCell ref="C106:E106"/>
    <mergeCell ref="F106:G106"/>
    <mergeCell ref="H106:I106"/>
    <mergeCell ref="J106:K106"/>
    <mergeCell ref="L106:M106"/>
    <mergeCell ref="N106:O106"/>
    <mergeCell ref="P128:Q128"/>
    <mergeCell ref="C129:E129"/>
    <mergeCell ref="F129:G129"/>
    <mergeCell ref="H129:I129"/>
    <mergeCell ref="J129:K129"/>
    <mergeCell ref="L129:M129"/>
    <mergeCell ref="N129:O129"/>
    <mergeCell ref="C117:Q119"/>
    <mergeCell ref="G123:O124"/>
    <mergeCell ref="C128:E128"/>
    <mergeCell ref="F128:G128"/>
    <mergeCell ref="H128:I128"/>
    <mergeCell ref="J128:K128"/>
    <mergeCell ref="L128:M128"/>
    <mergeCell ref="N128:O128"/>
    <mergeCell ref="P131:Q131"/>
    <mergeCell ref="C132:E132"/>
    <mergeCell ref="F132:G132"/>
    <mergeCell ref="H132:I132"/>
    <mergeCell ref="J132:K132"/>
    <mergeCell ref="L132:M132"/>
    <mergeCell ref="N132:O132"/>
    <mergeCell ref="C131:E131"/>
    <mergeCell ref="F131:G131"/>
    <mergeCell ref="H131:I131"/>
    <mergeCell ref="J131:K131"/>
    <mergeCell ref="L131:M131"/>
    <mergeCell ref="N131:O131"/>
    <mergeCell ref="P129:Q129"/>
    <mergeCell ref="C130:E130"/>
    <mergeCell ref="F130:G130"/>
    <mergeCell ref="H130:I130"/>
    <mergeCell ref="J130:K130"/>
    <mergeCell ref="L130:M130"/>
    <mergeCell ref="N130:O130"/>
    <mergeCell ref="P130:Q130"/>
    <mergeCell ref="P133:Q133"/>
    <mergeCell ref="C134:E134"/>
    <mergeCell ref="F134:G134"/>
    <mergeCell ref="H134:I134"/>
    <mergeCell ref="J134:K134"/>
    <mergeCell ref="L134:M134"/>
    <mergeCell ref="N134:O134"/>
    <mergeCell ref="P134:Q134"/>
    <mergeCell ref="P132:Q132"/>
    <mergeCell ref="C133:E133"/>
    <mergeCell ref="F133:G133"/>
    <mergeCell ref="H133:I133"/>
    <mergeCell ref="J133:K133"/>
    <mergeCell ref="L133:M133"/>
    <mergeCell ref="N133:O133"/>
    <mergeCell ref="P136:Q136"/>
    <mergeCell ref="F137:G137"/>
    <mergeCell ref="H137:I137"/>
    <mergeCell ref="J137:K137"/>
    <mergeCell ref="L137:M137"/>
    <mergeCell ref="N137:O137"/>
    <mergeCell ref="P137:Q137"/>
    <mergeCell ref="P135:Q135"/>
    <mergeCell ref="C136:E136"/>
    <mergeCell ref="F136:G136"/>
    <mergeCell ref="H136:I136"/>
    <mergeCell ref="J136:K136"/>
    <mergeCell ref="L136:M136"/>
    <mergeCell ref="N136:O136"/>
    <mergeCell ref="C135:E135"/>
    <mergeCell ref="F135:G135"/>
    <mergeCell ref="H135:I135"/>
    <mergeCell ref="J135:K135"/>
    <mergeCell ref="L135:M135"/>
    <mergeCell ref="N135:O135"/>
    <mergeCell ref="C137:E137"/>
    <mergeCell ref="C138:E139"/>
    <mergeCell ref="F138:G139"/>
    <mergeCell ref="H138:I139"/>
    <mergeCell ref="J138:K139"/>
    <mergeCell ref="L138:M139"/>
    <mergeCell ref="N138:O139"/>
    <mergeCell ref="P138:Q139"/>
    <mergeCell ref="C140:E141"/>
    <mergeCell ref="F140:G141"/>
    <mergeCell ref="H140:I141"/>
    <mergeCell ref="J140:K141"/>
    <mergeCell ref="L140:M141"/>
    <mergeCell ref="P160:Q160"/>
    <mergeCell ref="C161:E161"/>
    <mergeCell ref="F161:G161"/>
    <mergeCell ref="H161:I161"/>
    <mergeCell ref="J161:K161"/>
    <mergeCell ref="L161:M161"/>
    <mergeCell ref="N161:O161"/>
    <mergeCell ref="C160:E160"/>
    <mergeCell ref="F160:G160"/>
    <mergeCell ref="H160:I160"/>
    <mergeCell ref="J160:K160"/>
    <mergeCell ref="L160:M160"/>
    <mergeCell ref="N160:O160"/>
    <mergeCell ref="P158:Q158"/>
    <mergeCell ref="C159:E159"/>
    <mergeCell ref="F159:G159"/>
    <mergeCell ref="H159:I159"/>
    <mergeCell ref="J159:K159"/>
    <mergeCell ref="L159:M159"/>
    <mergeCell ref="N159:O159"/>
    <mergeCell ref="P159:Q159"/>
    <mergeCell ref="P162:Q162"/>
    <mergeCell ref="C163:E163"/>
    <mergeCell ref="F163:G163"/>
    <mergeCell ref="H163:I163"/>
    <mergeCell ref="J163:K163"/>
    <mergeCell ref="L163:M163"/>
    <mergeCell ref="N163:O163"/>
    <mergeCell ref="P163:Q163"/>
    <mergeCell ref="P161:Q161"/>
    <mergeCell ref="C162:E162"/>
    <mergeCell ref="F162:G162"/>
    <mergeCell ref="H162:I162"/>
    <mergeCell ref="J162:K162"/>
    <mergeCell ref="L162:M162"/>
    <mergeCell ref="N162:O162"/>
    <mergeCell ref="P165:Q165"/>
    <mergeCell ref="F166:G166"/>
    <mergeCell ref="H166:I166"/>
    <mergeCell ref="J166:K166"/>
    <mergeCell ref="L166:M166"/>
    <mergeCell ref="N166:O166"/>
    <mergeCell ref="P166:Q166"/>
    <mergeCell ref="P164:Q164"/>
    <mergeCell ref="C165:E165"/>
    <mergeCell ref="F165:G165"/>
    <mergeCell ref="H165:I165"/>
    <mergeCell ref="J165:K165"/>
    <mergeCell ref="L165:M165"/>
    <mergeCell ref="N165:O165"/>
    <mergeCell ref="C164:E164"/>
    <mergeCell ref="F164:G164"/>
    <mergeCell ref="H164:I164"/>
    <mergeCell ref="J164:K164"/>
    <mergeCell ref="L164:M164"/>
    <mergeCell ref="N164:O164"/>
    <mergeCell ref="P186:Q186"/>
    <mergeCell ref="C187:E187"/>
    <mergeCell ref="F187:G187"/>
    <mergeCell ref="H187:I187"/>
    <mergeCell ref="J187:K187"/>
    <mergeCell ref="L187:M187"/>
    <mergeCell ref="N187:O187"/>
    <mergeCell ref="C175:Q177"/>
    <mergeCell ref="G181:O182"/>
    <mergeCell ref="C186:E186"/>
    <mergeCell ref="F186:G186"/>
    <mergeCell ref="H186:I186"/>
    <mergeCell ref="J186:K186"/>
    <mergeCell ref="L186:M186"/>
    <mergeCell ref="N186:O186"/>
    <mergeCell ref="P189:Q189"/>
    <mergeCell ref="C190:E190"/>
    <mergeCell ref="F190:G190"/>
    <mergeCell ref="H190:I190"/>
    <mergeCell ref="J190:K190"/>
    <mergeCell ref="L190:M190"/>
    <mergeCell ref="N190:O190"/>
    <mergeCell ref="C189:E189"/>
    <mergeCell ref="F189:G189"/>
    <mergeCell ref="H189:I189"/>
    <mergeCell ref="J189:K189"/>
    <mergeCell ref="L189:M189"/>
    <mergeCell ref="N189:O189"/>
    <mergeCell ref="P187:Q187"/>
    <mergeCell ref="C188:E188"/>
    <mergeCell ref="F188:G188"/>
    <mergeCell ref="H188:I188"/>
    <mergeCell ref="J188:K188"/>
    <mergeCell ref="L188:M188"/>
    <mergeCell ref="N188:O188"/>
    <mergeCell ref="P188:Q188"/>
    <mergeCell ref="P191:Q191"/>
    <mergeCell ref="C192:E192"/>
    <mergeCell ref="F192:G192"/>
    <mergeCell ref="H192:I192"/>
    <mergeCell ref="J192:K192"/>
    <mergeCell ref="L192:M192"/>
    <mergeCell ref="N192:O192"/>
    <mergeCell ref="P192:Q192"/>
    <mergeCell ref="P190:Q190"/>
    <mergeCell ref="C191:E191"/>
    <mergeCell ref="F191:G191"/>
    <mergeCell ref="H191:I191"/>
    <mergeCell ref="J191:K191"/>
    <mergeCell ref="L191:M191"/>
    <mergeCell ref="N191:O191"/>
    <mergeCell ref="P194:Q194"/>
    <mergeCell ref="F195:G195"/>
    <mergeCell ref="H195:I195"/>
    <mergeCell ref="J195:K195"/>
    <mergeCell ref="L195:M195"/>
    <mergeCell ref="N195:O195"/>
    <mergeCell ref="P195:Q195"/>
    <mergeCell ref="P193:Q193"/>
    <mergeCell ref="C194:E194"/>
    <mergeCell ref="F194:G194"/>
    <mergeCell ref="H194:I194"/>
    <mergeCell ref="J194:K194"/>
    <mergeCell ref="L194:M194"/>
    <mergeCell ref="N194:O194"/>
    <mergeCell ref="C193:E193"/>
    <mergeCell ref="F193:G193"/>
    <mergeCell ref="H193:I193"/>
    <mergeCell ref="J193:K193"/>
    <mergeCell ref="L193:M193"/>
    <mergeCell ref="N193:O193"/>
    <mergeCell ref="C195:E195"/>
    <mergeCell ref="C196:E197"/>
    <mergeCell ref="F196:G197"/>
    <mergeCell ref="H196:I197"/>
    <mergeCell ref="J196:K197"/>
    <mergeCell ref="L196:M197"/>
    <mergeCell ref="N196:O197"/>
    <mergeCell ref="P196:Q197"/>
    <mergeCell ref="C198:E199"/>
    <mergeCell ref="F198:G199"/>
    <mergeCell ref="H198:I199"/>
    <mergeCell ref="J198:K199"/>
    <mergeCell ref="L198:M199"/>
    <mergeCell ref="P218:Q218"/>
    <mergeCell ref="C219:E219"/>
    <mergeCell ref="F219:G219"/>
    <mergeCell ref="H219:I219"/>
    <mergeCell ref="J219:K219"/>
    <mergeCell ref="L219:M219"/>
    <mergeCell ref="N219:O219"/>
    <mergeCell ref="C218:E218"/>
    <mergeCell ref="F218:G218"/>
    <mergeCell ref="H218:I218"/>
    <mergeCell ref="J218:K218"/>
    <mergeCell ref="L218:M218"/>
    <mergeCell ref="N218:O218"/>
    <mergeCell ref="P216:Q216"/>
    <mergeCell ref="C217:E217"/>
    <mergeCell ref="F217:G217"/>
    <mergeCell ref="H217:I217"/>
    <mergeCell ref="J217:K217"/>
    <mergeCell ref="L217:M217"/>
    <mergeCell ref="N217:O217"/>
    <mergeCell ref="P217:Q217"/>
    <mergeCell ref="P220:Q220"/>
    <mergeCell ref="C221:E221"/>
    <mergeCell ref="F221:G221"/>
    <mergeCell ref="H221:I221"/>
    <mergeCell ref="J221:K221"/>
    <mergeCell ref="L221:M221"/>
    <mergeCell ref="N221:O221"/>
    <mergeCell ref="P221:Q221"/>
    <mergeCell ref="P219:Q219"/>
    <mergeCell ref="C220:E220"/>
    <mergeCell ref="F220:G220"/>
    <mergeCell ref="H220:I220"/>
    <mergeCell ref="J220:K220"/>
    <mergeCell ref="L220:M220"/>
    <mergeCell ref="N220:O220"/>
    <mergeCell ref="P223:Q223"/>
    <mergeCell ref="F224:G224"/>
    <mergeCell ref="H224:I224"/>
    <mergeCell ref="J224:K224"/>
    <mergeCell ref="L224:M224"/>
    <mergeCell ref="N224:O224"/>
    <mergeCell ref="P224:Q224"/>
    <mergeCell ref="P222:Q222"/>
    <mergeCell ref="C223:E223"/>
    <mergeCell ref="F223:G223"/>
    <mergeCell ref="H223:I223"/>
    <mergeCell ref="J223:K223"/>
    <mergeCell ref="L223:M223"/>
    <mergeCell ref="N223:O223"/>
    <mergeCell ref="C222:E222"/>
    <mergeCell ref="F222:G222"/>
    <mergeCell ref="H222:I222"/>
    <mergeCell ref="J222:K222"/>
    <mergeCell ref="L222:M222"/>
    <mergeCell ref="N222:O222"/>
    <mergeCell ref="P244:Q244"/>
    <mergeCell ref="C245:E245"/>
    <mergeCell ref="F245:G245"/>
    <mergeCell ref="H245:I245"/>
    <mergeCell ref="J245:K245"/>
    <mergeCell ref="L245:M245"/>
    <mergeCell ref="N245:O245"/>
    <mergeCell ref="C233:Q235"/>
    <mergeCell ref="G239:O240"/>
    <mergeCell ref="C244:E244"/>
    <mergeCell ref="F244:G244"/>
    <mergeCell ref="H244:I244"/>
    <mergeCell ref="J244:K244"/>
    <mergeCell ref="L244:M244"/>
    <mergeCell ref="N244:O244"/>
    <mergeCell ref="P247:Q247"/>
    <mergeCell ref="C248:E248"/>
    <mergeCell ref="F248:G248"/>
    <mergeCell ref="H248:I248"/>
    <mergeCell ref="J248:K248"/>
    <mergeCell ref="L248:M248"/>
    <mergeCell ref="N248:O248"/>
    <mergeCell ref="C247:E247"/>
    <mergeCell ref="F247:G247"/>
    <mergeCell ref="H247:I247"/>
    <mergeCell ref="J247:K247"/>
    <mergeCell ref="L247:M247"/>
    <mergeCell ref="N247:O247"/>
    <mergeCell ref="P245:Q245"/>
    <mergeCell ref="C246:E246"/>
    <mergeCell ref="F246:G246"/>
    <mergeCell ref="H246:I246"/>
    <mergeCell ref="J246:K246"/>
    <mergeCell ref="L246:M246"/>
    <mergeCell ref="N246:O246"/>
    <mergeCell ref="P246:Q246"/>
    <mergeCell ref="P249:Q249"/>
    <mergeCell ref="C250:E250"/>
    <mergeCell ref="F250:G250"/>
    <mergeCell ref="H250:I250"/>
    <mergeCell ref="J250:K250"/>
    <mergeCell ref="L250:M250"/>
    <mergeCell ref="N250:O250"/>
    <mergeCell ref="P250:Q250"/>
    <mergeCell ref="P248:Q248"/>
    <mergeCell ref="C249:E249"/>
    <mergeCell ref="F249:G249"/>
    <mergeCell ref="H249:I249"/>
    <mergeCell ref="J249:K249"/>
    <mergeCell ref="L249:M249"/>
    <mergeCell ref="N249:O249"/>
    <mergeCell ref="P252:Q252"/>
    <mergeCell ref="F253:G253"/>
    <mergeCell ref="H253:I253"/>
    <mergeCell ref="J253:K253"/>
    <mergeCell ref="L253:M253"/>
    <mergeCell ref="N253:O253"/>
    <mergeCell ref="P253:Q253"/>
    <mergeCell ref="P251:Q251"/>
    <mergeCell ref="C252:E252"/>
    <mergeCell ref="F252:G252"/>
    <mergeCell ref="H252:I252"/>
    <mergeCell ref="J252:K252"/>
    <mergeCell ref="L252:M252"/>
    <mergeCell ref="N252:O252"/>
    <mergeCell ref="C251:E251"/>
    <mergeCell ref="F251:G251"/>
    <mergeCell ref="H251:I251"/>
    <mergeCell ref="J251:K251"/>
    <mergeCell ref="L251:M251"/>
    <mergeCell ref="N251:O251"/>
    <mergeCell ref="C253:E253"/>
    <mergeCell ref="C254:E255"/>
    <mergeCell ref="F254:G255"/>
    <mergeCell ref="H254:I255"/>
    <mergeCell ref="J254:K255"/>
    <mergeCell ref="L254:M255"/>
    <mergeCell ref="N254:O255"/>
    <mergeCell ref="P254:Q255"/>
    <mergeCell ref="C256:E257"/>
    <mergeCell ref="F256:G257"/>
    <mergeCell ref="H256:I257"/>
    <mergeCell ref="J256:K257"/>
    <mergeCell ref="L256:M257"/>
    <mergeCell ref="P276:Q276"/>
    <mergeCell ref="C277:E277"/>
    <mergeCell ref="F277:G277"/>
    <mergeCell ref="H277:I277"/>
    <mergeCell ref="J277:K277"/>
    <mergeCell ref="L277:M277"/>
    <mergeCell ref="N277:O277"/>
    <mergeCell ref="C276:E276"/>
    <mergeCell ref="F276:G276"/>
    <mergeCell ref="H276:I276"/>
    <mergeCell ref="J276:K276"/>
    <mergeCell ref="L276:M276"/>
    <mergeCell ref="N276:O276"/>
    <mergeCell ref="P274:Q274"/>
    <mergeCell ref="C275:E275"/>
    <mergeCell ref="F275:G275"/>
    <mergeCell ref="H275:I275"/>
    <mergeCell ref="J275:K275"/>
    <mergeCell ref="L275:M275"/>
    <mergeCell ref="N275:O275"/>
    <mergeCell ref="P275:Q275"/>
    <mergeCell ref="P278:Q278"/>
    <mergeCell ref="C279:E279"/>
    <mergeCell ref="F279:G279"/>
    <mergeCell ref="H279:I279"/>
    <mergeCell ref="J279:K279"/>
    <mergeCell ref="L279:M279"/>
    <mergeCell ref="N279:O279"/>
    <mergeCell ref="P279:Q279"/>
    <mergeCell ref="P277:Q277"/>
    <mergeCell ref="C278:E278"/>
    <mergeCell ref="F278:G278"/>
    <mergeCell ref="H278:I278"/>
    <mergeCell ref="J278:K278"/>
    <mergeCell ref="L278:M278"/>
    <mergeCell ref="N278:O278"/>
    <mergeCell ref="P281:Q281"/>
    <mergeCell ref="F282:G282"/>
    <mergeCell ref="H282:I282"/>
    <mergeCell ref="J282:K282"/>
    <mergeCell ref="L282:M282"/>
    <mergeCell ref="N282:O282"/>
    <mergeCell ref="P282:Q282"/>
    <mergeCell ref="P280:Q280"/>
    <mergeCell ref="C281:E281"/>
    <mergeCell ref="F281:G281"/>
    <mergeCell ref="H281:I281"/>
    <mergeCell ref="J281:K281"/>
    <mergeCell ref="L281:M281"/>
    <mergeCell ref="N281:O281"/>
    <mergeCell ref="C280:E280"/>
    <mergeCell ref="F280:G280"/>
    <mergeCell ref="H280:I280"/>
    <mergeCell ref="J280:K280"/>
    <mergeCell ref="L280:M280"/>
    <mergeCell ref="N280:O280"/>
    <mergeCell ref="P302:Q302"/>
    <mergeCell ref="C303:E303"/>
    <mergeCell ref="F303:G303"/>
    <mergeCell ref="H303:I303"/>
    <mergeCell ref="J303:K303"/>
    <mergeCell ref="L303:M303"/>
    <mergeCell ref="N303:O303"/>
    <mergeCell ref="C291:Q293"/>
    <mergeCell ref="G297:O298"/>
    <mergeCell ref="C302:E302"/>
    <mergeCell ref="F302:G302"/>
    <mergeCell ref="H302:I302"/>
    <mergeCell ref="J302:K302"/>
    <mergeCell ref="L302:M302"/>
    <mergeCell ref="N302:O302"/>
    <mergeCell ref="P305:Q305"/>
    <mergeCell ref="C306:E306"/>
    <mergeCell ref="F306:G306"/>
    <mergeCell ref="H306:I306"/>
    <mergeCell ref="J306:K306"/>
    <mergeCell ref="L306:M306"/>
    <mergeCell ref="N306:O306"/>
    <mergeCell ref="C305:E305"/>
    <mergeCell ref="F305:G305"/>
    <mergeCell ref="H305:I305"/>
    <mergeCell ref="J305:K305"/>
    <mergeCell ref="L305:M305"/>
    <mergeCell ref="N305:O305"/>
    <mergeCell ref="P303:Q303"/>
    <mergeCell ref="C304:E304"/>
    <mergeCell ref="F304:G304"/>
    <mergeCell ref="H304:I304"/>
    <mergeCell ref="J304:K304"/>
    <mergeCell ref="L304:M304"/>
    <mergeCell ref="N304:O304"/>
    <mergeCell ref="P304:Q304"/>
    <mergeCell ref="P307:Q307"/>
    <mergeCell ref="C308:E308"/>
    <mergeCell ref="F308:G308"/>
    <mergeCell ref="H308:I308"/>
    <mergeCell ref="J308:K308"/>
    <mergeCell ref="L308:M308"/>
    <mergeCell ref="N308:O308"/>
    <mergeCell ref="P308:Q308"/>
    <mergeCell ref="P306:Q306"/>
    <mergeCell ref="C307:E307"/>
    <mergeCell ref="F307:G307"/>
    <mergeCell ref="H307:I307"/>
    <mergeCell ref="J307:K307"/>
    <mergeCell ref="L307:M307"/>
    <mergeCell ref="N307:O307"/>
    <mergeCell ref="P310:Q310"/>
    <mergeCell ref="F311:G311"/>
    <mergeCell ref="H311:I311"/>
    <mergeCell ref="J311:K311"/>
    <mergeCell ref="L311:M311"/>
    <mergeCell ref="N311:O311"/>
    <mergeCell ref="P311:Q311"/>
    <mergeCell ref="P309:Q309"/>
    <mergeCell ref="C310:E310"/>
    <mergeCell ref="F310:G310"/>
    <mergeCell ref="H310:I310"/>
    <mergeCell ref="J310:K310"/>
    <mergeCell ref="L310:M310"/>
    <mergeCell ref="N310:O310"/>
    <mergeCell ref="C309:E309"/>
    <mergeCell ref="F309:G309"/>
    <mergeCell ref="H309:I309"/>
    <mergeCell ref="J309:K309"/>
    <mergeCell ref="L309:M309"/>
    <mergeCell ref="N309:O309"/>
    <mergeCell ref="C311:E311"/>
    <mergeCell ref="C312:E313"/>
    <mergeCell ref="F312:G313"/>
    <mergeCell ref="H312:I313"/>
    <mergeCell ref="J312:K313"/>
    <mergeCell ref="L312:M313"/>
    <mergeCell ref="N312:O313"/>
    <mergeCell ref="P312:Q313"/>
    <mergeCell ref="C314:E315"/>
    <mergeCell ref="F314:G315"/>
    <mergeCell ref="H314:I315"/>
    <mergeCell ref="J314:K315"/>
    <mergeCell ref="L314:M315"/>
    <mergeCell ref="P334:Q334"/>
    <mergeCell ref="C335:E335"/>
    <mergeCell ref="F335:G335"/>
    <mergeCell ref="H335:I335"/>
    <mergeCell ref="J335:K335"/>
    <mergeCell ref="L335:M335"/>
    <mergeCell ref="N335:O335"/>
    <mergeCell ref="C334:E334"/>
    <mergeCell ref="F334:G334"/>
    <mergeCell ref="H334:I334"/>
    <mergeCell ref="J334:K334"/>
    <mergeCell ref="L334:M334"/>
    <mergeCell ref="N334:O334"/>
    <mergeCell ref="P332:Q332"/>
    <mergeCell ref="C333:E333"/>
    <mergeCell ref="F333:G333"/>
    <mergeCell ref="H333:I333"/>
    <mergeCell ref="J333:K333"/>
    <mergeCell ref="L333:M333"/>
    <mergeCell ref="N333:O333"/>
    <mergeCell ref="P333:Q333"/>
    <mergeCell ref="P336:Q336"/>
    <mergeCell ref="C337:E337"/>
    <mergeCell ref="F337:G337"/>
    <mergeCell ref="H337:I337"/>
    <mergeCell ref="J337:K337"/>
    <mergeCell ref="L337:M337"/>
    <mergeCell ref="N337:O337"/>
    <mergeCell ref="P337:Q337"/>
    <mergeCell ref="P335:Q335"/>
    <mergeCell ref="C336:E336"/>
    <mergeCell ref="F336:G336"/>
    <mergeCell ref="H336:I336"/>
    <mergeCell ref="J336:K336"/>
    <mergeCell ref="L336:M336"/>
    <mergeCell ref="N336:O336"/>
    <mergeCell ref="P339:Q339"/>
    <mergeCell ref="F340:G340"/>
    <mergeCell ref="H340:I340"/>
    <mergeCell ref="J340:K340"/>
    <mergeCell ref="L340:M340"/>
    <mergeCell ref="N340:O340"/>
    <mergeCell ref="P340:Q340"/>
    <mergeCell ref="P338:Q338"/>
    <mergeCell ref="C339:E339"/>
    <mergeCell ref="F339:G339"/>
    <mergeCell ref="H339:I339"/>
    <mergeCell ref="J339:K339"/>
    <mergeCell ref="L339:M339"/>
    <mergeCell ref="N339:O339"/>
    <mergeCell ref="C338:E338"/>
    <mergeCell ref="F338:G338"/>
    <mergeCell ref="H338:I338"/>
    <mergeCell ref="J338:K338"/>
    <mergeCell ref="L338:M338"/>
    <mergeCell ref="N338:O338"/>
    <mergeCell ref="P360:Q360"/>
    <mergeCell ref="C361:E361"/>
    <mergeCell ref="F361:G361"/>
    <mergeCell ref="H361:I361"/>
    <mergeCell ref="J361:K361"/>
    <mergeCell ref="L361:M361"/>
    <mergeCell ref="N361:O361"/>
    <mergeCell ref="C349:Q351"/>
    <mergeCell ref="G355:O356"/>
    <mergeCell ref="C360:E360"/>
    <mergeCell ref="F360:G360"/>
    <mergeCell ref="H360:I360"/>
    <mergeCell ref="J360:K360"/>
    <mergeCell ref="L360:M360"/>
    <mergeCell ref="N360:O360"/>
    <mergeCell ref="P363:Q363"/>
    <mergeCell ref="C364:E364"/>
    <mergeCell ref="F364:G364"/>
    <mergeCell ref="H364:I364"/>
    <mergeCell ref="J364:K364"/>
    <mergeCell ref="L364:M364"/>
    <mergeCell ref="N364:O364"/>
    <mergeCell ref="C363:E363"/>
    <mergeCell ref="F363:G363"/>
    <mergeCell ref="H363:I363"/>
    <mergeCell ref="J363:K363"/>
    <mergeCell ref="L363:M363"/>
    <mergeCell ref="N363:O363"/>
    <mergeCell ref="P361:Q361"/>
    <mergeCell ref="C362:E362"/>
    <mergeCell ref="F362:G362"/>
    <mergeCell ref="H362:I362"/>
    <mergeCell ref="J362:K362"/>
    <mergeCell ref="L362:M362"/>
    <mergeCell ref="N362:O362"/>
    <mergeCell ref="P362:Q362"/>
    <mergeCell ref="P365:Q365"/>
    <mergeCell ref="C366:E366"/>
    <mergeCell ref="F366:G366"/>
    <mergeCell ref="H366:I366"/>
    <mergeCell ref="J366:K366"/>
    <mergeCell ref="L366:M366"/>
    <mergeCell ref="N366:O366"/>
    <mergeCell ref="P366:Q366"/>
    <mergeCell ref="P364:Q364"/>
    <mergeCell ref="C365:E365"/>
    <mergeCell ref="F365:G365"/>
    <mergeCell ref="H365:I365"/>
    <mergeCell ref="J365:K365"/>
    <mergeCell ref="L365:M365"/>
    <mergeCell ref="N365:O365"/>
    <mergeCell ref="P368:Q368"/>
    <mergeCell ref="F369:G369"/>
    <mergeCell ref="H369:I369"/>
    <mergeCell ref="J369:K369"/>
    <mergeCell ref="L369:M369"/>
    <mergeCell ref="N369:O369"/>
    <mergeCell ref="P369:Q369"/>
    <mergeCell ref="P367:Q367"/>
    <mergeCell ref="C368:E368"/>
    <mergeCell ref="F368:G368"/>
    <mergeCell ref="H368:I368"/>
    <mergeCell ref="J368:K368"/>
    <mergeCell ref="L368:M368"/>
    <mergeCell ref="N368:O368"/>
    <mergeCell ref="C367:E367"/>
    <mergeCell ref="F367:G367"/>
    <mergeCell ref="H367:I367"/>
    <mergeCell ref="J367:K367"/>
    <mergeCell ref="L367:M367"/>
    <mergeCell ref="N367:O367"/>
    <mergeCell ref="C369:E369"/>
    <mergeCell ref="C370:E371"/>
    <mergeCell ref="F370:G371"/>
    <mergeCell ref="H370:I371"/>
    <mergeCell ref="J370:K371"/>
    <mergeCell ref="L370:M371"/>
    <mergeCell ref="N370:O371"/>
    <mergeCell ref="P370:Q371"/>
    <mergeCell ref="C372:E373"/>
    <mergeCell ref="F372:G373"/>
    <mergeCell ref="H372:I373"/>
    <mergeCell ref="J372:K373"/>
    <mergeCell ref="L372:M373"/>
    <mergeCell ref="P392:Q392"/>
    <mergeCell ref="C393:E393"/>
    <mergeCell ref="F393:G393"/>
    <mergeCell ref="H393:I393"/>
    <mergeCell ref="J393:K393"/>
    <mergeCell ref="L393:M393"/>
    <mergeCell ref="N393:O393"/>
    <mergeCell ref="C392:E392"/>
    <mergeCell ref="F392:G392"/>
    <mergeCell ref="H392:I392"/>
    <mergeCell ref="J392:K392"/>
    <mergeCell ref="L392:M392"/>
    <mergeCell ref="N392:O392"/>
    <mergeCell ref="P390:Q390"/>
    <mergeCell ref="C391:E391"/>
    <mergeCell ref="F391:G391"/>
    <mergeCell ref="H391:I391"/>
    <mergeCell ref="J391:K391"/>
    <mergeCell ref="L391:M391"/>
    <mergeCell ref="N391:O391"/>
    <mergeCell ref="P391:Q391"/>
    <mergeCell ref="P394:Q394"/>
    <mergeCell ref="C395:E395"/>
    <mergeCell ref="F395:G395"/>
    <mergeCell ref="H395:I395"/>
    <mergeCell ref="J395:K395"/>
    <mergeCell ref="L395:M395"/>
    <mergeCell ref="N395:O395"/>
    <mergeCell ref="P395:Q395"/>
    <mergeCell ref="P393:Q393"/>
    <mergeCell ref="C394:E394"/>
    <mergeCell ref="F394:G394"/>
    <mergeCell ref="H394:I394"/>
    <mergeCell ref="J394:K394"/>
    <mergeCell ref="L394:M394"/>
    <mergeCell ref="N394:O394"/>
    <mergeCell ref="P397:Q397"/>
    <mergeCell ref="F398:G398"/>
    <mergeCell ref="H398:I398"/>
    <mergeCell ref="J398:K398"/>
    <mergeCell ref="L398:M398"/>
    <mergeCell ref="N398:O398"/>
    <mergeCell ref="P398:Q398"/>
    <mergeCell ref="P396:Q396"/>
    <mergeCell ref="C397:E397"/>
    <mergeCell ref="F397:G397"/>
    <mergeCell ref="H397:I397"/>
    <mergeCell ref="J397:K397"/>
    <mergeCell ref="L397:M397"/>
    <mergeCell ref="N397:O397"/>
    <mergeCell ref="C396:E396"/>
    <mergeCell ref="F396:G396"/>
    <mergeCell ref="H396:I396"/>
    <mergeCell ref="J396:K396"/>
    <mergeCell ref="L396:M396"/>
    <mergeCell ref="N396:O396"/>
    <mergeCell ref="P418:Q418"/>
    <mergeCell ref="C419:E419"/>
    <mergeCell ref="F419:G419"/>
    <mergeCell ref="H419:I419"/>
    <mergeCell ref="J419:K419"/>
    <mergeCell ref="L419:M419"/>
    <mergeCell ref="N419:O419"/>
    <mergeCell ref="C407:Q409"/>
    <mergeCell ref="G413:O414"/>
    <mergeCell ref="C418:E418"/>
    <mergeCell ref="F418:G418"/>
    <mergeCell ref="H418:I418"/>
    <mergeCell ref="J418:K418"/>
    <mergeCell ref="L418:M418"/>
    <mergeCell ref="N418:O418"/>
    <mergeCell ref="P421:Q421"/>
    <mergeCell ref="C422:E422"/>
    <mergeCell ref="F422:G422"/>
    <mergeCell ref="H422:I422"/>
    <mergeCell ref="J422:K422"/>
    <mergeCell ref="L422:M422"/>
    <mergeCell ref="N422:O422"/>
    <mergeCell ref="C421:E421"/>
    <mergeCell ref="F421:G421"/>
    <mergeCell ref="H421:I421"/>
    <mergeCell ref="J421:K421"/>
    <mergeCell ref="L421:M421"/>
    <mergeCell ref="N421:O421"/>
    <mergeCell ref="P419:Q419"/>
    <mergeCell ref="C420:E420"/>
    <mergeCell ref="F420:G420"/>
    <mergeCell ref="H420:I420"/>
    <mergeCell ref="J420:K420"/>
    <mergeCell ref="L420:M420"/>
    <mergeCell ref="N420:O420"/>
    <mergeCell ref="P420:Q420"/>
    <mergeCell ref="P423:Q423"/>
    <mergeCell ref="C424:E424"/>
    <mergeCell ref="F424:G424"/>
    <mergeCell ref="H424:I424"/>
    <mergeCell ref="J424:K424"/>
    <mergeCell ref="L424:M424"/>
    <mergeCell ref="N424:O424"/>
    <mergeCell ref="P424:Q424"/>
    <mergeCell ref="P422:Q422"/>
    <mergeCell ref="C423:E423"/>
    <mergeCell ref="F423:G423"/>
    <mergeCell ref="H423:I423"/>
    <mergeCell ref="J423:K423"/>
    <mergeCell ref="L423:M423"/>
    <mergeCell ref="N423:O423"/>
    <mergeCell ref="P426:Q426"/>
    <mergeCell ref="F427:G427"/>
    <mergeCell ref="H427:I427"/>
    <mergeCell ref="J427:K427"/>
    <mergeCell ref="L427:M427"/>
    <mergeCell ref="N427:O427"/>
    <mergeCell ref="P427:Q427"/>
    <mergeCell ref="P425:Q425"/>
    <mergeCell ref="C426:E426"/>
    <mergeCell ref="F426:G426"/>
    <mergeCell ref="H426:I426"/>
    <mergeCell ref="J426:K426"/>
    <mergeCell ref="L426:M426"/>
    <mergeCell ref="N426:O426"/>
    <mergeCell ref="C425:E425"/>
    <mergeCell ref="F425:G425"/>
    <mergeCell ref="H425:I425"/>
    <mergeCell ref="J425:K425"/>
    <mergeCell ref="L425:M425"/>
    <mergeCell ref="N425:O425"/>
    <mergeCell ref="C427:E427"/>
    <mergeCell ref="C428:E429"/>
    <mergeCell ref="F428:G429"/>
    <mergeCell ref="H428:I429"/>
    <mergeCell ref="J428:K429"/>
    <mergeCell ref="L428:M429"/>
    <mergeCell ref="N428:O429"/>
    <mergeCell ref="P428:Q429"/>
    <mergeCell ref="C430:E431"/>
    <mergeCell ref="F430:G431"/>
    <mergeCell ref="H430:I431"/>
    <mergeCell ref="J430:K431"/>
    <mergeCell ref="L430:M431"/>
    <mergeCell ref="P450:Q450"/>
    <mergeCell ref="C451:E451"/>
    <mergeCell ref="F451:G451"/>
    <mergeCell ref="H451:I451"/>
    <mergeCell ref="J451:K451"/>
    <mergeCell ref="L451:M451"/>
    <mergeCell ref="N451:O451"/>
    <mergeCell ref="C450:E450"/>
    <mergeCell ref="F450:G450"/>
    <mergeCell ref="H450:I450"/>
    <mergeCell ref="J450:K450"/>
    <mergeCell ref="L450:M450"/>
    <mergeCell ref="N450:O450"/>
    <mergeCell ref="P448:Q448"/>
    <mergeCell ref="C449:E449"/>
    <mergeCell ref="F449:G449"/>
    <mergeCell ref="H449:I449"/>
    <mergeCell ref="J449:K449"/>
    <mergeCell ref="L449:M449"/>
    <mergeCell ref="N449:O449"/>
    <mergeCell ref="P449:Q449"/>
    <mergeCell ref="P452:Q452"/>
    <mergeCell ref="C453:E453"/>
    <mergeCell ref="F453:G453"/>
    <mergeCell ref="H453:I453"/>
    <mergeCell ref="J453:K453"/>
    <mergeCell ref="L453:M453"/>
    <mergeCell ref="N453:O453"/>
    <mergeCell ref="P453:Q453"/>
    <mergeCell ref="P451:Q451"/>
    <mergeCell ref="C452:E452"/>
    <mergeCell ref="F452:G452"/>
    <mergeCell ref="H452:I452"/>
    <mergeCell ref="J452:K452"/>
    <mergeCell ref="L452:M452"/>
    <mergeCell ref="N452:O452"/>
    <mergeCell ref="P455:Q455"/>
    <mergeCell ref="F456:G456"/>
    <mergeCell ref="H456:I456"/>
    <mergeCell ref="J456:K456"/>
    <mergeCell ref="L456:M456"/>
    <mergeCell ref="N456:O456"/>
    <mergeCell ref="P456:Q456"/>
    <mergeCell ref="P454:Q454"/>
    <mergeCell ref="C455:E455"/>
    <mergeCell ref="F455:G455"/>
    <mergeCell ref="H455:I455"/>
    <mergeCell ref="J455:K455"/>
    <mergeCell ref="L455:M455"/>
    <mergeCell ref="N455:O455"/>
    <mergeCell ref="C454:E454"/>
    <mergeCell ref="F454:G454"/>
    <mergeCell ref="H454:I454"/>
    <mergeCell ref="J454:K454"/>
    <mergeCell ref="L454:M454"/>
    <mergeCell ref="N454:O454"/>
    <mergeCell ref="P476:Q476"/>
    <mergeCell ref="C477:E477"/>
    <mergeCell ref="F477:G477"/>
    <mergeCell ref="H477:I477"/>
    <mergeCell ref="J477:K477"/>
    <mergeCell ref="L477:M477"/>
    <mergeCell ref="N477:O477"/>
    <mergeCell ref="C465:Q467"/>
    <mergeCell ref="G471:O472"/>
    <mergeCell ref="C476:E476"/>
    <mergeCell ref="F476:G476"/>
    <mergeCell ref="H476:I476"/>
    <mergeCell ref="J476:K476"/>
    <mergeCell ref="L476:M476"/>
    <mergeCell ref="N476:O476"/>
    <mergeCell ref="P479:Q479"/>
    <mergeCell ref="C480:E480"/>
    <mergeCell ref="F480:G480"/>
    <mergeCell ref="H480:I480"/>
    <mergeCell ref="J480:K480"/>
    <mergeCell ref="L480:M480"/>
    <mergeCell ref="N480:O480"/>
    <mergeCell ref="C479:E479"/>
    <mergeCell ref="F479:G479"/>
    <mergeCell ref="H479:I479"/>
    <mergeCell ref="J479:K479"/>
    <mergeCell ref="L479:M479"/>
    <mergeCell ref="N479:O479"/>
    <mergeCell ref="P477:Q477"/>
    <mergeCell ref="C478:E478"/>
    <mergeCell ref="F478:G478"/>
    <mergeCell ref="H478:I478"/>
    <mergeCell ref="J478:K478"/>
    <mergeCell ref="L478:M478"/>
    <mergeCell ref="N478:O478"/>
    <mergeCell ref="P478:Q478"/>
    <mergeCell ref="P481:Q481"/>
    <mergeCell ref="C482:E482"/>
    <mergeCell ref="F482:G482"/>
    <mergeCell ref="H482:I482"/>
    <mergeCell ref="J482:K482"/>
    <mergeCell ref="L482:M482"/>
    <mergeCell ref="N482:O482"/>
    <mergeCell ref="P482:Q482"/>
    <mergeCell ref="P480:Q480"/>
    <mergeCell ref="C481:E481"/>
    <mergeCell ref="F481:G481"/>
    <mergeCell ref="H481:I481"/>
    <mergeCell ref="J481:K481"/>
    <mergeCell ref="L481:M481"/>
    <mergeCell ref="N481:O481"/>
    <mergeCell ref="P484:Q484"/>
    <mergeCell ref="F485:G485"/>
    <mergeCell ref="H485:I485"/>
    <mergeCell ref="J485:K485"/>
    <mergeCell ref="L485:M485"/>
    <mergeCell ref="N485:O485"/>
    <mergeCell ref="P485:Q485"/>
    <mergeCell ref="P483:Q483"/>
    <mergeCell ref="C484:E484"/>
    <mergeCell ref="F484:G484"/>
    <mergeCell ref="H484:I484"/>
    <mergeCell ref="J484:K484"/>
    <mergeCell ref="L484:M484"/>
    <mergeCell ref="N484:O484"/>
    <mergeCell ref="C483:E483"/>
    <mergeCell ref="F483:G483"/>
    <mergeCell ref="H483:I483"/>
    <mergeCell ref="J483:K483"/>
    <mergeCell ref="L483:M483"/>
    <mergeCell ref="N483:O483"/>
    <mergeCell ref="C485:E485"/>
    <mergeCell ref="C486:E487"/>
    <mergeCell ref="F486:G487"/>
    <mergeCell ref="H486:I487"/>
    <mergeCell ref="J486:K487"/>
    <mergeCell ref="L486:M487"/>
    <mergeCell ref="N486:O487"/>
    <mergeCell ref="P486:Q487"/>
    <mergeCell ref="C488:E489"/>
    <mergeCell ref="F488:G489"/>
    <mergeCell ref="H488:I489"/>
    <mergeCell ref="J488:K489"/>
    <mergeCell ref="L488:M489"/>
    <mergeCell ref="P508:Q508"/>
    <mergeCell ref="C509:E509"/>
    <mergeCell ref="F509:G509"/>
    <mergeCell ref="H509:I509"/>
    <mergeCell ref="J509:K509"/>
    <mergeCell ref="L509:M509"/>
    <mergeCell ref="N509:O509"/>
    <mergeCell ref="C508:E508"/>
    <mergeCell ref="F508:G508"/>
    <mergeCell ref="H508:I508"/>
    <mergeCell ref="J508:K508"/>
    <mergeCell ref="L508:M508"/>
    <mergeCell ref="N508:O508"/>
    <mergeCell ref="P506:Q506"/>
    <mergeCell ref="C507:E507"/>
    <mergeCell ref="F507:G507"/>
    <mergeCell ref="H507:I507"/>
    <mergeCell ref="J507:K507"/>
    <mergeCell ref="L507:M507"/>
    <mergeCell ref="N507:O507"/>
    <mergeCell ref="P507:Q507"/>
    <mergeCell ref="P510:Q510"/>
    <mergeCell ref="C511:E511"/>
    <mergeCell ref="F511:G511"/>
    <mergeCell ref="H511:I511"/>
    <mergeCell ref="J511:K511"/>
    <mergeCell ref="L511:M511"/>
    <mergeCell ref="N511:O511"/>
    <mergeCell ref="P511:Q511"/>
    <mergeCell ref="P509:Q509"/>
    <mergeCell ref="C510:E510"/>
    <mergeCell ref="F510:G510"/>
    <mergeCell ref="H510:I510"/>
    <mergeCell ref="J510:K510"/>
    <mergeCell ref="L510:M510"/>
    <mergeCell ref="N510:O510"/>
    <mergeCell ref="P513:Q513"/>
    <mergeCell ref="F514:G514"/>
    <mergeCell ref="H514:I514"/>
    <mergeCell ref="J514:K514"/>
    <mergeCell ref="L514:M514"/>
    <mergeCell ref="N514:O514"/>
    <mergeCell ref="P514:Q514"/>
    <mergeCell ref="P512:Q512"/>
    <mergeCell ref="C513:E513"/>
    <mergeCell ref="F513:G513"/>
    <mergeCell ref="H513:I513"/>
    <mergeCell ref="J513:K513"/>
    <mergeCell ref="L513:M513"/>
    <mergeCell ref="N513:O513"/>
    <mergeCell ref="C512:E512"/>
    <mergeCell ref="F512:G512"/>
    <mergeCell ref="H512:I512"/>
    <mergeCell ref="J512:K512"/>
    <mergeCell ref="L512:M512"/>
    <mergeCell ref="N512:O512"/>
    <mergeCell ref="P534:Q534"/>
    <mergeCell ref="C535:E535"/>
    <mergeCell ref="F535:G535"/>
    <mergeCell ref="H535:I535"/>
    <mergeCell ref="J535:K535"/>
    <mergeCell ref="L535:M535"/>
    <mergeCell ref="N535:O535"/>
    <mergeCell ref="C523:Q525"/>
    <mergeCell ref="G529:O530"/>
    <mergeCell ref="C534:E534"/>
    <mergeCell ref="F534:G534"/>
    <mergeCell ref="H534:I534"/>
    <mergeCell ref="J534:K534"/>
    <mergeCell ref="L534:M534"/>
    <mergeCell ref="N534:O534"/>
    <mergeCell ref="P537:Q537"/>
    <mergeCell ref="C538:E538"/>
    <mergeCell ref="F538:G538"/>
    <mergeCell ref="H538:I538"/>
    <mergeCell ref="J538:K538"/>
    <mergeCell ref="L538:M538"/>
    <mergeCell ref="N538:O538"/>
    <mergeCell ref="C537:E537"/>
    <mergeCell ref="F537:G537"/>
    <mergeCell ref="H537:I537"/>
    <mergeCell ref="J537:K537"/>
    <mergeCell ref="L537:M537"/>
    <mergeCell ref="N537:O537"/>
    <mergeCell ref="P535:Q535"/>
    <mergeCell ref="C536:E536"/>
    <mergeCell ref="F536:G536"/>
    <mergeCell ref="H536:I536"/>
    <mergeCell ref="J536:K536"/>
    <mergeCell ref="L536:M536"/>
    <mergeCell ref="N536:O536"/>
    <mergeCell ref="P536:Q536"/>
    <mergeCell ref="P539:Q539"/>
    <mergeCell ref="C540:E540"/>
    <mergeCell ref="F540:G540"/>
    <mergeCell ref="H540:I540"/>
    <mergeCell ref="J540:K540"/>
    <mergeCell ref="L540:M540"/>
    <mergeCell ref="N540:O540"/>
    <mergeCell ref="P540:Q540"/>
    <mergeCell ref="P538:Q538"/>
    <mergeCell ref="C539:E539"/>
    <mergeCell ref="F539:G539"/>
    <mergeCell ref="H539:I539"/>
    <mergeCell ref="J539:K539"/>
    <mergeCell ref="L539:M539"/>
    <mergeCell ref="N539:O539"/>
    <mergeCell ref="P542:Q542"/>
    <mergeCell ref="F543:G543"/>
    <mergeCell ref="H543:I543"/>
    <mergeCell ref="J543:K543"/>
    <mergeCell ref="L543:M543"/>
    <mergeCell ref="N543:O543"/>
    <mergeCell ref="P543:Q543"/>
    <mergeCell ref="P541:Q541"/>
    <mergeCell ref="C542:E542"/>
    <mergeCell ref="F542:G542"/>
    <mergeCell ref="H542:I542"/>
    <mergeCell ref="J542:K542"/>
    <mergeCell ref="L542:M542"/>
    <mergeCell ref="N542:O542"/>
    <mergeCell ref="C541:E541"/>
    <mergeCell ref="F541:G541"/>
    <mergeCell ref="H541:I541"/>
    <mergeCell ref="J541:K541"/>
    <mergeCell ref="L541:M541"/>
    <mergeCell ref="N541:O541"/>
    <mergeCell ref="C543:E543"/>
    <mergeCell ref="C544:E545"/>
    <mergeCell ref="F544:G545"/>
    <mergeCell ref="H544:I545"/>
    <mergeCell ref="J544:K545"/>
    <mergeCell ref="L544:M545"/>
    <mergeCell ref="N544:O545"/>
    <mergeCell ref="P544:Q545"/>
    <mergeCell ref="C546:E547"/>
    <mergeCell ref="F546:G547"/>
    <mergeCell ref="H546:I547"/>
    <mergeCell ref="J546:K547"/>
    <mergeCell ref="L546:M547"/>
    <mergeCell ref="P566:Q566"/>
    <mergeCell ref="C567:E567"/>
    <mergeCell ref="F567:G567"/>
    <mergeCell ref="H567:I567"/>
    <mergeCell ref="J567:K567"/>
    <mergeCell ref="L567:M567"/>
    <mergeCell ref="N567:O567"/>
    <mergeCell ref="C566:E566"/>
    <mergeCell ref="F566:G566"/>
    <mergeCell ref="H566:I566"/>
    <mergeCell ref="J566:K566"/>
    <mergeCell ref="L566:M566"/>
    <mergeCell ref="N566:O566"/>
    <mergeCell ref="P564:Q564"/>
    <mergeCell ref="C565:E565"/>
    <mergeCell ref="F565:G565"/>
    <mergeCell ref="H565:I565"/>
    <mergeCell ref="J565:K565"/>
    <mergeCell ref="L565:M565"/>
    <mergeCell ref="N565:O565"/>
    <mergeCell ref="P565:Q565"/>
    <mergeCell ref="P568:Q568"/>
    <mergeCell ref="C569:E569"/>
    <mergeCell ref="F569:G569"/>
    <mergeCell ref="H569:I569"/>
    <mergeCell ref="J569:K569"/>
    <mergeCell ref="L569:M569"/>
    <mergeCell ref="N569:O569"/>
    <mergeCell ref="P569:Q569"/>
    <mergeCell ref="P567:Q567"/>
    <mergeCell ref="C568:E568"/>
    <mergeCell ref="F568:G568"/>
    <mergeCell ref="H568:I568"/>
    <mergeCell ref="J568:K568"/>
    <mergeCell ref="L568:M568"/>
    <mergeCell ref="N568:O568"/>
    <mergeCell ref="P571:Q571"/>
    <mergeCell ref="F572:G572"/>
    <mergeCell ref="H572:I572"/>
    <mergeCell ref="J572:K572"/>
    <mergeCell ref="L572:M572"/>
    <mergeCell ref="N572:O572"/>
    <mergeCell ref="P572:Q572"/>
    <mergeCell ref="P570:Q570"/>
    <mergeCell ref="C571:E571"/>
    <mergeCell ref="F571:G571"/>
    <mergeCell ref="H571:I571"/>
    <mergeCell ref="J571:K571"/>
    <mergeCell ref="L571:M571"/>
    <mergeCell ref="N571:O571"/>
    <mergeCell ref="C570:E570"/>
    <mergeCell ref="F570:G570"/>
    <mergeCell ref="H570:I570"/>
    <mergeCell ref="J570:K570"/>
    <mergeCell ref="L570:M570"/>
    <mergeCell ref="N570:O570"/>
    <mergeCell ref="P592:Q592"/>
    <mergeCell ref="C593:E593"/>
    <mergeCell ref="F593:G593"/>
    <mergeCell ref="H593:I593"/>
    <mergeCell ref="J593:K593"/>
    <mergeCell ref="L593:M593"/>
    <mergeCell ref="N593:O593"/>
    <mergeCell ref="C581:Q583"/>
    <mergeCell ref="G587:O588"/>
    <mergeCell ref="C592:E592"/>
    <mergeCell ref="F592:G592"/>
    <mergeCell ref="H592:I592"/>
    <mergeCell ref="J592:K592"/>
    <mergeCell ref="L592:M592"/>
    <mergeCell ref="N592:O592"/>
    <mergeCell ref="P595:Q595"/>
    <mergeCell ref="C596:E596"/>
    <mergeCell ref="F596:G596"/>
    <mergeCell ref="H596:I596"/>
    <mergeCell ref="J596:K596"/>
    <mergeCell ref="L596:M596"/>
    <mergeCell ref="N596:O596"/>
    <mergeCell ref="C595:E595"/>
    <mergeCell ref="F595:G595"/>
    <mergeCell ref="H595:I595"/>
    <mergeCell ref="J595:K595"/>
    <mergeCell ref="L595:M595"/>
    <mergeCell ref="N595:O595"/>
    <mergeCell ref="P593:Q593"/>
    <mergeCell ref="C594:E594"/>
    <mergeCell ref="F594:G594"/>
    <mergeCell ref="H594:I594"/>
    <mergeCell ref="J594:K594"/>
    <mergeCell ref="L594:M594"/>
    <mergeCell ref="N594:O594"/>
    <mergeCell ref="P594:Q594"/>
    <mergeCell ref="P597:Q597"/>
    <mergeCell ref="C598:E598"/>
    <mergeCell ref="F598:G598"/>
    <mergeCell ref="H598:I598"/>
    <mergeCell ref="J598:K598"/>
    <mergeCell ref="L598:M598"/>
    <mergeCell ref="N598:O598"/>
    <mergeCell ref="P598:Q598"/>
    <mergeCell ref="P596:Q596"/>
    <mergeCell ref="C597:E597"/>
    <mergeCell ref="F597:G597"/>
    <mergeCell ref="H597:I597"/>
    <mergeCell ref="J597:K597"/>
    <mergeCell ref="L597:M597"/>
    <mergeCell ref="N597:O597"/>
    <mergeCell ref="P600:Q600"/>
    <mergeCell ref="F601:G601"/>
    <mergeCell ref="H601:I601"/>
    <mergeCell ref="J601:K601"/>
    <mergeCell ref="L601:M601"/>
    <mergeCell ref="N601:O601"/>
    <mergeCell ref="P601:Q601"/>
    <mergeCell ref="P599:Q599"/>
    <mergeCell ref="C600:E600"/>
    <mergeCell ref="F600:G600"/>
    <mergeCell ref="H600:I600"/>
    <mergeCell ref="J600:K600"/>
    <mergeCell ref="L600:M600"/>
    <mergeCell ref="N600:O600"/>
    <mergeCell ref="C599:E599"/>
    <mergeCell ref="F599:G599"/>
    <mergeCell ref="H599:I599"/>
    <mergeCell ref="J599:K599"/>
    <mergeCell ref="L599:M599"/>
    <mergeCell ref="N599:O599"/>
    <mergeCell ref="C601:E601"/>
    <mergeCell ref="C602:E603"/>
    <mergeCell ref="F602:G603"/>
    <mergeCell ref="H602:I603"/>
    <mergeCell ref="J602:K603"/>
    <mergeCell ref="L602:M603"/>
    <mergeCell ref="N602:O603"/>
    <mergeCell ref="P602:Q603"/>
    <mergeCell ref="C604:E605"/>
    <mergeCell ref="F604:G605"/>
    <mergeCell ref="H604:I605"/>
    <mergeCell ref="J604:K605"/>
    <mergeCell ref="L604:M605"/>
    <mergeCell ref="P624:Q624"/>
    <mergeCell ref="C625:E625"/>
    <mergeCell ref="F625:G625"/>
    <mergeCell ref="H625:I625"/>
    <mergeCell ref="J625:K625"/>
    <mergeCell ref="L625:M625"/>
    <mergeCell ref="N625:O625"/>
    <mergeCell ref="C624:E624"/>
    <mergeCell ref="F624:G624"/>
    <mergeCell ref="H624:I624"/>
    <mergeCell ref="J624:K624"/>
    <mergeCell ref="L624:M624"/>
    <mergeCell ref="N624:O624"/>
    <mergeCell ref="P622:Q622"/>
    <mergeCell ref="C623:E623"/>
    <mergeCell ref="F623:G623"/>
    <mergeCell ref="H623:I623"/>
    <mergeCell ref="J623:K623"/>
    <mergeCell ref="L623:M623"/>
    <mergeCell ref="N623:O623"/>
    <mergeCell ref="P623:Q623"/>
    <mergeCell ref="P626:Q626"/>
    <mergeCell ref="C627:E627"/>
    <mergeCell ref="F627:G627"/>
    <mergeCell ref="H627:I627"/>
    <mergeCell ref="J627:K627"/>
    <mergeCell ref="L627:M627"/>
    <mergeCell ref="N627:O627"/>
    <mergeCell ref="P627:Q627"/>
    <mergeCell ref="P625:Q625"/>
    <mergeCell ref="C626:E626"/>
    <mergeCell ref="F626:G626"/>
    <mergeCell ref="H626:I626"/>
    <mergeCell ref="J626:K626"/>
    <mergeCell ref="L626:M626"/>
    <mergeCell ref="N626:O626"/>
    <mergeCell ref="P629:Q629"/>
    <mergeCell ref="F630:G630"/>
    <mergeCell ref="H630:I630"/>
    <mergeCell ref="J630:K630"/>
    <mergeCell ref="L630:M630"/>
    <mergeCell ref="N630:O630"/>
    <mergeCell ref="P630:Q630"/>
    <mergeCell ref="P628:Q628"/>
    <mergeCell ref="C629:E629"/>
    <mergeCell ref="F629:G629"/>
    <mergeCell ref="H629:I629"/>
    <mergeCell ref="J629:K629"/>
    <mergeCell ref="L629:M629"/>
    <mergeCell ref="N629:O629"/>
    <mergeCell ref="C628:E628"/>
    <mergeCell ref="F628:G628"/>
    <mergeCell ref="H628:I628"/>
    <mergeCell ref="J628:K628"/>
    <mergeCell ref="L628:M628"/>
    <mergeCell ref="N628:O628"/>
    <mergeCell ref="P650:Q650"/>
    <mergeCell ref="C651:E651"/>
    <mergeCell ref="F651:G651"/>
    <mergeCell ref="H651:I651"/>
    <mergeCell ref="J651:K651"/>
    <mergeCell ref="L651:M651"/>
    <mergeCell ref="N651:O651"/>
    <mergeCell ref="C639:Q641"/>
    <mergeCell ref="G645:O646"/>
    <mergeCell ref="C650:E650"/>
    <mergeCell ref="F650:G650"/>
    <mergeCell ref="H650:I650"/>
    <mergeCell ref="J650:K650"/>
    <mergeCell ref="L650:M650"/>
    <mergeCell ref="N650:O650"/>
    <mergeCell ref="P653:Q653"/>
    <mergeCell ref="C654:E654"/>
    <mergeCell ref="F654:G654"/>
    <mergeCell ref="H654:I654"/>
    <mergeCell ref="J654:K654"/>
    <mergeCell ref="L654:M654"/>
    <mergeCell ref="N654:O654"/>
    <mergeCell ref="C653:E653"/>
    <mergeCell ref="F653:G653"/>
    <mergeCell ref="H653:I653"/>
    <mergeCell ref="J653:K653"/>
    <mergeCell ref="L653:M653"/>
    <mergeCell ref="N653:O653"/>
    <mergeCell ref="P651:Q651"/>
    <mergeCell ref="C652:E652"/>
    <mergeCell ref="F652:G652"/>
    <mergeCell ref="H652:I652"/>
    <mergeCell ref="J652:K652"/>
    <mergeCell ref="L652:M652"/>
    <mergeCell ref="N652:O652"/>
    <mergeCell ref="P652:Q652"/>
    <mergeCell ref="P655:Q655"/>
    <mergeCell ref="C656:E656"/>
    <mergeCell ref="F656:G656"/>
    <mergeCell ref="H656:I656"/>
    <mergeCell ref="J656:K656"/>
    <mergeCell ref="L656:M656"/>
    <mergeCell ref="N656:O656"/>
    <mergeCell ref="P656:Q656"/>
    <mergeCell ref="P654:Q654"/>
    <mergeCell ref="C655:E655"/>
    <mergeCell ref="F655:G655"/>
    <mergeCell ref="H655:I655"/>
    <mergeCell ref="J655:K655"/>
    <mergeCell ref="L655:M655"/>
    <mergeCell ref="N655:O655"/>
    <mergeCell ref="P658:Q658"/>
    <mergeCell ref="F659:G659"/>
    <mergeCell ref="H659:I659"/>
    <mergeCell ref="J659:K659"/>
    <mergeCell ref="L659:M659"/>
    <mergeCell ref="N659:O659"/>
    <mergeCell ref="P659:Q659"/>
    <mergeCell ref="P657:Q657"/>
    <mergeCell ref="C658:E658"/>
    <mergeCell ref="F658:G658"/>
    <mergeCell ref="H658:I658"/>
    <mergeCell ref="J658:K658"/>
    <mergeCell ref="L658:M658"/>
    <mergeCell ref="N658:O658"/>
    <mergeCell ref="C657:E657"/>
    <mergeCell ref="F657:G657"/>
    <mergeCell ref="H657:I657"/>
    <mergeCell ref="J657:K657"/>
    <mergeCell ref="L657:M657"/>
    <mergeCell ref="N657:O657"/>
    <mergeCell ref="C659:E659"/>
    <mergeCell ref="C660:E661"/>
    <mergeCell ref="F660:G661"/>
    <mergeCell ref="H660:I661"/>
    <mergeCell ref="J660:K661"/>
    <mergeCell ref="L660:M661"/>
    <mergeCell ref="N660:O661"/>
    <mergeCell ref="P660:Q661"/>
    <mergeCell ref="C662:E663"/>
    <mergeCell ref="F662:G663"/>
    <mergeCell ref="H662:I663"/>
    <mergeCell ref="J662:K663"/>
    <mergeCell ref="L662:M663"/>
    <mergeCell ref="P682:Q682"/>
    <mergeCell ref="C683:E683"/>
    <mergeCell ref="F683:G683"/>
    <mergeCell ref="H683:I683"/>
    <mergeCell ref="J683:K683"/>
    <mergeCell ref="L683:M683"/>
    <mergeCell ref="N683:O683"/>
    <mergeCell ref="C682:E682"/>
    <mergeCell ref="F682:G682"/>
    <mergeCell ref="H682:I682"/>
    <mergeCell ref="J682:K682"/>
    <mergeCell ref="L682:M682"/>
    <mergeCell ref="N682:O682"/>
    <mergeCell ref="P680:Q680"/>
    <mergeCell ref="C681:E681"/>
    <mergeCell ref="F681:G681"/>
    <mergeCell ref="H681:I681"/>
    <mergeCell ref="J681:K681"/>
    <mergeCell ref="L681:M681"/>
    <mergeCell ref="N681:O681"/>
    <mergeCell ref="P681:Q681"/>
    <mergeCell ref="P684:Q684"/>
    <mergeCell ref="C685:E685"/>
    <mergeCell ref="F685:G685"/>
    <mergeCell ref="H685:I685"/>
    <mergeCell ref="J685:K685"/>
    <mergeCell ref="L685:M685"/>
    <mergeCell ref="N685:O685"/>
    <mergeCell ref="P685:Q685"/>
    <mergeCell ref="P683:Q683"/>
    <mergeCell ref="C684:E684"/>
    <mergeCell ref="F684:G684"/>
    <mergeCell ref="H684:I684"/>
    <mergeCell ref="J684:K684"/>
    <mergeCell ref="L684:M684"/>
    <mergeCell ref="N684:O684"/>
    <mergeCell ref="P687:Q687"/>
    <mergeCell ref="F688:G688"/>
    <mergeCell ref="H688:I688"/>
    <mergeCell ref="J688:K688"/>
    <mergeCell ref="L688:M688"/>
    <mergeCell ref="N688:O688"/>
    <mergeCell ref="P688:Q688"/>
    <mergeCell ref="P686:Q686"/>
    <mergeCell ref="C687:E687"/>
    <mergeCell ref="F687:G687"/>
    <mergeCell ref="H687:I687"/>
    <mergeCell ref="J687:K687"/>
    <mergeCell ref="L687:M687"/>
    <mergeCell ref="N687:O687"/>
    <mergeCell ref="C686:E686"/>
    <mergeCell ref="F686:G686"/>
    <mergeCell ref="H686:I686"/>
    <mergeCell ref="J686:K686"/>
    <mergeCell ref="L686:M686"/>
    <mergeCell ref="N686:O686"/>
    <mergeCell ref="P708:Q708"/>
    <mergeCell ref="C709:E709"/>
    <mergeCell ref="F709:G709"/>
    <mergeCell ref="H709:I709"/>
    <mergeCell ref="J709:K709"/>
    <mergeCell ref="L709:M709"/>
    <mergeCell ref="N709:O709"/>
    <mergeCell ref="C697:Q699"/>
    <mergeCell ref="G703:O704"/>
    <mergeCell ref="C708:E708"/>
    <mergeCell ref="F708:G708"/>
    <mergeCell ref="H708:I708"/>
    <mergeCell ref="J708:K708"/>
    <mergeCell ref="L708:M708"/>
    <mergeCell ref="N708:O708"/>
    <mergeCell ref="P711:Q711"/>
    <mergeCell ref="C712:E712"/>
    <mergeCell ref="F712:G712"/>
    <mergeCell ref="H712:I712"/>
    <mergeCell ref="J712:K712"/>
    <mergeCell ref="L712:M712"/>
    <mergeCell ref="N712:O712"/>
    <mergeCell ref="C711:E711"/>
    <mergeCell ref="F711:G711"/>
    <mergeCell ref="H711:I711"/>
    <mergeCell ref="J711:K711"/>
    <mergeCell ref="L711:M711"/>
    <mergeCell ref="N711:O711"/>
    <mergeCell ref="P709:Q709"/>
    <mergeCell ref="C710:E710"/>
    <mergeCell ref="F710:G710"/>
    <mergeCell ref="H710:I710"/>
    <mergeCell ref="J710:K710"/>
    <mergeCell ref="L710:M710"/>
    <mergeCell ref="N710:O710"/>
    <mergeCell ref="P710:Q710"/>
    <mergeCell ref="P713:Q713"/>
    <mergeCell ref="C714:E714"/>
    <mergeCell ref="F714:G714"/>
    <mergeCell ref="H714:I714"/>
    <mergeCell ref="J714:K714"/>
    <mergeCell ref="L714:M714"/>
    <mergeCell ref="N714:O714"/>
    <mergeCell ref="P714:Q714"/>
    <mergeCell ref="P712:Q712"/>
    <mergeCell ref="C713:E713"/>
    <mergeCell ref="F713:G713"/>
    <mergeCell ref="H713:I713"/>
    <mergeCell ref="J713:K713"/>
    <mergeCell ref="L713:M713"/>
    <mergeCell ref="N713:O713"/>
    <mergeCell ref="P716:Q716"/>
    <mergeCell ref="F717:G717"/>
    <mergeCell ref="H717:I717"/>
    <mergeCell ref="J717:K717"/>
    <mergeCell ref="L717:M717"/>
    <mergeCell ref="N717:O717"/>
    <mergeCell ref="P717:Q717"/>
    <mergeCell ref="P715:Q715"/>
    <mergeCell ref="C716:E716"/>
    <mergeCell ref="F716:G716"/>
    <mergeCell ref="H716:I716"/>
    <mergeCell ref="J716:K716"/>
    <mergeCell ref="L716:M716"/>
    <mergeCell ref="N716:O716"/>
    <mergeCell ref="C715:E715"/>
    <mergeCell ref="F715:G715"/>
    <mergeCell ref="H715:I715"/>
    <mergeCell ref="J715:K715"/>
    <mergeCell ref="L715:M715"/>
    <mergeCell ref="N715:O715"/>
    <mergeCell ref="C717:E717"/>
    <mergeCell ref="C718:E719"/>
    <mergeCell ref="F718:G719"/>
    <mergeCell ref="H718:I719"/>
    <mergeCell ref="J718:K719"/>
    <mergeCell ref="L718:M719"/>
    <mergeCell ref="N718:O719"/>
    <mergeCell ref="P718:Q719"/>
    <mergeCell ref="C720:E721"/>
    <mergeCell ref="F720:G721"/>
    <mergeCell ref="H720:I721"/>
    <mergeCell ref="J720:K721"/>
    <mergeCell ref="L720:M721"/>
    <mergeCell ref="P740:Q740"/>
    <mergeCell ref="C741:E741"/>
    <mergeCell ref="F741:G741"/>
    <mergeCell ref="H741:I741"/>
    <mergeCell ref="J741:K741"/>
    <mergeCell ref="L741:M741"/>
    <mergeCell ref="N741:O741"/>
    <mergeCell ref="C740:E740"/>
    <mergeCell ref="F740:G740"/>
    <mergeCell ref="H740:I740"/>
    <mergeCell ref="J740:K740"/>
    <mergeCell ref="L740:M740"/>
    <mergeCell ref="N740:O740"/>
    <mergeCell ref="P738:Q738"/>
    <mergeCell ref="C739:E739"/>
    <mergeCell ref="F739:G739"/>
    <mergeCell ref="H739:I739"/>
    <mergeCell ref="J739:K739"/>
    <mergeCell ref="L739:M739"/>
    <mergeCell ref="N739:O739"/>
    <mergeCell ref="P739:Q739"/>
    <mergeCell ref="P742:Q742"/>
    <mergeCell ref="C743:E743"/>
    <mergeCell ref="F743:G743"/>
    <mergeCell ref="H743:I743"/>
    <mergeCell ref="J743:K743"/>
    <mergeCell ref="L743:M743"/>
    <mergeCell ref="N743:O743"/>
    <mergeCell ref="P743:Q743"/>
    <mergeCell ref="P741:Q741"/>
    <mergeCell ref="C742:E742"/>
    <mergeCell ref="F742:G742"/>
    <mergeCell ref="H742:I742"/>
    <mergeCell ref="J742:K742"/>
    <mergeCell ref="L742:M742"/>
    <mergeCell ref="N742:O742"/>
    <mergeCell ref="P745:Q745"/>
    <mergeCell ref="F746:G746"/>
    <mergeCell ref="H746:I746"/>
    <mergeCell ref="J746:K746"/>
    <mergeCell ref="L746:M746"/>
    <mergeCell ref="N746:O746"/>
    <mergeCell ref="P746:Q746"/>
    <mergeCell ref="P744:Q744"/>
    <mergeCell ref="C745:E745"/>
    <mergeCell ref="F745:G745"/>
    <mergeCell ref="H745:I745"/>
    <mergeCell ref="J745:K745"/>
    <mergeCell ref="L745:M745"/>
    <mergeCell ref="N745:O745"/>
    <mergeCell ref="C744:E744"/>
    <mergeCell ref="F744:G744"/>
    <mergeCell ref="H744:I744"/>
    <mergeCell ref="J744:K744"/>
    <mergeCell ref="L744:M744"/>
    <mergeCell ref="N744:O744"/>
    <mergeCell ref="P766:Q766"/>
    <mergeCell ref="C767:E767"/>
    <mergeCell ref="F767:G767"/>
    <mergeCell ref="H767:I767"/>
    <mergeCell ref="J767:K767"/>
    <mergeCell ref="L767:M767"/>
    <mergeCell ref="N767:O767"/>
    <mergeCell ref="C755:Q757"/>
    <mergeCell ref="G761:O762"/>
    <mergeCell ref="C766:E766"/>
    <mergeCell ref="F766:G766"/>
    <mergeCell ref="H766:I766"/>
    <mergeCell ref="J766:K766"/>
    <mergeCell ref="L766:M766"/>
    <mergeCell ref="N766:O766"/>
    <mergeCell ref="P769:Q769"/>
    <mergeCell ref="C770:E770"/>
    <mergeCell ref="F770:G770"/>
    <mergeCell ref="H770:I770"/>
    <mergeCell ref="J770:K770"/>
    <mergeCell ref="L770:M770"/>
    <mergeCell ref="N770:O770"/>
    <mergeCell ref="C769:E769"/>
    <mergeCell ref="F769:G769"/>
    <mergeCell ref="H769:I769"/>
    <mergeCell ref="J769:K769"/>
    <mergeCell ref="L769:M769"/>
    <mergeCell ref="N769:O769"/>
    <mergeCell ref="P767:Q767"/>
    <mergeCell ref="C768:E768"/>
    <mergeCell ref="F768:G768"/>
    <mergeCell ref="H768:I768"/>
    <mergeCell ref="J768:K768"/>
    <mergeCell ref="L768:M768"/>
    <mergeCell ref="N768:O768"/>
    <mergeCell ref="P768:Q768"/>
    <mergeCell ref="P771:Q771"/>
    <mergeCell ref="C772:E772"/>
    <mergeCell ref="F772:G772"/>
    <mergeCell ref="H772:I772"/>
    <mergeCell ref="J772:K772"/>
    <mergeCell ref="L772:M772"/>
    <mergeCell ref="N772:O772"/>
    <mergeCell ref="P772:Q772"/>
    <mergeCell ref="P770:Q770"/>
    <mergeCell ref="C771:E771"/>
    <mergeCell ref="F771:G771"/>
    <mergeCell ref="H771:I771"/>
    <mergeCell ref="J771:K771"/>
    <mergeCell ref="L771:M771"/>
    <mergeCell ref="N771:O771"/>
    <mergeCell ref="P774:Q774"/>
    <mergeCell ref="F775:G775"/>
    <mergeCell ref="H775:I775"/>
    <mergeCell ref="J775:K775"/>
    <mergeCell ref="L775:M775"/>
    <mergeCell ref="N775:O775"/>
    <mergeCell ref="P775:Q775"/>
    <mergeCell ref="P773:Q773"/>
    <mergeCell ref="C774:E774"/>
    <mergeCell ref="F774:G774"/>
    <mergeCell ref="H774:I774"/>
    <mergeCell ref="J774:K774"/>
    <mergeCell ref="L774:M774"/>
    <mergeCell ref="N774:O774"/>
    <mergeCell ref="C773:E773"/>
    <mergeCell ref="F773:G773"/>
    <mergeCell ref="H773:I773"/>
    <mergeCell ref="J773:K773"/>
    <mergeCell ref="L773:M773"/>
    <mergeCell ref="N773:O773"/>
    <mergeCell ref="C775:E775"/>
    <mergeCell ref="C776:E777"/>
    <mergeCell ref="F776:G777"/>
    <mergeCell ref="H776:I777"/>
    <mergeCell ref="J776:K777"/>
    <mergeCell ref="L776:M777"/>
    <mergeCell ref="N776:O777"/>
    <mergeCell ref="P776:Q777"/>
    <mergeCell ref="C778:E779"/>
    <mergeCell ref="F778:G779"/>
    <mergeCell ref="H778:I779"/>
    <mergeCell ref="J778:K779"/>
    <mergeCell ref="L778:M779"/>
    <mergeCell ref="P798:Q798"/>
    <mergeCell ref="C799:E799"/>
    <mergeCell ref="F799:G799"/>
    <mergeCell ref="H799:I799"/>
    <mergeCell ref="J799:K799"/>
    <mergeCell ref="L799:M799"/>
    <mergeCell ref="N799:O799"/>
    <mergeCell ref="C798:E798"/>
    <mergeCell ref="F798:G798"/>
    <mergeCell ref="H798:I798"/>
    <mergeCell ref="J798:K798"/>
    <mergeCell ref="L798:M798"/>
    <mergeCell ref="N798:O798"/>
    <mergeCell ref="P796:Q796"/>
    <mergeCell ref="C797:E797"/>
    <mergeCell ref="F797:G797"/>
    <mergeCell ref="H797:I797"/>
    <mergeCell ref="J797:K797"/>
    <mergeCell ref="L797:M797"/>
    <mergeCell ref="N797:O797"/>
    <mergeCell ref="P797:Q797"/>
    <mergeCell ref="P800:Q800"/>
    <mergeCell ref="C801:E801"/>
    <mergeCell ref="F801:G801"/>
    <mergeCell ref="H801:I801"/>
    <mergeCell ref="J801:K801"/>
    <mergeCell ref="L801:M801"/>
    <mergeCell ref="N801:O801"/>
    <mergeCell ref="P801:Q801"/>
    <mergeCell ref="P799:Q799"/>
    <mergeCell ref="C800:E800"/>
    <mergeCell ref="F800:G800"/>
    <mergeCell ref="H800:I800"/>
    <mergeCell ref="J800:K800"/>
    <mergeCell ref="L800:M800"/>
    <mergeCell ref="N800:O800"/>
    <mergeCell ref="P803:Q803"/>
    <mergeCell ref="F804:G804"/>
    <mergeCell ref="H804:I804"/>
    <mergeCell ref="J804:K804"/>
    <mergeCell ref="L804:M804"/>
    <mergeCell ref="N804:O804"/>
    <mergeCell ref="P804:Q804"/>
    <mergeCell ref="P802:Q802"/>
    <mergeCell ref="C803:E803"/>
    <mergeCell ref="F803:G803"/>
    <mergeCell ref="H803:I803"/>
    <mergeCell ref="J803:K803"/>
    <mergeCell ref="L803:M803"/>
    <mergeCell ref="N803:O803"/>
    <mergeCell ref="C802:E802"/>
    <mergeCell ref="F802:G802"/>
    <mergeCell ref="H802:I802"/>
    <mergeCell ref="J802:K802"/>
    <mergeCell ref="L802:M802"/>
    <mergeCell ref="N802:O802"/>
    <mergeCell ref="P824:Q824"/>
    <mergeCell ref="C825:E825"/>
    <mergeCell ref="F825:G825"/>
    <mergeCell ref="H825:I825"/>
    <mergeCell ref="J825:K825"/>
    <mergeCell ref="L825:M825"/>
    <mergeCell ref="N825:O825"/>
    <mergeCell ref="C813:Q815"/>
    <mergeCell ref="G819:O820"/>
    <mergeCell ref="C824:E824"/>
    <mergeCell ref="F824:G824"/>
    <mergeCell ref="H824:I824"/>
    <mergeCell ref="J824:K824"/>
    <mergeCell ref="L824:M824"/>
    <mergeCell ref="N824:O824"/>
    <mergeCell ref="P827:Q827"/>
    <mergeCell ref="C828:E828"/>
    <mergeCell ref="F828:G828"/>
    <mergeCell ref="H828:I828"/>
    <mergeCell ref="J828:K828"/>
    <mergeCell ref="L828:M828"/>
    <mergeCell ref="N828:O828"/>
    <mergeCell ref="C827:E827"/>
    <mergeCell ref="F827:G827"/>
    <mergeCell ref="H827:I827"/>
    <mergeCell ref="J827:K827"/>
    <mergeCell ref="L827:M827"/>
    <mergeCell ref="N827:O827"/>
    <mergeCell ref="P825:Q825"/>
    <mergeCell ref="C826:E826"/>
    <mergeCell ref="F826:G826"/>
    <mergeCell ref="H826:I826"/>
    <mergeCell ref="J826:K826"/>
    <mergeCell ref="L826:M826"/>
    <mergeCell ref="N826:O826"/>
    <mergeCell ref="P826:Q826"/>
    <mergeCell ref="P829:Q829"/>
    <mergeCell ref="C830:E830"/>
    <mergeCell ref="F830:G830"/>
    <mergeCell ref="H830:I830"/>
    <mergeCell ref="J830:K830"/>
    <mergeCell ref="L830:M830"/>
    <mergeCell ref="N830:O830"/>
    <mergeCell ref="P830:Q830"/>
    <mergeCell ref="P828:Q828"/>
    <mergeCell ref="C829:E829"/>
    <mergeCell ref="F829:G829"/>
    <mergeCell ref="H829:I829"/>
    <mergeCell ref="J829:K829"/>
    <mergeCell ref="L829:M829"/>
    <mergeCell ref="N829:O829"/>
    <mergeCell ref="P832:Q832"/>
    <mergeCell ref="F833:G833"/>
    <mergeCell ref="H833:I833"/>
    <mergeCell ref="J833:K833"/>
    <mergeCell ref="L833:M833"/>
    <mergeCell ref="N833:O833"/>
    <mergeCell ref="P833:Q833"/>
    <mergeCell ref="P831:Q831"/>
    <mergeCell ref="C832:E832"/>
    <mergeCell ref="F832:G832"/>
    <mergeCell ref="H832:I832"/>
    <mergeCell ref="J832:K832"/>
    <mergeCell ref="L832:M832"/>
    <mergeCell ref="N832:O832"/>
    <mergeCell ref="C831:E831"/>
    <mergeCell ref="F831:G831"/>
    <mergeCell ref="H831:I831"/>
    <mergeCell ref="J831:K831"/>
    <mergeCell ref="L831:M831"/>
    <mergeCell ref="N831:O831"/>
    <mergeCell ref="C833:E833"/>
    <mergeCell ref="C834:E835"/>
    <mergeCell ref="F834:G835"/>
    <mergeCell ref="H834:I835"/>
    <mergeCell ref="J834:K835"/>
    <mergeCell ref="L834:M835"/>
    <mergeCell ref="N834:O835"/>
    <mergeCell ref="P834:Q835"/>
    <mergeCell ref="C836:E837"/>
    <mergeCell ref="F836:G837"/>
    <mergeCell ref="H836:I837"/>
    <mergeCell ref="J836:K837"/>
    <mergeCell ref="L836:M837"/>
    <mergeCell ref="P856:Q856"/>
    <mergeCell ref="C857:E857"/>
    <mergeCell ref="F857:G857"/>
    <mergeCell ref="H857:I857"/>
    <mergeCell ref="J857:K857"/>
    <mergeCell ref="L857:M857"/>
    <mergeCell ref="N857:O857"/>
    <mergeCell ref="C856:E856"/>
    <mergeCell ref="F856:G856"/>
    <mergeCell ref="H856:I856"/>
    <mergeCell ref="J856:K856"/>
    <mergeCell ref="L856:M856"/>
    <mergeCell ref="N856:O856"/>
    <mergeCell ref="P854:Q854"/>
    <mergeCell ref="C855:E855"/>
    <mergeCell ref="F855:G855"/>
    <mergeCell ref="H855:I855"/>
    <mergeCell ref="J855:K855"/>
    <mergeCell ref="L855:M855"/>
    <mergeCell ref="N855:O855"/>
    <mergeCell ref="P855:Q855"/>
    <mergeCell ref="P858:Q858"/>
    <mergeCell ref="C859:E859"/>
    <mergeCell ref="F859:G859"/>
    <mergeCell ref="H859:I859"/>
    <mergeCell ref="J859:K859"/>
    <mergeCell ref="L859:M859"/>
    <mergeCell ref="N859:O859"/>
    <mergeCell ref="P859:Q859"/>
    <mergeCell ref="P857:Q857"/>
    <mergeCell ref="C858:E858"/>
    <mergeCell ref="F858:G858"/>
    <mergeCell ref="H858:I858"/>
    <mergeCell ref="J858:K858"/>
    <mergeCell ref="L858:M858"/>
    <mergeCell ref="N858:O858"/>
    <mergeCell ref="P861:Q861"/>
    <mergeCell ref="F862:G862"/>
    <mergeCell ref="H862:I862"/>
    <mergeCell ref="J862:K862"/>
    <mergeCell ref="L862:M862"/>
    <mergeCell ref="N862:O862"/>
    <mergeCell ref="P862:Q862"/>
    <mergeCell ref="P860:Q860"/>
    <mergeCell ref="C861:E861"/>
    <mergeCell ref="F861:G861"/>
    <mergeCell ref="H861:I861"/>
    <mergeCell ref="J861:K861"/>
    <mergeCell ref="L861:M861"/>
    <mergeCell ref="N861:O861"/>
    <mergeCell ref="C860:E860"/>
    <mergeCell ref="F860:G860"/>
    <mergeCell ref="H860:I860"/>
    <mergeCell ref="J860:K860"/>
    <mergeCell ref="L860:M860"/>
    <mergeCell ref="N860:O860"/>
    <mergeCell ref="P882:Q882"/>
    <mergeCell ref="C883:E883"/>
    <mergeCell ref="F883:G883"/>
    <mergeCell ref="H883:I883"/>
    <mergeCell ref="J883:K883"/>
    <mergeCell ref="L883:M883"/>
    <mergeCell ref="N883:O883"/>
    <mergeCell ref="C871:Q873"/>
    <mergeCell ref="G877:O878"/>
    <mergeCell ref="C882:E882"/>
    <mergeCell ref="F882:G882"/>
    <mergeCell ref="H882:I882"/>
    <mergeCell ref="J882:K882"/>
    <mergeCell ref="L882:M882"/>
    <mergeCell ref="N882:O882"/>
    <mergeCell ref="P885:Q885"/>
    <mergeCell ref="C886:E886"/>
    <mergeCell ref="F886:G886"/>
    <mergeCell ref="H886:I886"/>
    <mergeCell ref="J886:K886"/>
    <mergeCell ref="L886:M886"/>
    <mergeCell ref="N886:O886"/>
    <mergeCell ref="C885:E885"/>
    <mergeCell ref="F885:G885"/>
    <mergeCell ref="H885:I885"/>
    <mergeCell ref="J885:K885"/>
    <mergeCell ref="L885:M885"/>
    <mergeCell ref="N885:O885"/>
    <mergeCell ref="P883:Q883"/>
    <mergeCell ref="C884:E884"/>
    <mergeCell ref="F884:G884"/>
    <mergeCell ref="H884:I884"/>
    <mergeCell ref="J884:K884"/>
    <mergeCell ref="L884:M884"/>
    <mergeCell ref="N884:O884"/>
    <mergeCell ref="P884:Q884"/>
    <mergeCell ref="P887:Q887"/>
    <mergeCell ref="C888:E888"/>
    <mergeCell ref="F888:G888"/>
    <mergeCell ref="H888:I888"/>
    <mergeCell ref="J888:K888"/>
    <mergeCell ref="L888:M888"/>
    <mergeCell ref="N888:O888"/>
    <mergeCell ref="P888:Q888"/>
    <mergeCell ref="P886:Q886"/>
    <mergeCell ref="C887:E887"/>
    <mergeCell ref="F887:G887"/>
    <mergeCell ref="H887:I887"/>
    <mergeCell ref="J887:K887"/>
    <mergeCell ref="L887:M887"/>
    <mergeCell ref="N887:O887"/>
    <mergeCell ref="P890:Q890"/>
    <mergeCell ref="F891:G891"/>
    <mergeCell ref="H891:I891"/>
    <mergeCell ref="J891:K891"/>
    <mergeCell ref="L891:M891"/>
    <mergeCell ref="N891:O891"/>
    <mergeCell ref="P891:Q891"/>
    <mergeCell ref="P889:Q889"/>
    <mergeCell ref="C890:E890"/>
    <mergeCell ref="F890:G890"/>
    <mergeCell ref="H890:I890"/>
    <mergeCell ref="J890:K890"/>
    <mergeCell ref="L890:M890"/>
    <mergeCell ref="N890:O890"/>
    <mergeCell ref="C889:E889"/>
    <mergeCell ref="F889:G889"/>
    <mergeCell ref="H889:I889"/>
    <mergeCell ref="J889:K889"/>
    <mergeCell ref="L889:M889"/>
    <mergeCell ref="N889:O889"/>
    <mergeCell ref="N912:O912"/>
    <mergeCell ref="C900:Q902"/>
    <mergeCell ref="G906:O907"/>
    <mergeCell ref="C911:E911"/>
    <mergeCell ref="F911:G911"/>
    <mergeCell ref="H911:I911"/>
    <mergeCell ref="J911:K911"/>
    <mergeCell ref="L911:M911"/>
    <mergeCell ref="N911:O911"/>
    <mergeCell ref="P914:Q914"/>
    <mergeCell ref="C915:E915"/>
    <mergeCell ref="F915:G915"/>
    <mergeCell ref="H915:I915"/>
    <mergeCell ref="J915:K915"/>
    <mergeCell ref="L915:M915"/>
    <mergeCell ref="N915:O915"/>
    <mergeCell ref="C914:E914"/>
    <mergeCell ref="F914:G914"/>
    <mergeCell ref="H914:I914"/>
    <mergeCell ref="J914:K914"/>
    <mergeCell ref="L914:M914"/>
    <mergeCell ref="N914:O914"/>
    <mergeCell ref="P912:Q912"/>
    <mergeCell ref="C913:E913"/>
    <mergeCell ref="F913:G913"/>
    <mergeCell ref="H913:I913"/>
    <mergeCell ref="J913:K913"/>
    <mergeCell ref="L913:M913"/>
    <mergeCell ref="N913:O913"/>
    <mergeCell ref="P913:Q913"/>
    <mergeCell ref="P916:Q916"/>
    <mergeCell ref="C917:E917"/>
    <mergeCell ref="F917:G917"/>
    <mergeCell ref="H917:I917"/>
    <mergeCell ref="J917:K917"/>
    <mergeCell ref="L917:M917"/>
    <mergeCell ref="N917:O917"/>
    <mergeCell ref="P917:Q917"/>
    <mergeCell ref="P915:Q915"/>
    <mergeCell ref="C916:E916"/>
    <mergeCell ref="F916:G916"/>
    <mergeCell ref="H916:I916"/>
    <mergeCell ref="J916:K916"/>
    <mergeCell ref="L916:M916"/>
    <mergeCell ref="N916:O916"/>
    <mergeCell ref="P919:Q919"/>
    <mergeCell ref="F920:G920"/>
    <mergeCell ref="H920:I920"/>
    <mergeCell ref="J920:K920"/>
    <mergeCell ref="L920:M920"/>
    <mergeCell ref="N920:O920"/>
    <mergeCell ref="P920:Q920"/>
    <mergeCell ref="P918:Q918"/>
    <mergeCell ref="C919:E919"/>
    <mergeCell ref="F919:G919"/>
    <mergeCell ref="H919:I919"/>
    <mergeCell ref="J919:K919"/>
    <mergeCell ref="L919:M919"/>
    <mergeCell ref="N919:O919"/>
    <mergeCell ref="C918:E918"/>
    <mergeCell ref="F918:G918"/>
    <mergeCell ref="H918:I918"/>
    <mergeCell ref="J918:K918"/>
    <mergeCell ref="L918:M918"/>
    <mergeCell ref="N918:O918"/>
    <mergeCell ref="P940:Q940"/>
    <mergeCell ref="C941:E941"/>
    <mergeCell ref="F941:G941"/>
    <mergeCell ref="H941:I941"/>
    <mergeCell ref="J941:K941"/>
    <mergeCell ref="L941:M941"/>
    <mergeCell ref="N941:O941"/>
    <mergeCell ref="C929:Q931"/>
    <mergeCell ref="G935:O936"/>
    <mergeCell ref="C940:E940"/>
    <mergeCell ref="F940:G940"/>
    <mergeCell ref="H940:I940"/>
    <mergeCell ref="J940:K940"/>
    <mergeCell ref="L940:M940"/>
    <mergeCell ref="N940:O940"/>
    <mergeCell ref="C920:E920"/>
    <mergeCell ref="C921:E922"/>
    <mergeCell ref="F921:G922"/>
    <mergeCell ref="H921:I922"/>
    <mergeCell ref="J921:K922"/>
    <mergeCell ref="L921:M922"/>
    <mergeCell ref="N921:O922"/>
    <mergeCell ref="P921:Q922"/>
    <mergeCell ref="C923:E924"/>
    <mergeCell ref="F923:G924"/>
    <mergeCell ref="H923:I924"/>
    <mergeCell ref="J923:K924"/>
    <mergeCell ref="L923:M924"/>
    <mergeCell ref="N923:O924"/>
    <mergeCell ref="P943:Q943"/>
    <mergeCell ref="C944:E944"/>
    <mergeCell ref="F944:G944"/>
    <mergeCell ref="H944:I944"/>
    <mergeCell ref="J944:K944"/>
    <mergeCell ref="L944:M944"/>
    <mergeCell ref="N944:O944"/>
    <mergeCell ref="C943:E943"/>
    <mergeCell ref="F943:G943"/>
    <mergeCell ref="H943:I943"/>
    <mergeCell ref="J943:K943"/>
    <mergeCell ref="L943:M943"/>
    <mergeCell ref="N943:O943"/>
    <mergeCell ref="P941:Q941"/>
    <mergeCell ref="C942:E942"/>
    <mergeCell ref="F942:G942"/>
    <mergeCell ref="H942:I942"/>
    <mergeCell ref="J942:K942"/>
    <mergeCell ref="L942:M942"/>
    <mergeCell ref="N942:O942"/>
    <mergeCell ref="P942:Q942"/>
    <mergeCell ref="P945:Q945"/>
    <mergeCell ref="C946:E946"/>
    <mergeCell ref="F946:G946"/>
    <mergeCell ref="H946:I946"/>
    <mergeCell ref="J946:K946"/>
    <mergeCell ref="L946:M946"/>
    <mergeCell ref="N946:O946"/>
    <mergeCell ref="P946:Q946"/>
    <mergeCell ref="P944:Q944"/>
    <mergeCell ref="C945:E945"/>
    <mergeCell ref="F945:G945"/>
    <mergeCell ref="H945:I945"/>
    <mergeCell ref="J945:K945"/>
    <mergeCell ref="L945:M945"/>
    <mergeCell ref="N945:O945"/>
    <mergeCell ref="P948:Q948"/>
    <mergeCell ref="F949:G949"/>
    <mergeCell ref="H949:I949"/>
    <mergeCell ref="J949:K949"/>
    <mergeCell ref="L949:M949"/>
    <mergeCell ref="N949:O949"/>
    <mergeCell ref="P949:Q949"/>
    <mergeCell ref="P947:Q947"/>
    <mergeCell ref="C948:E948"/>
    <mergeCell ref="F948:G948"/>
    <mergeCell ref="H948:I948"/>
    <mergeCell ref="J948:K948"/>
    <mergeCell ref="L948:M948"/>
    <mergeCell ref="N948:O948"/>
    <mergeCell ref="C947:E947"/>
    <mergeCell ref="F947:G947"/>
    <mergeCell ref="H947:I947"/>
    <mergeCell ref="J947:K947"/>
    <mergeCell ref="L947:M947"/>
    <mergeCell ref="N947:O947"/>
    <mergeCell ref="P969:Q969"/>
    <mergeCell ref="C970:E970"/>
    <mergeCell ref="F970:G970"/>
    <mergeCell ref="H970:I970"/>
    <mergeCell ref="J970:K970"/>
    <mergeCell ref="L970:M970"/>
    <mergeCell ref="N970:O970"/>
    <mergeCell ref="C958:Q960"/>
    <mergeCell ref="G964:O965"/>
    <mergeCell ref="C969:E969"/>
    <mergeCell ref="F969:G969"/>
    <mergeCell ref="H969:I969"/>
    <mergeCell ref="J969:K969"/>
    <mergeCell ref="L969:M969"/>
    <mergeCell ref="N969:O969"/>
    <mergeCell ref="F952:G953"/>
    <mergeCell ref="H952:I953"/>
    <mergeCell ref="J952:K953"/>
    <mergeCell ref="L952:M953"/>
    <mergeCell ref="N952:O953"/>
    <mergeCell ref="P952:Q953"/>
    <mergeCell ref="P972:Q972"/>
    <mergeCell ref="C973:E973"/>
    <mergeCell ref="F973:G973"/>
    <mergeCell ref="H973:I973"/>
    <mergeCell ref="J973:K973"/>
    <mergeCell ref="L973:M973"/>
    <mergeCell ref="N973:O973"/>
    <mergeCell ref="C972:E972"/>
    <mergeCell ref="F972:G972"/>
    <mergeCell ref="H972:I972"/>
    <mergeCell ref="J972:K972"/>
    <mergeCell ref="L972:M972"/>
    <mergeCell ref="N972:O972"/>
    <mergeCell ref="P970:Q970"/>
    <mergeCell ref="C971:E971"/>
    <mergeCell ref="F971:G971"/>
    <mergeCell ref="H971:I971"/>
    <mergeCell ref="J971:K971"/>
    <mergeCell ref="L971:M971"/>
    <mergeCell ref="N971:O971"/>
    <mergeCell ref="P971:Q971"/>
    <mergeCell ref="P974:Q974"/>
    <mergeCell ref="C975:E975"/>
    <mergeCell ref="F975:G975"/>
    <mergeCell ref="H975:I975"/>
    <mergeCell ref="J975:K975"/>
    <mergeCell ref="L975:M975"/>
    <mergeCell ref="N975:O975"/>
    <mergeCell ref="P975:Q975"/>
    <mergeCell ref="P973:Q973"/>
    <mergeCell ref="C974:E974"/>
    <mergeCell ref="F974:G974"/>
    <mergeCell ref="H974:I974"/>
    <mergeCell ref="J974:K974"/>
    <mergeCell ref="L974:M974"/>
    <mergeCell ref="N974:O974"/>
    <mergeCell ref="P977:Q977"/>
    <mergeCell ref="F978:G978"/>
    <mergeCell ref="H978:I978"/>
    <mergeCell ref="J978:K978"/>
    <mergeCell ref="L978:M978"/>
    <mergeCell ref="N978:O978"/>
    <mergeCell ref="P978:Q978"/>
    <mergeCell ref="P976:Q976"/>
    <mergeCell ref="C977:E977"/>
    <mergeCell ref="F977:G977"/>
    <mergeCell ref="H977:I977"/>
    <mergeCell ref="J977:K977"/>
    <mergeCell ref="L977:M977"/>
    <mergeCell ref="N977:O977"/>
    <mergeCell ref="C976:E976"/>
    <mergeCell ref="F976:G976"/>
    <mergeCell ref="H976:I976"/>
    <mergeCell ref="J976:K976"/>
    <mergeCell ref="L976:M976"/>
    <mergeCell ref="N976:O976"/>
    <mergeCell ref="P998:Q998"/>
    <mergeCell ref="C999:E999"/>
    <mergeCell ref="F999:G999"/>
    <mergeCell ref="H999:I999"/>
    <mergeCell ref="J999:K999"/>
    <mergeCell ref="L999:M999"/>
    <mergeCell ref="N999:O999"/>
    <mergeCell ref="C987:Q989"/>
    <mergeCell ref="G993:O994"/>
    <mergeCell ref="C998:E998"/>
    <mergeCell ref="F998:G998"/>
    <mergeCell ref="H998:I998"/>
    <mergeCell ref="J998:K998"/>
    <mergeCell ref="L998:M998"/>
    <mergeCell ref="N998:O998"/>
    <mergeCell ref="C978:E978"/>
    <mergeCell ref="C979:E980"/>
    <mergeCell ref="F979:G980"/>
    <mergeCell ref="H979:I980"/>
    <mergeCell ref="J979:K980"/>
    <mergeCell ref="L979:M980"/>
    <mergeCell ref="N979:O980"/>
    <mergeCell ref="P979:Q980"/>
    <mergeCell ref="C981:E982"/>
    <mergeCell ref="F981:G982"/>
    <mergeCell ref="H981:I982"/>
    <mergeCell ref="J981:K982"/>
    <mergeCell ref="L981:M982"/>
    <mergeCell ref="P999:Q999"/>
    <mergeCell ref="H1000:I1000"/>
    <mergeCell ref="J1000:K1000"/>
    <mergeCell ref="L1000:M1000"/>
    <mergeCell ref="N1000:O1000"/>
    <mergeCell ref="P1000:Q1000"/>
    <mergeCell ref="P1003:Q1003"/>
    <mergeCell ref="C1004:E1004"/>
    <mergeCell ref="F1004:G1004"/>
    <mergeCell ref="H1004:I1004"/>
    <mergeCell ref="J1004:K1004"/>
    <mergeCell ref="L1004:M1004"/>
    <mergeCell ref="N1004:O1004"/>
    <mergeCell ref="P1004:Q1004"/>
    <mergeCell ref="P1002:Q1002"/>
    <mergeCell ref="C1003:E1003"/>
    <mergeCell ref="F1003:G1003"/>
    <mergeCell ref="H1003:I1003"/>
    <mergeCell ref="J1003:K1003"/>
    <mergeCell ref="L1003:M1003"/>
    <mergeCell ref="N1003:O1003"/>
    <mergeCell ref="P1006:Q1006"/>
    <mergeCell ref="F1007:G1007"/>
    <mergeCell ref="H1007:I1007"/>
    <mergeCell ref="J1007:K1007"/>
    <mergeCell ref="L1007:M1007"/>
    <mergeCell ref="N1007:O1007"/>
    <mergeCell ref="P1007:Q1007"/>
    <mergeCell ref="P1005:Q1005"/>
    <mergeCell ref="C1006:E1006"/>
    <mergeCell ref="F1006:G1006"/>
    <mergeCell ref="H1006:I1006"/>
    <mergeCell ref="J1006:K1006"/>
    <mergeCell ref="L1006:M1006"/>
    <mergeCell ref="N1006:O1006"/>
    <mergeCell ref="C1005:E1005"/>
    <mergeCell ref="F1005:G1005"/>
    <mergeCell ref="H1005:I1005"/>
    <mergeCell ref="J1005:K1005"/>
    <mergeCell ref="L1005:M1005"/>
    <mergeCell ref="N1005:O1005"/>
    <mergeCell ref="P1027:Q1027"/>
    <mergeCell ref="C1028:E1028"/>
    <mergeCell ref="F1028:G1028"/>
    <mergeCell ref="H1028:I1028"/>
    <mergeCell ref="J1028:K1028"/>
    <mergeCell ref="L1028:M1028"/>
    <mergeCell ref="N1028:O1028"/>
    <mergeCell ref="C1016:Q1018"/>
    <mergeCell ref="G1022:O1023"/>
    <mergeCell ref="C1027:E1027"/>
    <mergeCell ref="F1027:G1027"/>
    <mergeCell ref="H1027:I1027"/>
    <mergeCell ref="J1027:K1027"/>
    <mergeCell ref="L1027:M1027"/>
    <mergeCell ref="N1027:O1027"/>
    <mergeCell ref="P1030:Q1030"/>
    <mergeCell ref="C1031:E1031"/>
    <mergeCell ref="F1031:G1031"/>
    <mergeCell ref="H1031:I1031"/>
    <mergeCell ref="J1031:K1031"/>
    <mergeCell ref="L1031:M1031"/>
    <mergeCell ref="N1031:O1031"/>
    <mergeCell ref="C1030:E1030"/>
    <mergeCell ref="F1030:G1030"/>
    <mergeCell ref="H1030:I1030"/>
    <mergeCell ref="J1030:K1030"/>
    <mergeCell ref="L1030:M1030"/>
    <mergeCell ref="N1030:O1030"/>
    <mergeCell ref="P1028:Q1028"/>
    <mergeCell ref="C1029:E1029"/>
    <mergeCell ref="F1029:G1029"/>
    <mergeCell ref="H1029:I1029"/>
    <mergeCell ref="J1029:K1029"/>
    <mergeCell ref="L1029:M1029"/>
    <mergeCell ref="N1029:O1029"/>
    <mergeCell ref="P1029:Q1029"/>
    <mergeCell ref="P1032:Q1032"/>
    <mergeCell ref="C1033:E1033"/>
    <mergeCell ref="F1033:G1033"/>
    <mergeCell ref="H1033:I1033"/>
    <mergeCell ref="J1033:K1033"/>
    <mergeCell ref="L1033:M1033"/>
    <mergeCell ref="N1033:O1033"/>
    <mergeCell ref="P1033:Q1033"/>
    <mergeCell ref="P1031:Q1031"/>
    <mergeCell ref="C1032:E1032"/>
    <mergeCell ref="F1032:G1032"/>
    <mergeCell ref="H1032:I1032"/>
    <mergeCell ref="J1032:K1032"/>
    <mergeCell ref="L1032:M1032"/>
    <mergeCell ref="N1032:O1032"/>
    <mergeCell ref="P1035:Q1035"/>
    <mergeCell ref="F1036:G1036"/>
    <mergeCell ref="H1036:I1036"/>
    <mergeCell ref="J1036:K1036"/>
    <mergeCell ref="L1036:M1036"/>
    <mergeCell ref="N1036:O1036"/>
    <mergeCell ref="P1036:Q1036"/>
    <mergeCell ref="P1034:Q1034"/>
    <mergeCell ref="C1035:E1035"/>
    <mergeCell ref="F1035:G1035"/>
    <mergeCell ref="H1035:I1035"/>
    <mergeCell ref="J1035:K1035"/>
    <mergeCell ref="L1035:M1035"/>
    <mergeCell ref="N1035:O1035"/>
    <mergeCell ref="C1034:E1034"/>
    <mergeCell ref="F1034:G1034"/>
    <mergeCell ref="H1034:I1034"/>
    <mergeCell ref="J1034:K1034"/>
    <mergeCell ref="L1034:M1034"/>
    <mergeCell ref="N1034:O1034"/>
    <mergeCell ref="C1036:E1036"/>
    <mergeCell ref="C1037:E1038"/>
    <mergeCell ref="F1037:G1038"/>
    <mergeCell ref="H1037:I1038"/>
    <mergeCell ref="J1037:K1038"/>
    <mergeCell ref="L1037:M1038"/>
    <mergeCell ref="N1037:O1038"/>
    <mergeCell ref="P1037:Q1038"/>
    <mergeCell ref="C1039:E1040"/>
    <mergeCell ref="F1039:G1040"/>
    <mergeCell ref="H1039:I1040"/>
    <mergeCell ref="J1039:K1040"/>
    <mergeCell ref="L1039:M1040"/>
    <mergeCell ref="P1059:Q1059"/>
    <mergeCell ref="C1060:E1060"/>
    <mergeCell ref="F1060:G1060"/>
    <mergeCell ref="H1060:I1060"/>
    <mergeCell ref="J1060:K1060"/>
    <mergeCell ref="L1060:M1060"/>
    <mergeCell ref="N1060:O1060"/>
    <mergeCell ref="C1059:E1059"/>
    <mergeCell ref="F1059:G1059"/>
    <mergeCell ref="H1059:I1059"/>
    <mergeCell ref="J1059:K1059"/>
    <mergeCell ref="L1059:M1059"/>
    <mergeCell ref="N1059:O1059"/>
    <mergeCell ref="P1057:Q1057"/>
    <mergeCell ref="C1058:E1058"/>
    <mergeCell ref="F1058:G1058"/>
    <mergeCell ref="H1058:I1058"/>
    <mergeCell ref="J1058:K1058"/>
    <mergeCell ref="L1058:M1058"/>
    <mergeCell ref="N1058:O1058"/>
    <mergeCell ref="P1058:Q1058"/>
    <mergeCell ref="P1061:Q1061"/>
    <mergeCell ref="C1062:E1062"/>
    <mergeCell ref="F1062:G1062"/>
    <mergeCell ref="H1062:I1062"/>
    <mergeCell ref="J1062:K1062"/>
    <mergeCell ref="L1062:M1062"/>
    <mergeCell ref="N1062:O1062"/>
    <mergeCell ref="P1062:Q1062"/>
    <mergeCell ref="P1060:Q1060"/>
    <mergeCell ref="C1061:E1061"/>
    <mergeCell ref="F1061:G1061"/>
    <mergeCell ref="H1061:I1061"/>
    <mergeCell ref="J1061:K1061"/>
    <mergeCell ref="L1061:M1061"/>
    <mergeCell ref="N1061:O1061"/>
    <mergeCell ref="P1064:Q1064"/>
    <mergeCell ref="F1065:G1065"/>
    <mergeCell ref="H1065:I1065"/>
    <mergeCell ref="J1065:K1065"/>
    <mergeCell ref="L1065:M1065"/>
    <mergeCell ref="N1065:O1065"/>
    <mergeCell ref="P1065:Q1065"/>
    <mergeCell ref="P1063:Q1063"/>
    <mergeCell ref="C1064:E1064"/>
    <mergeCell ref="F1064:G1064"/>
    <mergeCell ref="H1064:I1064"/>
    <mergeCell ref="J1064:K1064"/>
    <mergeCell ref="L1064:M1064"/>
    <mergeCell ref="N1064:O1064"/>
    <mergeCell ref="C1063:E1063"/>
    <mergeCell ref="F1063:G1063"/>
    <mergeCell ref="H1063:I1063"/>
    <mergeCell ref="J1063:K1063"/>
    <mergeCell ref="L1063:M1063"/>
    <mergeCell ref="N1063:O1063"/>
    <mergeCell ref="P1085:Q1085"/>
    <mergeCell ref="C1086:E1086"/>
    <mergeCell ref="F1086:G1086"/>
    <mergeCell ref="H1086:I1086"/>
    <mergeCell ref="J1086:K1086"/>
    <mergeCell ref="L1086:M1086"/>
    <mergeCell ref="N1086:O1086"/>
    <mergeCell ref="C1074:Q1076"/>
    <mergeCell ref="G1080:O1081"/>
    <mergeCell ref="C1085:E1085"/>
    <mergeCell ref="F1085:G1085"/>
    <mergeCell ref="H1085:I1085"/>
    <mergeCell ref="J1085:K1085"/>
    <mergeCell ref="L1085:M1085"/>
    <mergeCell ref="N1085:O1085"/>
    <mergeCell ref="P1088:Q1088"/>
    <mergeCell ref="C1089:E1089"/>
    <mergeCell ref="F1089:G1089"/>
    <mergeCell ref="H1089:I1089"/>
    <mergeCell ref="J1089:K1089"/>
    <mergeCell ref="L1089:M1089"/>
    <mergeCell ref="N1089:O1089"/>
    <mergeCell ref="C1088:E1088"/>
    <mergeCell ref="F1088:G1088"/>
    <mergeCell ref="H1088:I1088"/>
    <mergeCell ref="J1088:K1088"/>
    <mergeCell ref="L1088:M1088"/>
    <mergeCell ref="N1088:O1088"/>
    <mergeCell ref="P1086:Q1086"/>
    <mergeCell ref="C1087:E1087"/>
    <mergeCell ref="F1087:G1087"/>
    <mergeCell ref="H1087:I1087"/>
    <mergeCell ref="J1087:K1087"/>
    <mergeCell ref="L1087:M1087"/>
    <mergeCell ref="N1087:O1087"/>
    <mergeCell ref="P1087:Q1087"/>
    <mergeCell ref="P1090:Q1090"/>
    <mergeCell ref="C1091:E1091"/>
    <mergeCell ref="F1091:G1091"/>
    <mergeCell ref="H1091:I1091"/>
    <mergeCell ref="J1091:K1091"/>
    <mergeCell ref="L1091:M1091"/>
    <mergeCell ref="N1091:O1091"/>
    <mergeCell ref="P1091:Q1091"/>
    <mergeCell ref="P1089:Q1089"/>
    <mergeCell ref="C1090:E1090"/>
    <mergeCell ref="F1090:G1090"/>
    <mergeCell ref="H1090:I1090"/>
    <mergeCell ref="J1090:K1090"/>
    <mergeCell ref="L1090:M1090"/>
    <mergeCell ref="N1090:O1090"/>
    <mergeCell ref="P1093:Q1093"/>
    <mergeCell ref="F1094:G1094"/>
    <mergeCell ref="H1094:I1094"/>
    <mergeCell ref="J1094:K1094"/>
    <mergeCell ref="L1094:M1094"/>
    <mergeCell ref="N1094:O1094"/>
    <mergeCell ref="P1094:Q1094"/>
    <mergeCell ref="P1092:Q1092"/>
    <mergeCell ref="C1093:E1093"/>
    <mergeCell ref="F1093:G1093"/>
    <mergeCell ref="H1093:I1093"/>
    <mergeCell ref="J1093:K1093"/>
    <mergeCell ref="L1093:M1093"/>
    <mergeCell ref="N1093:O1093"/>
    <mergeCell ref="C1092:E1092"/>
    <mergeCell ref="F1092:G1092"/>
    <mergeCell ref="H1092:I1092"/>
    <mergeCell ref="J1092:K1092"/>
    <mergeCell ref="L1092:M1092"/>
    <mergeCell ref="N1092:O1092"/>
    <mergeCell ref="C1094:E1094"/>
    <mergeCell ref="C1095:E1096"/>
    <mergeCell ref="F1095:G1096"/>
    <mergeCell ref="H1095:I1096"/>
    <mergeCell ref="J1095:K1096"/>
    <mergeCell ref="L1095:M1096"/>
    <mergeCell ref="N1095:O1096"/>
    <mergeCell ref="P1095:Q1096"/>
    <mergeCell ref="C1097:E1098"/>
    <mergeCell ref="F1097:G1098"/>
    <mergeCell ref="H1097:I1098"/>
    <mergeCell ref="J1097:K1098"/>
    <mergeCell ref="L1097:M1098"/>
    <mergeCell ref="P1117:Q1117"/>
    <mergeCell ref="C1118:E1118"/>
    <mergeCell ref="F1118:G1118"/>
    <mergeCell ref="H1118:I1118"/>
    <mergeCell ref="J1118:K1118"/>
    <mergeCell ref="L1118:M1118"/>
    <mergeCell ref="N1118:O1118"/>
    <mergeCell ref="C1117:E1117"/>
    <mergeCell ref="F1117:G1117"/>
    <mergeCell ref="H1117:I1117"/>
    <mergeCell ref="J1117:K1117"/>
    <mergeCell ref="L1117:M1117"/>
    <mergeCell ref="N1117:O1117"/>
    <mergeCell ref="P1115:Q1115"/>
    <mergeCell ref="C1116:E1116"/>
    <mergeCell ref="F1116:G1116"/>
    <mergeCell ref="H1116:I1116"/>
    <mergeCell ref="J1116:K1116"/>
    <mergeCell ref="L1116:M1116"/>
    <mergeCell ref="N1116:O1116"/>
    <mergeCell ref="P1116:Q1116"/>
    <mergeCell ref="P1119:Q1119"/>
    <mergeCell ref="C1120:E1120"/>
    <mergeCell ref="F1120:G1120"/>
    <mergeCell ref="H1120:I1120"/>
    <mergeCell ref="J1120:K1120"/>
    <mergeCell ref="L1120:M1120"/>
    <mergeCell ref="N1120:O1120"/>
    <mergeCell ref="P1120:Q1120"/>
    <mergeCell ref="P1118:Q1118"/>
    <mergeCell ref="C1119:E1119"/>
    <mergeCell ref="F1119:G1119"/>
    <mergeCell ref="H1119:I1119"/>
    <mergeCell ref="J1119:K1119"/>
    <mergeCell ref="L1119:M1119"/>
    <mergeCell ref="N1119:O1119"/>
    <mergeCell ref="P1122:Q1122"/>
    <mergeCell ref="F1123:G1123"/>
    <mergeCell ref="H1123:I1123"/>
    <mergeCell ref="J1123:K1123"/>
    <mergeCell ref="L1123:M1123"/>
    <mergeCell ref="N1123:O1123"/>
    <mergeCell ref="P1123:Q1123"/>
    <mergeCell ref="P1121:Q1121"/>
    <mergeCell ref="C1122:E1122"/>
    <mergeCell ref="F1122:G1122"/>
    <mergeCell ref="H1122:I1122"/>
    <mergeCell ref="J1122:K1122"/>
    <mergeCell ref="L1122:M1122"/>
    <mergeCell ref="N1122:O1122"/>
    <mergeCell ref="C1121:E1121"/>
    <mergeCell ref="F1121:G1121"/>
    <mergeCell ref="H1121:I1121"/>
    <mergeCell ref="J1121:K1121"/>
    <mergeCell ref="L1121:M1121"/>
    <mergeCell ref="N1121:O1121"/>
    <mergeCell ref="F1144:G1144"/>
    <mergeCell ref="H1144:I1144"/>
    <mergeCell ref="J1144:K1144"/>
    <mergeCell ref="L1144:M1144"/>
    <mergeCell ref="N1144:O1144"/>
    <mergeCell ref="C1132:Q1134"/>
    <mergeCell ref="G1138:O1139"/>
    <mergeCell ref="C1143:E1143"/>
    <mergeCell ref="F1143:G1143"/>
    <mergeCell ref="H1143:I1143"/>
    <mergeCell ref="J1143:K1143"/>
    <mergeCell ref="L1143:M1143"/>
    <mergeCell ref="N1143:O1143"/>
    <mergeCell ref="P1146:Q1146"/>
    <mergeCell ref="C1147:E1147"/>
    <mergeCell ref="F1147:G1147"/>
    <mergeCell ref="H1147:I1147"/>
    <mergeCell ref="J1147:K1147"/>
    <mergeCell ref="L1147:M1147"/>
    <mergeCell ref="N1147:O1147"/>
    <mergeCell ref="C1146:E1146"/>
    <mergeCell ref="F1146:G1146"/>
    <mergeCell ref="H1146:I1146"/>
    <mergeCell ref="J1146:K1146"/>
    <mergeCell ref="L1146:M1146"/>
    <mergeCell ref="N1146:O1146"/>
    <mergeCell ref="P1144:Q1144"/>
    <mergeCell ref="C1145:E1145"/>
    <mergeCell ref="F1145:G1145"/>
    <mergeCell ref="H1145:I1145"/>
    <mergeCell ref="C1155:E1156"/>
    <mergeCell ref="F1155:G1156"/>
    <mergeCell ref="H1155:I1156"/>
    <mergeCell ref="J1155:K1156"/>
    <mergeCell ref="L1155:M1156"/>
    <mergeCell ref="N1155:O1156"/>
    <mergeCell ref="P1155:Q1156"/>
    <mergeCell ref="H1150:I1150"/>
    <mergeCell ref="J1150:K1150"/>
    <mergeCell ref="L1150:M1150"/>
    <mergeCell ref="N1150:O1150"/>
    <mergeCell ref="J1145:K1145"/>
    <mergeCell ref="L1145:M1145"/>
    <mergeCell ref="N1145:O1145"/>
    <mergeCell ref="P1145:Q1145"/>
    <mergeCell ref="P1151:Q1151"/>
    <mergeCell ref="F1152:G1152"/>
    <mergeCell ref="H1152:I1152"/>
    <mergeCell ref="J1152:K1152"/>
    <mergeCell ref="L1152:M1152"/>
    <mergeCell ref="N1152:O1152"/>
    <mergeCell ref="P1152:Q1152"/>
    <mergeCell ref="P1150:Q1150"/>
    <mergeCell ref="C1151:E1151"/>
    <mergeCell ref="F1151:G1151"/>
    <mergeCell ref="H1151:I1151"/>
    <mergeCell ref="J1151:K1151"/>
    <mergeCell ref="L1151:M1151"/>
    <mergeCell ref="N1151:O1151"/>
    <mergeCell ref="C1150:E1150"/>
    <mergeCell ref="F1150:G1150"/>
    <mergeCell ref="C1152:E1152"/>
    <mergeCell ref="H1148:I1148"/>
    <mergeCell ref="J1148:K1148"/>
    <mergeCell ref="L1148:M1148"/>
    <mergeCell ref="N1148:O1148"/>
    <mergeCell ref="C55:Q56"/>
    <mergeCell ref="C84:Q85"/>
    <mergeCell ref="C113:Q114"/>
    <mergeCell ref="C142:Q143"/>
    <mergeCell ref="C171:Q172"/>
    <mergeCell ref="C200:Q201"/>
    <mergeCell ref="C229:Q230"/>
    <mergeCell ref="C258:Q259"/>
    <mergeCell ref="C1153:E1154"/>
    <mergeCell ref="F1153:G1154"/>
    <mergeCell ref="H1153:I1154"/>
    <mergeCell ref="J1153:K1154"/>
    <mergeCell ref="L1153:M1154"/>
    <mergeCell ref="N1153:O1154"/>
    <mergeCell ref="P1153:Q1154"/>
    <mergeCell ref="P1148:Q1148"/>
    <mergeCell ref="C1149:E1149"/>
    <mergeCell ref="F1149:G1149"/>
    <mergeCell ref="H1149:I1149"/>
    <mergeCell ref="J1149:K1149"/>
    <mergeCell ref="L1149:M1149"/>
    <mergeCell ref="N1149:O1149"/>
    <mergeCell ref="P1149:Q1149"/>
    <mergeCell ref="P1147:Q1147"/>
    <mergeCell ref="C1148:E1148"/>
    <mergeCell ref="F1148:G1148"/>
    <mergeCell ref="P1143:Q1143"/>
    <mergeCell ref="C1144:E1144"/>
  </mergeCells>
  <pageMargins left="0.25" right="0.25" top="0.75" bottom="0.75" header="0.3" footer="0.3"/>
  <pageSetup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Q1156"/>
  <sheetViews>
    <sheetView view="pageBreakPreview" topLeftCell="A1116" zoomScale="85" zoomScaleNormal="100" zoomScaleSheetLayoutView="85" workbookViewId="0">
      <selection activeCell="AF407" sqref="AE407:AF408"/>
    </sheetView>
  </sheetViews>
  <sheetFormatPr defaultRowHeight="10.5" x14ac:dyDescent="0.15"/>
  <sheetData>
    <row r="1" spans="1:17" ht="10.5" customHeight="1" x14ac:dyDescent="0.15">
      <c r="A1" t="s">
        <v>35</v>
      </c>
      <c r="B1">
        <v>1</v>
      </c>
      <c r="C1" s="81" t="str">
        <f>'5 tm Data'!$A$2</f>
        <v>NAIA West - I</v>
      </c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</row>
    <row r="2" spans="1:17" ht="10.5" customHeight="1" x14ac:dyDescent="0.15"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</row>
    <row r="3" spans="1:17" ht="10.5" customHeight="1" x14ac:dyDescent="0.15"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</row>
    <row r="4" spans="1:17" ht="8.25" customHeight="1" x14ac:dyDescent="0.15"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</row>
    <row r="5" spans="1:17" ht="8.25" customHeight="1" x14ac:dyDescent="0.15"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</row>
    <row r="6" spans="1:17" ht="8.25" customHeight="1" x14ac:dyDescent="0.2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7" ht="11.25" x14ac:dyDescent="0.2">
      <c r="C7" s="1"/>
      <c r="D7" s="1"/>
      <c r="E7" s="1"/>
      <c r="F7" s="1"/>
      <c r="G7" s="82" t="str">
        <f>INDEX('5 tm Data'!G:G,MATCH('5 tm WV'!B1,'5 tm Data'!F:F,0))</f>
        <v>Avila University - Women - Varsity</v>
      </c>
      <c r="H7" s="82"/>
      <c r="I7" s="82"/>
      <c r="J7" s="82"/>
      <c r="K7" s="82"/>
      <c r="L7" s="82"/>
      <c r="M7" s="82"/>
      <c r="N7" s="82"/>
      <c r="O7" s="82"/>
      <c r="P7" s="1"/>
    </row>
    <row r="8" spans="1:17" ht="11.25" x14ac:dyDescent="0.2">
      <c r="C8" s="1"/>
      <c r="D8" s="1"/>
      <c r="E8" s="1"/>
      <c r="F8" s="1"/>
      <c r="G8" s="82"/>
      <c r="H8" s="82"/>
      <c r="I8" s="82"/>
      <c r="J8" s="82"/>
      <c r="K8" s="82"/>
      <c r="L8" s="82"/>
      <c r="M8" s="82"/>
      <c r="N8" s="82"/>
      <c r="O8" s="82"/>
      <c r="P8" s="1"/>
    </row>
    <row r="9" spans="1:17" ht="8.25" customHeight="1" x14ac:dyDescent="0.2">
      <c r="C9" s="1"/>
      <c r="D9" s="1"/>
      <c r="E9" s="1"/>
      <c r="F9" s="1"/>
      <c r="G9" s="18"/>
      <c r="H9" s="18"/>
      <c r="I9" s="18"/>
      <c r="J9" s="18"/>
      <c r="K9" s="18"/>
      <c r="L9" s="18"/>
      <c r="M9" s="18"/>
      <c r="N9" s="18"/>
      <c r="O9" s="18"/>
      <c r="P9" s="1"/>
    </row>
    <row r="10" spans="1:17" ht="8.25" customHeight="1" x14ac:dyDescent="0.2">
      <c r="C10" s="1"/>
      <c r="D10" s="1"/>
      <c r="E10" s="1"/>
      <c r="F10" s="1"/>
      <c r="G10" s="18"/>
      <c r="H10" s="18"/>
      <c r="I10" s="18"/>
      <c r="J10" s="18"/>
      <c r="K10" s="18"/>
      <c r="L10" s="18"/>
      <c r="M10" s="18"/>
      <c r="N10" s="18"/>
      <c r="O10" s="18"/>
      <c r="P10" s="1"/>
    </row>
    <row r="11" spans="1:17" ht="8.25" customHeight="1" x14ac:dyDescent="0.2"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7" ht="15.75" customHeight="1" x14ac:dyDescent="0.15">
      <c r="C12" s="83" t="s">
        <v>0</v>
      </c>
      <c r="D12" s="84"/>
      <c r="E12" s="85"/>
      <c r="F12" s="83" t="s">
        <v>1</v>
      </c>
      <c r="G12" s="85"/>
      <c r="H12" s="83" t="s">
        <v>2</v>
      </c>
      <c r="I12" s="85"/>
      <c r="J12" s="83" t="s">
        <v>3</v>
      </c>
      <c r="K12" s="85"/>
      <c r="L12" s="83" t="s">
        <v>4</v>
      </c>
      <c r="M12" s="85"/>
      <c r="N12" s="83" t="s">
        <v>5</v>
      </c>
      <c r="O12" s="85"/>
      <c r="P12" s="80" t="s">
        <v>6</v>
      </c>
      <c r="Q12" s="80"/>
    </row>
    <row r="13" spans="1:17" ht="24.75" customHeight="1" x14ac:dyDescent="0.15">
      <c r="A13" t="str">
        <f>CONCATENATE(B1,B13)</f>
        <v>1a</v>
      </c>
      <c r="B13" t="s">
        <v>26</v>
      </c>
      <c r="C13" s="64" t="str">
        <f>INDEX('5 tm Data'!T:T,MATCH('5 tm WV'!A13,'5 tm Data'!R:R,0))</f>
        <v>Devyn Coleman</v>
      </c>
      <c r="D13" s="65"/>
      <c r="E13" s="66"/>
      <c r="F13" s="80"/>
      <c r="G13" s="80"/>
      <c r="H13" s="80"/>
      <c r="I13" s="80"/>
      <c r="J13" s="80"/>
      <c r="K13" s="80"/>
      <c r="L13" s="80"/>
      <c r="M13" s="80"/>
      <c r="N13" s="80"/>
      <c r="O13" s="80"/>
      <c r="P13" s="80"/>
      <c r="Q13" s="80"/>
    </row>
    <row r="14" spans="1:17" ht="24.75" customHeight="1" x14ac:dyDescent="0.15">
      <c r="A14" t="str">
        <f>CONCATENATE(B1,B14)</f>
        <v>1b</v>
      </c>
      <c r="B14" t="s">
        <v>27</v>
      </c>
      <c r="C14" s="64" t="str">
        <f>INDEX('5 tm Data'!T:T,MATCH('5 tm WV'!A14,'5 tm Data'!R:R,0))</f>
        <v>Kamdyn Burman</v>
      </c>
      <c r="D14" s="65"/>
      <c r="E14" s="66"/>
      <c r="F14" s="80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</row>
    <row r="15" spans="1:17" ht="24.75" customHeight="1" x14ac:dyDescent="0.15">
      <c r="A15" t="str">
        <f>CONCATENATE(B1,B15)</f>
        <v>1c</v>
      </c>
      <c r="B15" t="s">
        <v>28</v>
      </c>
      <c r="C15" s="64" t="str">
        <f>INDEX('5 tm Data'!T:T,MATCH('5 tm WV'!A15,'5 tm Data'!R:R,0))</f>
        <v>Kiara Gonzalez</v>
      </c>
      <c r="D15" s="65"/>
      <c r="E15" s="66"/>
      <c r="F15" s="80"/>
      <c r="G15" s="80"/>
      <c r="H15" s="80"/>
      <c r="I15" s="80"/>
      <c r="J15" s="80"/>
      <c r="K15" s="80"/>
      <c r="L15" s="80"/>
      <c r="M15" s="80"/>
      <c r="N15" s="80"/>
      <c r="O15" s="80"/>
      <c r="P15" s="80"/>
      <c r="Q15" s="80"/>
    </row>
    <row r="16" spans="1:17" ht="24.75" customHeight="1" x14ac:dyDescent="0.15">
      <c r="A16" t="str">
        <f>CONCATENATE(B1,B16)</f>
        <v>1d</v>
      </c>
      <c r="B16" t="s">
        <v>29</v>
      </c>
      <c r="C16" s="64" t="str">
        <f>INDEX('5 tm Data'!T:T,MATCH('5 tm WV'!A16,'5 tm Data'!R:R,0))</f>
        <v>Kirsten Zirjacks</v>
      </c>
      <c r="D16" s="65"/>
      <c r="E16" s="66"/>
      <c r="F16" s="80"/>
      <c r="G16" s="80"/>
      <c r="H16" s="80"/>
      <c r="I16" s="80"/>
      <c r="J16" s="80"/>
      <c r="K16" s="80"/>
      <c r="L16" s="80"/>
      <c r="M16" s="80"/>
      <c r="N16" s="80"/>
      <c r="O16" s="80"/>
      <c r="P16" s="80"/>
      <c r="Q16" s="80"/>
    </row>
    <row r="17" spans="1:17" ht="24.75" customHeight="1" x14ac:dyDescent="0.15">
      <c r="A17" t="str">
        <f>CONCATENATE(B1,B17)</f>
        <v>1e</v>
      </c>
      <c r="B17" t="s">
        <v>30</v>
      </c>
      <c r="C17" s="64" t="str">
        <f>INDEX('5 tm Data'!T:T,MATCH('5 tm WV'!A17,'5 tm Data'!R:R,0))</f>
        <v>Rebeka Fielder</v>
      </c>
      <c r="D17" s="65"/>
      <c r="E17" s="66"/>
      <c r="F17" s="80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</row>
    <row r="18" spans="1:17" ht="24.75" customHeight="1" x14ac:dyDescent="0.15">
      <c r="A18" t="str">
        <f>CONCATENATE(B1,B18)</f>
        <v>1f</v>
      </c>
      <c r="B18" t="s">
        <v>31</v>
      </c>
      <c r="C18" s="64" t="str">
        <f>INDEX('5 tm Data'!T:T,MATCH('5 tm WV'!A18,'5 tm Data'!R:R,0))</f>
        <v>Victoria Bestor</v>
      </c>
      <c r="D18" s="65"/>
      <c r="E18" s="66"/>
      <c r="F18" s="80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</row>
    <row r="19" spans="1:17" ht="24.75" customHeight="1" x14ac:dyDescent="0.15">
      <c r="A19" t="str">
        <f>CONCATENATE(B1,B19)</f>
        <v>1g</v>
      </c>
      <c r="B19" t="s">
        <v>32</v>
      </c>
      <c r="C19" s="64" t="str">
        <f>INDEX('5 tm Data'!T:T,MATCH('5 tm WV'!A19,'5 tm Data'!R:R,0))</f>
        <v>Victoria Leal</v>
      </c>
      <c r="D19" s="65"/>
      <c r="E19" s="66"/>
      <c r="F19" s="80"/>
      <c r="G19" s="80"/>
      <c r="H19" s="80"/>
      <c r="I19" s="80"/>
      <c r="J19" s="80"/>
      <c r="K19" s="80"/>
      <c r="L19" s="80"/>
      <c r="M19" s="80"/>
      <c r="N19" s="80"/>
      <c r="O19" s="80"/>
      <c r="P19" s="80"/>
      <c r="Q19" s="80"/>
    </row>
    <row r="20" spans="1:17" ht="24.75" customHeight="1" thickBot="1" x14ac:dyDescent="0.2">
      <c r="A20" t="str">
        <f>CONCATENATE(B1,B20)</f>
        <v>1h</v>
      </c>
      <c r="B20" t="s">
        <v>33</v>
      </c>
      <c r="C20" s="64" t="str">
        <f>INDEX('5 tm Data'!T:T,MATCH('5 tm WV'!A20,'5 tm Data'!R:R,0))</f>
        <v>Zoe Fox</v>
      </c>
      <c r="D20" s="65"/>
      <c r="E20" s="66"/>
      <c r="F20" s="79"/>
      <c r="G20" s="79"/>
      <c r="H20" s="79"/>
      <c r="I20" s="79"/>
      <c r="J20" s="79"/>
      <c r="K20" s="79"/>
      <c r="L20" s="79"/>
      <c r="M20" s="79"/>
      <c r="N20" s="79"/>
      <c r="O20" s="79"/>
      <c r="P20" s="79"/>
      <c r="Q20" s="79"/>
    </row>
    <row r="21" spans="1:17" ht="24.75" customHeight="1" thickTop="1" x14ac:dyDescent="0.2">
      <c r="C21" s="86" t="s">
        <v>6</v>
      </c>
      <c r="D21" s="86"/>
      <c r="E21" s="86"/>
      <c r="F21" s="77"/>
      <c r="G21" s="78"/>
      <c r="H21" s="77"/>
      <c r="I21" s="78"/>
      <c r="J21" s="77"/>
      <c r="K21" s="78"/>
      <c r="L21" s="77"/>
      <c r="M21" s="78"/>
      <c r="N21" s="77"/>
      <c r="O21" s="78"/>
      <c r="P21" s="77"/>
      <c r="Q21" s="78"/>
    </row>
    <row r="22" spans="1:17" x14ac:dyDescent="0.15">
      <c r="C22" s="86" t="s">
        <v>799</v>
      </c>
      <c r="D22" s="86"/>
      <c r="E22" s="86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</row>
    <row r="23" spans="1:17" ht="11.25" customHeight="1" x14ac:dyDescent="0.15">
      <c r="C23" s="86"/>
      <c r="D23" s="86"/>
      <c r="E23" s="86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</row>
    <row r="24" spans="1:17" ht="11.25" customHeight="1" x14ac:dyDescent="0.15">
      <c r="C24" s="86" t="s">
        <v>800</v>
      </c>
      <c r="D24" s="86"/>
      <c r="E24" s="86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</row>
    <row r="25" spans="1:17" x14ac:dyDescent="0.15">
      <c r="C25" s="86"/>
      <c r="D25" s="86"/>
      <c r="E25" s="86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</row>
    <row r="26" spans="1:17" x14ac:dyDescent="0.15">
      <c r="C26" s="73" t="s">
        <v>34</v>
      </c>
      <c r="D26" s="73"/>
      <c r="E26" s="73"/>
      <c r="F26" s="73"/>
      <c r="G26" s="73"/>
      <c r="H26" s="73"/>
      <c r="I26" s="73"/>
      <c r="J26" s="73"/>
      <c r="K26" s="73"/>
      <c r="L26" s="73"/>
      <c r="M26" s="73"/>
      <c r="N26" s="73"/>
      <c r="O26" s="73"/>
      <c r="P26" s="73"/>
      <c r="Q26" s="73"/>
    </row>
    <row r="27" spans="1:17" x14ac:dyDescent="0.15">
      <c r="C27" s="73"/>
      <c r="D27" s="73"/>
      <c r="E27" s="73"/>
      <c r="F27" s="73"/>
      <c r="G27" s="73"/>
      <c r="H27" s="73"/>
      <c r="I27" s="73"/>
      <c r="J27" s="73"/>
      <c r="K27" s="73"/>
      <c r="L27" s="73"/>
      <c r="M27" s="73"/>
      <c r="N27" s="73"/>
      <c r="O27" s="73"/>
      <c r="P27" s="73"/>
      <c r="Q27" s="73"/>
    </row>
    <row r="30" spans="1:17" ht="10.5" customHeight="1" x14ac:dyDescent="0.15">
      <c r="A30" t="s">
        <v>35</v>
      </c>
      <c r="B30">
        <v>2</v>
      </c>
      <c r="C30" s="81" t="str">
        <f>'5 tm Data'!$A$2</f>
        <v>NAIA West - I</v>
      </c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1"/>
      <c r="P30" s="81"/>
      <c r="Q30" s="81"/>
    </row>
    <row r="31" spans="1:17" ht="10.5" customHeight="1" x14ac:dyDescent="0.15">
      <c r="C31" s="81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81"/>
    </row>
    <row r="32" spans="1:17" ht="10.5" customHeight="1" x14ac:dyDescent="0.15">
      <c r="C32" s="81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</row>
    <row r="33" spans="1:17" ht="8.25" customHeight="1" x14ac:dyDescent="0.15"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</row>
    <row r="34" spans="1:17" ht="8.25" customHeight="1" x14ac:dyDescent="0.15"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1:17" ht="8.2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7" ht="11.25" x14ac:dyDescent="0.2">
      <c r="C36" s="1"/>
      <c r="D36" s="1"/>
      <c r="E36" s="1"/>
      <c r="F36" s="1"/>
      <c r="G36" s="82" t="str">
        <f>INDEX('5 tm Data'!G:G,MATCH('5 tm WV'!B30,'5 tm Data'!F:F,0))</f>
        <v>Baker University - Women - Varsity</v>
      </c>
      <c r="H36" s="82"/>
      <c r="I36" s="82"/>
      <c r="J36" s="82"/>
      <c r="K36" s="82"/>
      <c r="L36" s="82"/>
      <c r="M36" s="82"/>
      <c r="N36" s="82"/>
      <c r="O36" s="82"/>
      <c r="P36" s="1"/>
    </row>
    <row r="37" spans="1:17" ht="11.25" x14ac:dyDescent="0.2">
      <c r="C37" s="1"/>
      <c r="D37" s="1"/>
      <c r="E37" s="1"/>
      <c r="F37" s="1"/>
      <c r="G37" s="82"/>
      <c r="H37" s="82"/>
      <c r="I37" s="82"/>
      <c r="J37" s="82"/>
      <c r="K37" s="82"/>
      <c r="L37" s="82"/>
      <c r="M37" s="82"/>
      <c r="N37" s="82"/>
      <c r="O37" s="82"/>
      <c r="P37" s="1"/>
    </row>
    <row r="38" spans="1:17" ht="8.25" customHeight="1" x14ac:dyDescent="0.2">
      <c r="C38" s="1"/>
      <c r="D38" s="1"/>
      <c r="E38" s="1"/>
      <c r="F38" s="1"/>
      <c r="G38" s="18"/>
      <c r="H38" s="18"/>
      <c r="I38" s="18"/>
      <c r="J38" s="18"/>
      <c r="K38" s="18"/>
      <c r="L38" s="18"/>
      <c r="M38" s="18"/>
      <c r="N38" s="18"/>
      <c r="O38" s="18"/>
      <c r="P38" s="1"/>
    </row>
    <row r="39" spans="1:17" ht="8.25" customHeight="1" x14ac:dyDescent="0.2">
      <c r="C39" s="1"/>
      <c r="D39" s="1"/>
      <c r="E39" s="1"/>
      <c r="F39" s="1"/>
      <c r="G39" s="18"/>
      <c r="H39" s="18"/>
      <c r="I39" s="18"/>
      <c r="J39" s="18"/>
      <c r="K39" s="18"/>
      <c r="L39" s="18"/>
      <c r="M39" s="18"/>
      <c r="N39" s="18"/>
      <c r="O39" s="18"/>
      <c r="P39" s="1"/>
    </row>
    <row r="40" spans="1:17" ht="8.25" customHeight="1" x14ac:dyDescent="0.2"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7" ht="15.75" customHeight="1" x14ac:dyDescent="0.15">
      <c r="C41" s="83" t="s">
        <v>0</v>
      </c>
      <c r="D41" s="84"/>
      <c r="E41" s="85"/>
      <c r="F41" s="83" t="s">
        <v>1</v>
      </c>
      <c r="G41" s="85"/>
      <c r="H41" s="83" t="s">
        <v>2</v>
      </c>
      <c r="I41" s="85"/>
      <c r="J41" s="83" t="s">
        <v>3</v>
      </c>
      <c r="K41" s="85"/>
      <c r="L41" s="83" t="s">
        <v>4</v>
      </c>
      <c r="M41" s="85"/>
      <c r="N41" s="83" t="s">
        <v>5</v>
      </c>
      <c r="O41" s="85"/>
      <c r="P41" s="80" t="s">
        <v>6</v>
      </c>
      <c r="Q41" s="80"/>
    </row>
    <row r="42" spans="1:17" ht="24.75" customHeight="1" x14ac:dyDescent="0.15">
      <c r="A42" t="str">
        <f>CONCATENATE(B30,B42)</f>
        <v>2a</v>
      </c>
      <c r="B42" t="s">
        <v>26</v>
      </c>
      <c r="C42" s="64" t="str">
        <f>INDEX('5 tm Data'!T:T,MATCH('5 tm WV'!A42,'5 tm Data'!R:R,0))</f>
        <v>Audrey Valdez</v>
      </c>
      <c r="D42" s="65"/>
      <c r="E42" s="66"/>
      <c r="F42" s="80"/>
      <c r="G42" s="80"/>
      <c r="H42" s="80"/>
      <c r="I42" s="80"/>
      <c r="J42" s="80"/>
      <c r="K42" s="80"/>
      <c r="L42" s="80"/>
      <c r="M42" s="80"/>
      <c r="N42" s="80"/>
      <c r="O42" s="80"/>
      <c r="P42" s="80"/>
      <c r="Q42" s="80"/>
    </row>
    <row r="43" spans="1:17" ht="24.75" customHeight="1" x14ac:dyDescent="0.15">
      <c r="A43" t="str">
        <f>CONCATENATE(B30,B43)</f>
        <v>2b</v>
      </c>
      <c r="B43" t="s">
        <v>27</v>
      </c>
      <c r="C43" s="64" t="str">
        <f>INDEX('5 tm Data'!T:T,MATCH('5 tm WV'!A43,'5 tm Data'!R:R,0))</f>
        <v>Darby Hauff</v>
      </c>
      <c r="D43" s="65"/>
      <c r="E43" s="66"/>
      <c r="F43" s="80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</row>
    <row r="44" spans="1:17" ht="24.75" customHeight="1" x14ac:dyDescent="0.15">
      <c r="A44" t="str">
        <f>CONCATENATE(B30,B44)</f>
        <v>2c</v>
      </c>
      <c r="B44" t="s">
        <v>28</v>
      </c>
      <c r="C44" s="64" t="str">
        <f>INDEX('5 tm Data'!T:T,MATCH('5 tm WV'!A44,'5 tm Data'!R:R,0))</f>
        <v>Dylan Holmes</v>
      </c>
      <c r="D44" s="65"/>
      <c r="E44" s="66"/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</row>
    <row r="45" spans="1:17" ht="24.75" customHeight="1" x14ac:dyDescent="0.15">
      <c r="A45" t="str">
        <f>CONCATENATE(B30,B45)</f>
        <v>2d</v>
      </c>
      <c r="B45" t="s">
        <v>29</v>
      </c>
      <c r="C45" s="64" t="str">
        <f>INDEX('5 tm Data'!T:T,MATCH('5 tm WV'!A45,'5 tm Data'!R:R,0))</f>
        <v>Elizabeth Suchor</v>
      </c>
      <c r="D45" s="65"/>
      <c r="E45" s="66"/>
      <c r="F45" s="80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/>
    </row>
    <row r="46" spans="1:17" ht="24.75" customHeight="1" x14ac:dyDescent="0.15">
      <c r="A46" t="str">
        <f>CONCATENATE(B30,B46)</f>
        <v>2e</v>
      </c>
      <c r="B46" t="s">
        <v>30</v>
      </c>
      <c r="C46" s="64" t="str">
        <f>INDEX('5 tm Data'!T:T,MATCH('5 tm WV'!A46,'5 tm Data'!R:R,0))</f>
        <v>Kaleigh Buckalew</v>
      </c>
      <c r="D46" s="65"/>
      <c r="E46" s="66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</row>
    <row r="47" spans="1:17" ht="24.75" customHeight="1" x14ac:dyDescent="0.15">
      <c r="A47" t="str">
        <f>CONCATENATE(B30,B47)</f>
        <v>2f</v>
      </c>
      <c r="B47" t="s">
        <v>31</v>
      </c>
      <c r="C47" s="64" t="str">
        <f>INDEX('5 tm Data'!T:T,MATCH('5 tm WV'!A47,'5 tm Data'!R:R,0))</f>
        <v>Majayla Boyd</v>
      </c>
      <c r="D47" s="65"/>
      <c r="E47" s="66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</row>
    <row r="48" spans="1:17" ht="24.75" customHeight="1" x14ac:dyDescent="0.15">
      <c r="A48" t="str">
        <f>CONCATENATE(B30,B48)</f>
        <v>2g</v>
      </c>
      <c r="B48" t="s">
        <v>32</v>
      </c>
      <c r="C48" s="64" t="str">
        <f>INDEX('5 tm Data'!T:T,MATCH('5 tm WV'!A48,'5 tm Data'!R:R,0))</f>
        <v>Skyler Holmes</v>
      </c>
      <c r="D48" s="65"/>
      <c r="E48" s="66"/>
      <c r="F48" s="80"/>
      <c r="G48" s="80"/>
      <c r="H48" s="80"/>
      <c r="I48" s="80"/>
      <c r="J48" s="80"/>
      <c r="K48" s="80"/>
      <c r="L48" s="80"/>
      <c r="M48" s="80"/>
      <c r="N48" s="80"/>
      <c r="O48" s="80"/>
      <c r="P48" s="80"/>
      <c r="Q48" s="80"/>
    </row>
    <row r="49" spans="1:17" ht="24.75" customHeight="1" thickBot="1" x14ac:dyDescent="0.2">
      <c r="A49" t="str">
        <f>CONCATENATE(B30,B49)</f>
        <v>2h</v>
      </c>
      <c r="B49" t="s">
        <v>33</v>
      </c>
      <c r="C49" s="64">
        <f>INDEX('5 tm Data'!T:T,MATCH('5 tm WV'!A49,'5 tm Data'!R:R,0))</f>
        <v>0</v>
      </c>
      <c r="D49" s="65"/>
      <c r="E49" s="66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</row>
    <row r="50" spans="1:17" ht="24.75" customHeight="1" thickTop="1" x14ac:dyDescent="0.2">
      <c r="C50" s="86" t="s">
        <v>6</v>
      </c>
      <c r="D50" s="86"/>
      <c r="E50" s="86"/>
      <c r="F50" s="77"/>
      <c r="G50" s="78"/>
      <c r="H50" s="77"/>
      <c r="I50" s="78"/>
      <c r="J50" s="77"/>
      <c r="K50" s="78"/>
      <c r="L50" s="77"/>
      <c r="M50" s="78"/>
      <c r="N50" s="77"/>
      <c r="O50" s="78"/>
      <c r="P50" s="77"/>
      <c r="Q50" s="78"/>
    </row>
    <row r="51" spans="1:17" x14ac:dyDescent="0.15">
      <c r="C51" s="86" t="s">
        <v>799</v>
      </c>
      <c r="D51" s="86"/>
      <c r="E51" s="86"/>
      <c r="F51" s="87"/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7"/>
    </row>
    <row r="52" spans="1:17" ht="11.25" customHeight="1" x14ac:dyDescent="0.15">
      <c r="C52" s="86"/>
      <c r="D52" s="86"/>
      <c r="E52" s="86"/>
      <c r="F52" s="87"/>
      <c r="G52" s="87"/>
      <c r="H52" s="87"/>
      <c r="I52" s="87"/>
      <c r="J52" s="87"/>
      <c r="K52" s="87"/>
      <c r="L52" s="87"/>
      <c r="M52" s="87"/>
      <c r="N52" s="87"/>
      <c r="O52" s="87"/>
      <c r="P52" s="87"/>
      <c r="Q52" s="87"/>
    </row>
    <row r="53" spans="1:17" ht="11.25" customHeight="1" x14ac:dyDescent="0.15">
      <c r="C53" s="86" t="s">
        <v>800</v>
      </c>
      <c r="D53" s="86"/>
      <c r="E53" s="86"/>
      <c r="F53" s="87"/>
      <c r="G53" s="87"/>
      <c r="H53" s="87"/>
      <c r="I53" s="87"/>
      <c r="J53" s="87"/>
      <c r="K53" s="87"/>
      <c r="L53" s="87"/>
      <c r="M53" s="87"/>
      <c r="N53" s="87"/>
      <c r="O53" s="87"/>
      <c r="P53" s="87"/>
      <c r="Q53" s="87"/>
    </row>
    <row r="54" spans="1:17" x14ac:dyDescent="0.15">
      <c r="C54" s="86"/>
      <c r="D54" s="86"/>
      <c r="E54" s="86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</row>
    <row r="59" spans="1:17" ht="10.5" customHeight="1" x14ac:dyDescent="0.15">
      <c r="A59" t="s">
        <v>35</v>
      </c>
      <c r="B59">
        <v>3</v>
      </c>
      <c r="C59" s="81" t="str">
        <f>'5 tm Data'!$A$2</f>
        <v>NAIA West - I</v>
      </c>
      <c r="D59" s="81"/>
      <c r="E59" s="81"/>
      <c r="F59" s="81"/>
      <c r="G59" s="81"/>
      <c r="H59" s="81"/>
      <c r="I59" s="81"/>
      <c r="J59" s="81"/>
      <c r="K59" s="81"/>
      <c r="L59" s="81"/>
      <c r="M59" s="81"/>
      <c r="N59" s="81"/>
      <c r="O59" s="81"/>
      <c r="P59" s="81"/>
      <c r="Q59" s="81"/>
    </row>
    <row r="60" spans="1:17" ht="10.5" customHeight="1" x14ac:dyDescent="0.15">
      <c r="C60" s="81"/>
      <c r="D60" s="81"/>
      <c r="E60" s="81"/>
      <c r="F60" s="81"/>
      <c r="G60" s="81"/>
      <c r="H60" s="81"/>
      <c r="I60" s="81"/>
      <c r="J60" s="81"/>
      <c r="K60" s="81"/>
      <c r="L60" s="81"/>
      <c r="M60" s="81"/>
      <c r="N60" s="81"/>
      <c r="O60" s="81"/>
      <c r="P60" s="81"/>
      <c r="Q60" s="81"/>
    </row>
    <row r="61" spans="1:17" ht="10.5" customHeight="1" x14ac:dyDescent="0.15">
      <c r="C61" s="81"/>
      <c r="D61" s="81"/>
      <c r="E61" s="81"/>
      <c r="F61" s="81"/>
      <c r="G61" s="81"/>
      <c r="H61" s="81"/>
      <c r="I61" s="81"/>
      <c r="J61" s="81"/>
      <c r="K61" s="81"/>
      <c r="L61" s="81"/>
      <c r="M61" s="81"/>
      <c r="N61" s="81"/>
      <c r="O61" s="81"/>
      <c r="P61" s="81"/>
      <c r="Q61" s="81"/>
    </row>
    <row r="62" spans="1:17" ht="8.25" customHeight="1" x14ac:dyDescent="0.15"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</row>
    <row r="63" spans="1:17" ht="8.25" customHeight="1" x14ac:dyDescent="0.15"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</row>
    <row r="64" spans="1:17" ht="8.25" customHeight="1" x14ac:dyDescent="0.2"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7" ht="11.25" x14ac:dyDescent="0.2">
      <c r="C65" s="1"/>
      <c r="D65" s="1"/>
      <c r="E65" s="1"/>
      <c r="F65" s="1"/>
      <c r="G65" s="82" t="str">
        <f>INDEX('5 tm Data'!G:G,MATCH('5 tm WV'!B59,'5 tm Data'!F:F,0))</f>
        <v>Barton Community College - Women - Varsity</v>
      </c>
      <c r="H65" s="82"/>
      <c r="I65" s="82"/>
      <c r="J65" s="82"/>
      <c r="K65" s="82"/>
      <c r="L65" s="82"/>
      <c r="M65" s="82"/>
      <c r="N65" s="82"/>
      <c r="O65" s="82"/>
      <c r="P65" s="1"/>
    </row>
    <row r="66" spans="1:17" ht="11.25" x14ac:dyDescent="0.2">
      <c r="C66" s="1"/>
      <c r="D66" s="1"/>
      <c r="E66" s="1"/>
      <c r="F66" s="1"/>
      <c r="G66" s="82"/>
      <c r="H66" s="82"/>
      <c r="I66" s="82"/>
      <c r="J66" s="82"/>
      <c r="K66" s="82"/>
      <c r="L66" s="82"/>
      <c r="M66" s="82"/>
      <c r="N66" s="82"/>
      <c r="O66" s="82"/>
      <c r="P66" s="1"/>
    </row>
    <row r="67" spans="1:17" ht="8.25" customHeight="1" x14ac:dyDescent="0.2">
      <c r="C67" s="1"/>
      <c r="D67" s="1"/>
      <c r="E67" s="1"/>
      <c r="F67" s="1"/>
      <c r="G67" s="18"/>
      <c r="H67" s="18"/>
      <c r="I67" s="18"/>
      <c r="J67" s="18"/>
      <c r="K67" s="18"/>
      <c r="L67" s="18"/>
      <c r="M67" s="18"/>
      <c r="N67" s="18"/>
      <c r="O67" s="18"/>
      <c r="P67" s="1"/>
    </row>
    <row r="68" spans="1:17" ht="8.25" customHeight="1" x14ac:dyDescent="0.2">
      <c r="C68" s="1"/>
      <c r="D68" s="1"/>
      <c r="E68" s="1"/>
      <c r="F68" s="1"/>
      <c r="G68" s="18"/>
      <c r="H68" s="18"/>
      <c r="I68" s="18"/>
      <c r="J68" s="18"/>
      <c r="K68" s="18"/>
      <c r="L68" s="18"/>
      <c r="M68" s="18"/>
      <c r="N68" s="18"/>
      <c r="O68" s="18"/>
      <c r="P68" s="1"/>
    </row>
    <row r="69" spans="1:17" ht="8.2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7" ht="15.75" customHeight="1" x14ac:dyDescent="0.15">
      <c r="C70" s="83" t="s">
        <v>0</v>
      </c>
      <c r="D70" s="84"/>
      <c r="E70" s="85"/>
      <c r="F70" s="83" t="s">
        <v>1</v>
      </c>
      <c r="G70" s="85"/>
      <c r="H70" s="83" t="s">
        <v>2</v>
      </c>
      <c r="I70" s="85"/>
      <c r="J70" s="83" t="s">
        <v>3</v>
      </c>
      <c r="K70" s="85"/>
      <c r="L70" s="83" t="s">
        <v>4</v>
      </c>
      <c r="M70" s="85"/>
      <c r="N70" s="83" t="s">
        <v>5</v>
      </c>
      <c r="O70" s="85"/>
      <c r="P70" s="80" t="s">
        <v>6</v>
      </c>
      <c r="Q70" s="80"/>
    </row>
    <row r="71" spans="1:17" ht="24.75" customHeight="1" x14ac:dyDescent="0.15">
      <c r="A71" t="str">
        <f>CONCATENATE(B59,B71)</f>
        <v>3a</v>
      </c>
      <c r="B71" t="s">
        <v>26</v>
      </c>
      <c r="C71" s="64" t="str">
        <f>INDEX('5 tm Data'!T:T,MATCH('5 tm WV'!A71,'5 tm Data'!R:R,0))</f>
        <v>Alexis Wareman</v>
      </c>
      <c r="D71" s="65"/>
      <c r="E71" s="66"/>
      <c r="F71" s="80"/>
      <c r="G71" s="80"/>
      <c r="H71" s="80"/>
      <c r="I71" s="80"/>
      <c r="J71" s="80"/>
      <c r="K71" s="80"/>
      <c r="L71" s="80"/>
      <c r="M71" s="80"/>
      <c r="N71" s="80"/>
      <c r="O71" s="80"/>
      <c r="P71" s="80"/>
      <c r="Q71" s="80"/>
    </row>
    <row r="72" spans="1:17" ht="24.75" customHeight="1" x14ac:dyDescent="0.15">
      <c r="A72" t="str">
        <f>CONCATENATE(B59,B72)</f>
        <v>3b</v>
      </c>
      <c r="B72" t="s">
        <v>27</v>
      </c>
      <c r="C72" s="64" t="str">
        <f>INDEX('5 tm Data'!T:T,MATCH('5 tm WV'!A72,'5 tm Data'!R:R,0))</f>
        <v>Chailyn Scott</v>
      </c>
      <c r="D72" s="65"/>
      <c r="E72" s="66"/>
      <c r="F72" s="80"/>
      <c r="G72" s="80"/>
      <c r="H72" s="80"/>
      <c r="I72" s="80"/>
      <c r="J72" s="80"/>
      <c r="K72" s="80"/>
      <c r="L72" s="80"/>
      <c r="M72" s="80"/>
      <c r="N72" s="80"/>
      <c r="O72" s="80"/>
      <c r="P72" s="80"/>
      <c r="Q72" s="80"/>
    </row>
    <row r="73" spans="1:17" ht="24.75" customHeight="1" x14ac:dyDescent="0.15">
      <c r="A73" t="str">
        <f>CONCATENATE(B59,B73)</f>
        <v>3c</v>
      </c>
      <c r="B73" t="s">
        <v>28</v>
      </c>
      <c r="C73" s="64" t="str">
        <f>INDEX('5 tm Data'!T:T,MATCH('5 tm WV'!A73,'5 tm Data'!R:R,0))</f>
        <v>Ellie Weeks</v>
      </c>
      <c r="D73" s="65"/>
      <c r="E73" s="66"/>
      <c r="F73" s="80"/>
      <c r="G73" s="80"/>
      <c r="H73" s="80"/>
      <c r="I73" s="80"/>
      <c r="J73" s="80"/>
      <c r="K73" s="80"/>
      <c r="L73" s="80"/>
      <c r="M73" s="80"/>
      <c r="N73" s="80"/>
      <c r="O73" s="80"/>
      <c r="P73" s="80"/>
      <c r="Q73" s="80"/>
    </row>
    <row r="74" spans="1:17" ht="24.75" customHeight="1" x14ac:dyDescent="0.15">
      <c r="A74" t="str">
        <f>CONCATENATE(B59,B74)</f>
        <v>3d</v>
      </c>
      <c r="B74" t="s">
        <v>29</v>
      </c>
      <c r="C74" s="64" t="str">
        <f>INDEX('5 tm Data'!T:T,MATCH('5 tm WV'!A74,'5 tm Data'!R:R,0))</f>
        <v>Hope Huslig</v>
      </c>
      <c r="D74" s="65"/>
      <c r="E74" s="66"/>
      <c r="F74" s="80"/>
      <c r="G74" s="80"/>
      <c r="H74" s="80"/>
      <c r="I74" s="80"/>
      <c r="J74" s="80"/>
      <c r="K74" s="80"/>
      <c r="L74" s="80"/>
      <c r="M74" s="80"/>
      <c r="N74" s="80"/>
      <c r="O74" s="80"/>
      <c r="P74" s="80"/>
      <c r="Q74" s="80"/>
    </row>
    <row r="75" spans="1:17" ht="24.75" customHeight="1" x14ac:dyDescent="0.15">
      <c r="A75" t="str">
        <f>CONCATENATE(B59,B75)</f>
        <v>3e</v>
      </c>
      <c r="B75" t="s">
        <v>30</v>
      </c>
      <c r="C75" s="64" t="str">
        <f>INDEX('5 tm Data'!T:T,MATCH('5 tm WV'!A75,'5 tm Data'!R:R,0))</f>
        <v>JaeLinn Thetford</v>
      </c>
      <c r="D75" s="65"/>
      <c r="E75" s="66"/>
      <c r="F75" s="80"/>
      <c r="G75" s="80"/>
      <c r="H75" s="80"/>
      <c r="I75" s="80"/>
      <c r="J75" s="80"/>
      <c r="K75" s="80"/>
      <c r="L75" s="80"/>
      <c r="M75" s="80"/>
      <c r="N75" s="80"/>
      <c r="O75" s="80"/>
      <c r="P75" s="80"/>
      <c r="Q75" s="80"/>
    </row>
    <row r="76" spans="1:17" ht="24.75" customHeight="1" x14ac:dyDescent="0.15">
      <c r="A76" t="str">
        <f>CONCATENATE(B59,B76)</f>
        <v>3f</v>
      </c>
      <c r="B76" t="s">
        <v>31</v>
      </c>
      <c r="C76" s="64" t="str">
        <f>INDEX('5 tm Data'!T:T,MATCH('5 tm WV'!A76,'5 tm Data'!R:R,0))</f>
        <v>Jordan McKenzie</v>
      </c>
      <c r="D76" s="65"/>
      <c r="E76" s="66"/>
      <c r="F76" s="80"/>
      <c r="G76" s="80"/>
      <c r="H76" s="80"/>
      <c r="I76" s="80"/>
      <c r="J76" s="80"/>
      <c r="K76" s="80"/>
      <c r="L76" s="80"/>
      <c r="M76" s="80"/>
      <c r="N76" s="80"/>
      <c r="O76" s="80"/>
      <c r="P76" s="80"/>
      <c r="Q76" s="80"/>
    </row>
    <row r="77" spans="1:17" ht="24.75" customHeight="1" x14ac:dyDescent="0.15">
      <c r="A77" t="str">
        <f>CONCATENATE(B59,B77)</f>
        <v>3g</v>
      </c>
      <c r="B77" t="s">
        <v>32</v>
      </c>
      <c r="C77" s="64" t="str">
        <f>INDEX('5 tm Data'!T:T,MATCH('5 tm WV'!A77,'5 tm Data'!R:R,0))</f>
        <v>McKenzie Craig</v>
      </c>
      <c r="D77" s="65"/>
      <c r="E77" s="66"/>
      <c r="F77" s="80"/>
      <c r="G77" s="80"/>
      <c r="H77" s="80"/>
      <c r="I77" s="80"/>
      <c r="J77" s="80"/>
      <c r="K77" s="80"/>
      <c r="L77" s="80"/>
      <c r="M77" s="80"/>
      <c r="N77" s="80"/>
      <c r="O77" s="80"/>
      <c r="P77" s="80"/>
      <c r="Q77" s="80"/>
    </row>
    <row r="78" spans="1:17" ht="24.75" customHeight="1" thickBot="1" x14ac:dyDescent="0.2">
      <c r="A78" t="str">
        <f>CONCATENATE(B59,B78)</f>
        <v>3h</v>
      </c>
      <c r="B78" t="s">
        <v>33</v>
      </c>
      <c r="C78" s="64" t="str">
        <f>INDEX('5 tm Data'!T:T,MATCH('5 tm WV'!A78,'5 tm Data'!R:R,0))</f>
        <v>Zoe Wimmer</v>
      </c>
      <c r="D78" s="65"/>
      <c r="E78" s="66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79"/>
      <c r="Q78" s="79"/>
    </row>
    <row r="79" spans="1:17" ht="24.75" customHeight="1" thickTop="1" x14ac:dyDescent="0.2">
      <c r="C79" s="86" t="s">
        <v>6</v>
      </c>
      <c r="D79" s="86"/>
      <c r="E79" s="86"/>
      <c r="F79" s="77"/>
      <c r="G79" s="78"/>
      <c r="H79" s="77"/>
      <c r="I79" s="78"/>
      <c r="J79" s="77"/>
      <c r="K79" s="78"/>
      <c r="L79" s="77"/>
      <c r="M79" s="78"/>
      <c r="N79" s="77"/>
      <c r="O79" s="78"/>
      <c r="P79" s="77"/>
      <c r="Q79" s="78"/>
    </row>
    <row r="80" spans="1:17" x14ac:dyDescent="0.15">
      <c r="C80" s="86" t="s">
        <v>799</v>
      </c>
      <c r="D80" s="86"/>
      <c r="E80" s="86"/>
      <c r="F80" s="87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</row>
    <row r="81" spans="1:17" ht="11.25" customHeight="1" x14ac:dyDescent="0.15">
      <c r="C81" s="86"/>
      <c r="D81" s="86"/>
      <c r="E81" s="86"/>
      <c r="F81" s="87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87"/>
    </row>
    <row r="82" spans="1:17" ht="11.25" customHeight="1" x14ac:dyDescent="0.15">
      <c r="C82" s="86" t="s">
        <v>800</v>
      </c>
      <c r="D82" s="86"/>
      <c r="E82" s="86"/>
      <c r="F82" s="87"/>
      <c r="G82" s="87"/>
      <c r="H82" s="87"/>
      <c r="I82" s="87"/>
      <c r="J82" s="87"/>
      <c r="K82" s="87"/>
      <c r="L82" s="87"/>
      <c r="M82" s="87"/>
      <c r="N82" s="87"/>
      <c r="O82" s="87"/>
      <c r="P82" s="87"/>
      <c r="Q82" s="87"/>
    </row>
    <row r="83" spans="1:17" x14ac:dyDescent="0.15">
      <c r="C83" s="86"/>
      <c r="D83" s="86"/>
      <c r="E83" s="86"/>
      <c r="F83" s="87"/>
      <c r="G83" s="87"/>
      <c r="H83" s="87"/>
      <c r="I83" s="87"/>
      <c r="J83" s="87"/>
      <c r="K83" s="87"/>
      <c r="L83" s="87"/>
      <c r="M83" s="87"/>
      <c r="N83" s="87"/>
      <c r="O83" s="87"/>
      <c r="P83" s="87"/>
      <c r="Q83" s="87"/>
    </row>
    <row r="88" spans="1:17" ht="10.5" customHeight="1" x14ac:dyDescent="0.15">
      <c r="A88" t="s">
        <v>35</v>
      </c>
      <c r="B88">
        <v>4</v>
      </c>
      <c r="C88" s="81" t="str">
        <f>'5 tm Data'!$A$2</f>
        <v>NAIA West - I</v>
      </c>
      <c r="D88" s="81"/>
      <c r="E88" s="81"/>
      <c r="F88" s="81"/>
      <c r="G88" s="81"/>
      <c r="H88" s="81"/>
      <c r="I88" s="81"/>
      <c r="J88" s="81"/>
      <c r="K88" s="81"/>
      <c r="L88" s="81"/>
      <c r="M88" s="81"/>
      <c r="N88" s="81"/>
      <c r="O88" s="81"/>
      <c r="P88" s="81"/>
      <c r="Q88" s="81"/>
    </row>
    <row r="89" spans="1:17" ht="10.5" customHeight="1" x14ac:dyDescent="0.15">
      <c r="C89" s="81"/>
      <c r="D89" s="81"/>
      <c r="E89" s="81"/>
      <c r="F89" s="81"/>
      <c r="G89" s="81"/>
      <c r="H89" s="81"/>
      <c r="I89" s="81"/>
      <c r="J89" s="81"/>
      <c r="K89" s="81"/>
      <c r="L89" s="81"/>
      <c r="M89" s="81"/>
      <c r="N89" s="81"/>
      <c r="O89" s="81"/>
      <c r="P89" s="81"/>
      <c r="Q89" s="81"/>
    </row>
    <row r="90" spans="1:17" ht="10.5" customHeight="1" x14ac:dyDescent="0.15">
      <c r="C90" s="81"/>
      <c r="D90" s="81"/>
      <c r="E90" s="81"/>
      <c r="F90" s="81"/>
      <c r="G90" s="81"/>
      <c r="H90" s="81"/>
      <c r="I90" s="81"/>
      <c r="J90" s="81"/>
      <c r="K90" s="81"/>
      <c r="L90" s="81"/>
      <c r="M90" s="81"/>
      <c r="N90" s="81"/>
      <c r="O90" s="81"/>
      <c r="P90" s="81"/>
      <c r="Q90" s="81"/>
    </row>
    <row r="91" spans="1:17" ht="8.25" customHeight="1" x14ac:dyDescent="0.15"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</row>
    <row r="92" spans="1:17" ht="8.25" customHeight="1" x14ac:dyDescent="0.15"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</row>
    <row r="93" spans="1:17" ht="8.25" customHeight="1" x14ac:dyDescent="0.2"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7" ht="11.25" x14ac:dyDescent="0.2">
      <c r="C94" s="1"/>
      <c r="D94" s="1"/>
      <c r="E94" s="1"/>
      <c r="F94" s="1"/>
      <c r="G94" s="82" t="str">
        <f>INDEX('5 tm Data'!G:G,MATCH('5 tm WV'!B88,'5 tm Data'!F:F,0))</f>
        <v>Culver-Stockton College - Women - Varsity</v>
      </c>
      <c r="H94" s="82"/>
      <c r="I94" s="82"/>
      <c r="J94" s="82"/>
      <c r="K94" s="82"/>
      <c r="L94" s="82"/>
      <c r="M94" s="82"/>
      <c r="N94" s="82"/>
      <c r="O94" s="82"/>
      <c r="P94" s="1"/>
    </row>
    <row r="95" spans="1:17" ht="11.25" x14ac:dyDescent="0.2">
      <c r="C95" s="1"/>
      <c r="D95" s="1"/>
      <c r="E95" s="1"/>
      <c r="F95" s="1"/>
      <c r="G95" s="82"/>
      <c r="H95" s="82"/>
      <c r="I95" s="82"/>
      <c r="J95" s="82"/>
      <c r="K95" s="82"/>
      <c r="L95" s="82"/>
      <c r="M95" s="82"/>
      <c r="N95" s="82"/>
      <c r="O95" s="82"/>
      <c r="P95" s="1"/>
    </row>
    <row r="96" spans="1:17" ht="8.25" customHeight="1" x14ac:dyDescent="0.2">
      <c r="C96" s="1"/>
      <c r="D96" s="1"/>
      <c r="E96" s="1"/>
      <c r="F96" s="1"/>
      <c r="G96" s="18"/>
      <c r="H96" s="18"/>
      <c r="I96" s="18"/>
      <c r="J96" s="18"/>
      <c r="K96" s="18"/>
      <c r="L96" s="18"/>
      <c r="M96" s="18"/>
      <c r="N96" s="18"/>
      <c r="O96" s="18"/>
      <c r="P96" s="1"/>
    </row>
    <row r="97" spans="1:17" ht="8.25" customHeight="1" x14ac:dyDescent="0.2">
      <c r="C97" s="1"/>
      <c r="D97" s="1"/>
      <c r="E97" s="1"/>
      <c r="F97" s="1"/>
      <c r="G97" s="18"/>
      <c r="H97" s="18"/>
      <c r="I97" s="18"/>
      <c r="J97" s="18"/>
      <c r="K97" s="18"/>
      <c r="L97" s="18"/>
      <c r="M97" s="18"/>
      <c r="N97" s="18"/>
      <c r="O97" s="18"/>
      <c r="P97" s="1"/>
    </row>
    <row r="98" spans="1:17" ht="8.25" customHeight="1" x14ac:dyDescent="0.2"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7" ht="15.75" customHeight="1" x14ac:dyDescent="0.15">
      <c r="C99" s="83" t="s">
        <v>0</v>
      </c>
      <c r="D99" s="84"/>
      <c r="E99" s="85"/>
      <c r="F99" s="83" t="s">
        <v>1</v>
      </c>
      <c r="G99" s="85"/>
      <c r="H99" s="83" t="s">
        <v>2</v>
      </c>
      <c r="I99" s="85"/>
      <c r="J99" s="83" t="s">
        <v>3</v>
      </c>
      <c r="K99" s="85"/>
      <c r="L99" s="83" t="s">
        <v>4</v>
      </c>
      <c r="M99" s="85"/>
      <c r="N99" s="83" t="s">
        <v>5</v>
      </c>
      <c r="O99" s="85"/>
      <c r="P99" s="80" t="s">
        <v>6</v>
      </c>
      <c r="Q99" s="80"/>
    </row>
    <row r="100" spans="1:17" ht="24.75" customHeight="1" x14ac:dyDescent="0.15">
      <c r="A100" t="str">
        <f>CONCATENATE(B88,B100)</f>
        <v>4a</v>
      </c>
      <c r="B100" t="s">
        <v>26</v>
      </c>
      <c r="C100" s="64" t="str">
        <f>INDEX('5 tm Data'!T:T,MATCH('5 tm WV'!A100,'5 tm Data'!R:R,0))</f>
        <v>Andi Woods</v>
      </c>
      <c r="D100" s="65"/>
      <c r="E100" s="66"/>
      <c r="F100" s="80"/>
      <c r="G100" s="80"/>
      <c r="H100" s="80"/>
      <c r="I100" s="80"/>
      <c r="J100" s="80"/>
      <c r="K100" s="80"/>
      <c r="L100" s="80"/>
      <c r="M100" s="80"/>
      <c r="N100" s="80"/>
      <c r="O100" s="80"/>
      <c r="P100" s="80"/>
      <c r="Q100" s="80"/>
    </row>
    <row r="101" spans="1:17" ht="24.75" customHeight="1" x14ac:dyDescent="0.15">
      <c r="A101" t="str">
        <f>CONCATENATE(B88,B101)</f>
        <v>4b</v>
      </c>
      <c r="B101" t="s">
        <v>27</v>
      </c>
      <c r="C101" s="64" t="str">
        <f>INDEX('5 tm Data'!T:T,MATCH('5 tm WV'!A101,'5 tm Data'!R:R,0))</f>
        <v>Angela Uhl</v>
      </c>
      <c r="D101" s="65"/>
      <c r="E101" s="66"/>
      <c r="F101" s="80"/>
      <c r="G101" s="80"/>
      <c r="H101" s="80"/>
      <c r="I101" s="80"/>
      <c r="J101" s="80"/>
      <c r="K101" s="80"/>
      <c r="L101" s="80"/>
      <c r="M101" s="80"/>
      <c r="N101" s="80"/>
      <c r="O101" s="80"/>
      <c r="P101" s="80"/>
      <c r="Q101" s="80"/>
    </row>
    <row r="102" spans="1:17" ht="24.75" customHeight="1" x14ac:dyDescent="0.15">
      <c r="A102" t="str">
        <f>CONCATENATE(B88,B102)</f>
        <v>4c</v>
      </c>
      <c r="B102" t="s">
        <v>28</v>
      </c>
      <c r="C102" s="64" t="str">
        <f>INDEX('5 tm Data'!T:T,MATCH('5 tm WV'!A102,'5 tm Data'!R:R,0))</f>
        <v>Jasmine Saunders</v>
      </c>
      <c r="D102" s="65"/>
      <c r="E102" s="66"/>
      <c r="F102" s="80"/>
      <c r="G102" s="80"/>
      <c r="H102" s="80"/>
      <c r="I102" s="80"/>
      <c r="J102" s="80"/>
      <c r="K102" s="80"/>
      <c r="L102" s="80"/>
      <c r="M102" s="80"/>
      <c r="N102" s="80"/>
      <c r="O102" s="80"/>
      <c r="P102" s="80"/>
      <c r="Q102" s="80"/>
    </row>
    <row r="103" spans="1:17" ht="24.75" customHeight="1" x14ac:dyDescent="0.15">
      <c r="A103" t="str">
        <f>CONCATENATE(B88,B103)</f>
        <v>4d</v>
      </c>
      <c r="B103" t="s">
        <v>29</v>
      </c>
      <c r="C103" s="64" t="str">
        <f>INDEX('5 tm Data'!T:T,MATCH('5 tm WV'!A103,'5 tm Data'!R:R,0))</f>
        <v>Jersey Lessenger</v>
      </c>
      <c r="D103" s="65"/>
      <c r="E103" s="66"/>
      <c r="F103" s="80"/>
      <c r="G103" s="80"/>
      <c r="H103" s="80"/>
      <c r="I103" s="80"/>
      <c r="J103" s="80"/>
      <c r="K103" s="80"/>
      <c r="L103" s="80"/>
      <c r="M103" s="80"/>
      <c r="N103" s="80"/>
      <c r="O103" s="80"/>
      <c r="P103" s="80"/>
      <c r="Q103" s="80"/>
    </row>
    <row r="104" spans="1:17" ht="24.75" customHeight="1" x14ac:dyDescent="0.15">
      <c r="A104" t="str">
        <f>CONCATENATE(B88,B104)</f>
        <v>4e</v>
      </c>
      <c r="B104" t="s">
        <v>30</v>
      </c>
      <c r="C104" s="64" t="str">
        <f>INDEX('5 tm Data'!T:T,MATCH('5 tm WV'!A104,'5 tm Data'!R:R,0))</f>
        <v>Katelin Valentine</v>
      </c>
      <c r="D104" s="65"/>
      <c r="E104" s="66"/>
      <c r="F104" s="80"/>
      <c r="G104" s="80"/>
      <c r="H104" s="80"/>
      <c r="I104" s="80"/>
      <c r="J104" s="80"/>
      <c r="K104" s="80"/>
      <c r="L104" s="80"/>
      <c r="M104" s="80"/>
      <c r="N104" s="80"/>
      <c r="O104" s="80"/>
      <c r="P104" s="80"/>
      <c r="Q104" s="80"/>
    </row>
    <row r="105" spans="1:17" ht="24.75" customHeight="1" x14ac:dyDescent="0.15">
      <c r="A105" t="str">
        <f>CONCATENATE(B88,B105)</f>
        <v>4f</v>
      </c>
      <c r="B105" t="s">
        <v>31</v>
      </c>
      <c r="C105" s="64" t="str">
        <f>INDEX('5 tm Data'!T:T,MATCH('5 tm WV'!A105,'5 tm Data'!R:R,0))</f>
        <v>Rachel Moore</v>
      </c>
      <c r="D105" s="65"/>
      <c r="E105" s="66"/>
      <c r="F105" s="80"/>
      <c r="G105" s="80"/>
      <c r="H105" s="80"/>
      <c r="I105" s="80"/>
      <c r="J105" s="80"/>
      <c r="K105" s="80"/>
      <c r="L105" s="80"/>
      <c r="M105" s="80"/>
      <c r="N105" s="80"/>
      <c r="O105" s="80"/>
      <c r="P105" s="80"/>
      <c r="Q105" s="80"/>
    </row>
    <row r="106" spans="1:17" ht="24.75" customHeight="1" x14ac:dyDescent="0.15">
      <c r="A106" t="str">
        <f>CONCATENATE(B88,B106)</f>
        <v>4g</v>
      </c>
      <c r="B106" t="s">
        <v>32</v>
      </c>
      <c r="C106" s="64" t="str">
        <f>INDEX('5 tm Data'!T:T,MATCH('5 tm WV'!A106,'5 tm Data'!R:R,0))</f>
        <v>Rilee Allen</v>
      </c>
      <c r="D106" s="65"/>
      <c r="E106" s="66"/>
      <c r="F106" s="80"/>
      <c r="G106" s="80"/>
      <c r="H106" s="80"/>
      <c r="I106" s="80"/>
      <c r="J106" s="80"/>
      <c r="K106" s="80"/>
      <c r="L106" s="80"/>
      <c r="M106" s="80"/>
      <c r="N106" s="80"/>
      <c r="O106" s="80"/>
      <c r="P106" s="80"/>
      <c r="Q106" s="80"/>
    </row>
    <row r="107" spans="1:17" ht="24.75" customHeight="1" thickBot="1" x14ac:dyDescent="0.2">
      <c r="A107" t="str">
        <f>CONCATENATE(B88,B107)</f>
        <v>4h</v>
      </c>
      <c r="B107" t="s">
        <v>33</v>
      </c>
      <c r="C107" s="64">
        <f>INDEX('5 tm Data'!T:T,MATCH('5 tm WV'!A107,'5 tm Data'!R:R,0))</f>
        <v>0</v>
      </c>
      <c r="D107" s="65"/>
      <c r="E107" s="66"/>
      <c r="F107" s="79"/>
      <c r="G107" s="79"/>
      <c r="H107" s="79"/>
      <c r="I107" s="79"/>
      <c r="J107" s="79"/>
      <c r="K107" s="79"/>
      <c r="L107" s="79"/>
      <c r="M107" s="79"/>
      <c r="N107" s="79"/>
      <c r="O107" s="79"/>
      <c r="P107" s="79"/>
      <c r="Q107" s="79"/>
    </row>
    <row r="108" spans="1:17" ht="24.75" customHeight="1" thickTop="1" x14ac:dyDescent="0.2">
      <c r="C108" s="86" t="s">
        <v>6</v>
      </c>
      <c r="D108" s="86"/>
      <c r="E108" s="86"/>
      <c r="F108" s="77"/>
      <c r="G108" s="78"/>
      <c r="H108" s="77"/>
      <c r="I108" s="78"/>
      <c r="J108" s="77"/>
      <c r="K108" s="78"/>
      <c r="L108" s="77"/>
      <c r="M108" s="78"/>
      <c r="N108" s="77"/>
      <c r="O108" s="78"/>
      <c r="P108" s="77"/>
      <c r="Q108" s="78"/>
    </row>
    <row r="109" spans="1:17" x14ac:dyDescent="0.15">
      <c r="C109" s="86" t="s">
        <v>799</v>
      </c>
      <c r="D109" s="86"/>
      <c r="E109" s="86"/>
      <c r="F109" s="87"/>
      <c r="G109" s="87"/>
      <c r="H109" s="87"/>
      <c r="I109" s="87"/>
      <c r="J109" s="87"/>
      <c r="K109" s="87"/>
      <c r="L109" s="87"/>
      <c r="M109" s="87"/>
      <c r="N109" s="87"/>
      <c r="O109" s="87"/>
      <c r="P109" s="87"/>
      <c r="Q109" s="87"/>
    </row>
    <row r="110" spans="1:17" ht="11.25" customHeight="1" x14ac:dyDescent="0.15">
      <c r="C110" s="86"/>
      <c r="D110" s="86"/>
      <c r="E110" s="86"/>
      <c r="F110" s="87"/>
      <c r="G110" s="87"/>
      <c r="H110" s="87"/>
      <c r="I110" s="87"/>
      <c r="J110" s="87"/>
      <c r="K110" s="87"/>
      <c r="L110" s="87"/>
      <c r="M110" s="87"/>
      <c r="N110" s="87"/>
      <c r="O110" s="87"/>
      <c r="P110" s="87"/>
      <c r="Q110" s="87"/>
    </row>
    <row r="111" spans="1:17" ht="11.25" customHeight="1" x14ac:dyDescent="0.15">
      <c r="C111" s="86" t="s">
        <v>800</v>
      </c>
      <c r="D111" s="86"/>
      <c r="E111" s="86"/>
      <c r="F111" s="87"/>
      <c r="G111" s="87"/>
      <c r="H111" s="87"/>
      <c r="I111" s="87"/>
      <c r="J111" s="87"/>
      <c r="K111" s="87"/>
      <c r="L111" s="87"/>
      <c r="M111" s="87"/>
      <c r="N111" s="87"/>
      <c r="O111" s="87"/>
      <c r="P111" s="87"/>
      <c r="Q111" s="87"/>
    </row>
    <row r="112" spans="1:17" x14ac:dyDescent="0.15">
      <c r="C112" s="86"/>
      <c r="D112" s="86"/>
      <c r="E112" s="86"/>
      <c r="F112" s="87"/>
      <c r="G112" s="87"/>
      <c r="H112" s="87"/>
      <c r="I112" s="87"/>
      <c r="J112" s="87"/>
      <c r="K112" s="87"/>
      <c r="L112" s="87"/>
      <c r="M112" s="87"/>
      <c r="N112" s="87"/>
      <c r="O112" s="87"/>
      <c r="P112" s="87"/>
      <c r="Q112" s="87"/>
    </row>
    <row r="117" spans="1:17" ht="10.5" customHeight="1" x14ac:dyDescent="0.15">
      <c r="A117" t="s">
        <v>35</v>
      </c>
      <c r="B117">
        <v>5</v>
      </c>
      <c r="C117" s="81" t="str">
        <f>'5 tm Data'!$A$2</f>
        <v>NAIA West - I</v>
      </c>
      <c r="D117" s="81"/>
      <c r="E117" s="81"/>
      <c r="F117" s="81"/>
      <c r="G117" s="81"/>
      <c r="H117" s="81"/>
      <c r="I117" s="81"/>
      <c r="J117" s="81"/>
      <c r="K117" s="81"/>
      <c r="L117" s="81"/>
      <c r="M117" s="81"/>
      <c r="N117" s="81"/>
      <c r="O117" s="81"/>
      <c r="P117" s="81"/>
      <c r="Q117" s="81"/>
    </row>
    <row r="118" spans="1:17" ht="10.5" customHeight="1" x14ac:dyDescent="0.15">
      <c r="C118" s="81"/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</row>
    <row r="119" spans="1:17" ht="10.5" customHeight="1" x14ac:dyDescent="0.15">
      <c r="C119" s="81"/>
      <c r="D119" s="81"/>
      <c r="E119" s="81"/>
      <c r="F119" s="81"/>
      <c r="G119" s="81"/>
      <c r="H119" s="81"/>
      <c r="I119" s="81"/>
      <c r="J119" s="81"/>
      <c r="K119" s="81"/>
      <c r="L119" s="81"/>
      <c r="M119" s="81"/>
      <c r="N119" s="81"/>
      <c r="O119" s="81"/>
      <c r="P119" s="81"/>
      <c r="Q119" s="81"/>
    </row>
    <row r="120" spans="1:17" ht="8.25" customHeight="1" x14ac:dyDescent="0.15"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</row>
    <row r="121" spans="1:17" ht="8.25" customHeight="1" x14ac:dyDescent="0.15"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</row>
    <row r="122" spans="1:17" ht="8.25" customHeight="1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7" ht="11.25" x14ac:dyDescent="0.2">
      <c r="C123" s="1"/>
      <c r="D123" s="1"/>
      <c r="E123" s="1"/>
      <c r="F123" s="1"/>
      <c r="G123" s="82" t="str">
        <f>INDEX('5 tm Data'!G:G,MATCH('5 tm WV'!B117,'5 tm Data'!F:F,0))</f>
        <v>Grand View University - Women - Varsity</v>
      </c>
      <c r="H123" s="82"/>
      <c r="I123" s="82"/>
      <c r="J123" s="82"/>
      <c r="K123" s="82"/>
      <c r="L123" s="82"/>
      <c r="M123" s="82"/>
      <c r="N123" s="82"/>
      <c r="O123" s="82"/>
      <c r="P123" s="1"/>
    </row>
    <row r="124" spans="1:17" ht="11.25" x14ac:dyDescent="0.2">
      <c r="C124" s="1"/>
      <c r="D124" s="1"/>
      <c r="E124" s="1"/>
      <c r="F124" s="1"/>
      <c r="G124" s="82"/>
      <c r="H124" s="82"/>
      <c r="I124" s="82"/>
      <c r="J124" s="82"/>
      <c r="K124" s="82"/>
      <c r="L124" s="82"/>
      <c r="M124" s="82"/>
      <c r="N124" s="82"/>
      <c r="O124" s="82"/>
      <c r="P124" s="1"/>
    </row>
    <row r="125" spans="1:17" ht="8.25" customHeight="1" x14ac:dyDescent="0.2">
      <c r="C125" s="1"/>
      <c r="D125" s="1"/>
      <c r="E125" s="1"/>
      <c r="F125" s="1"/>
      <c r="G125" s="18"/>
      <c r="H125" s="18"/>
      <c r="I125" s="18"/>
      <c r="J125" s="18"/>
      <c r="K125" s="18"/>
      <c r="L125" s="18"/>
      <c r="M125" s="18"/>
      <c r="N125" s="18"/>
      <c r="O125" s="18"/>
      <c r="P125" s="1"/>
    </row>
    <row r="126" spans="1:17" ht="8.25" customHeight="1" x14ac:dyDescent="0.2">
      <c r="C126" s="1"/>
      <c r="D126" s="1"/>
      <c r="E126" s="1"/>
      <c r="F126" s="1"/>
      <c r="G126" s="18"/>
      <c r="H126" s="18"/>
      <c r="I126" s="18"/>
      <c r="J126" s="18"/>
      <c r="K126" s="18"/>
      <c r="L126" s="18"/>
      <c r="M126" s="18"/>
      <c r="N126" s="18"/>
      <c r="O126" s="18"/>
      <c r="P126" s="1"/>
    </row>
    <row r="127" spans="1:17" ht="8.25" customHeight="1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7" ht="15.75" customHeight="1" x14ac:dyDescent="0.15">
      <c r="C128" s="83" t="s">
        <v>0</v>
      </c>
      <c r="D128" s="84"/>
      <c r="E128" s="85"/>
      <c r="F128" s="83" t="s">
        <v>1</v>
      </c>
      <c r="G128" s="85"/>
      <c r="H128" s="83" t="s">
        <v>2</v>
      </c>
      <c r="I128" s="85"/>
      <c r="J128" s="83" t="s">
        <v>3</v>
      </c>
      <c r="K128" s="85"/>
      <c r="L128" s="83" t="s">
        <v>4</v>
      </c>
      <c r="M128" s="85"/>
      <c r="N128" s="83" t="s">
        <v>5</v>
      </c>
      <c r="O128" s="85"/>
      <c r="P128" s="80" t="s">
        <v>6</v>
      </c>
      <c r="Q128" s="80"/>
    </row>
    <row r="129" spans="1:17" ht="24.75" customHeight="1" x14ac:dyDescent="0.15">
      <c r="A129" t="str">
        <f>CONCATENATE(B117,B129)</f>
        <v>5a</v>
      </c>
      <c r="B129" t="s">
        <v>26</v>
      </c>
      <c r="C129" s="64" t="str">
        <f>INDEX('5 tm Data'!T:T,MATCH('5 tm WV'!A129,'5 tm Data'!R:R,0))</f>
        <v>Brianna Musgrave</v>
      </c>
      <c r="D129" s="65"/>
      <c r="E129" s="66"/>
      <c r="F129" s="80"/>
      <c r="G129" s="80"/>
      <c r="H129" s="80"/>
      <c r="I129" s="80"/>
      <c r="J129" s="80"/>
      <c r="K129" s="80"/>
      <c r="L129" s="80"/>
      <c r="M129" s="80"/>
      <c r="N129" s="80"/>
      <c r="O129" s="80"/>
      <c r="P129" s="80"/>
      <c r="Q129" s="80"/>
    </row>
    <row r="130" spans="1:17" ht="24.75" customHeight="1" x14ac:dyDescent="0.15">
      <c r="A130" t="str">
        <f>CONCATENATE(B117,B130)</f>
        <v>5b</v>
      </c>
      <c r="B130" t="s">
        <v>27</v>
      </c>
      <c r="C130" s="64" t="str">
        <f>INDEX('5 tm Data'!T:T,MATCH('5 tm WV'!A130,'5 tm Data'!R:R,0))</f>
        <v>Chastyn Gering</v>
      </c>
      <c r="D130" s="65"/>
      <c r="E130" s="66"/>
      <c r="F130" s="80"/>
      <c r="G130" s="80"/>
      <c r="H130" s="80"/>
      <c r="I130" s="80"/>
      <c r="J130" s="80"/>
      <c r="K130" s="80"/>
      <c r="L130" s="80"/>
      <c r="M130" s="80"/>
      <c r="N130" s="80"/>
      <c r="O130" s="80"/>
      <c r="P130" s="80"/>
      <c r="Q130" s="80"/>
    </row>
    <row r="131" spans="1:17" ht="24.75" customHeight="1" x14ac:dyDescent="0.15">
      <c r="A131" t="str">
        <f>CONCATENATE(B117,B131)</f>
        <v>5c</v>
      </c>
      <c r="B131" t="s">
        <v>28</v>
      </c>
      <c r="C131" s="64" t="str">
        <f>INDEX('5 tm Data'!T:T,MATCH('5 tm WV'!A131,'5 tm Data'!R:R,0))</f>
        <v>Isabel Tetmeyer</v>
      </c>
      <c r="D131" s="65"/>
      <c r="E131" s="66"/>
      <c r="F131" s="80"/>
      <c r="G131" s="80"/>
      <c r="H131" s="80"/>
      <c r="I131" s="80"/>
      <c r="J131" s="80"/>
      <c r="K131" s="80"/>
      <c r="L131" s="80"/>
      <c r="M131" s="80"/>
      <c r="N131" s="80"/>
      <c r="O131" s="80"/>
      <c r="P131" s="80"/>
      <c r="Q131" s="80"/>
    </row>
    <row r="132" spans="1:17" ht="24.75" customHeight="1" x14ac:dyDescent="0.15">
      <c r="A132" t="str">
        <f>CONCATENATE(B117,B132)</f>
        <v>5d</v>
      </c>
      <c r="B132" t="s">
        <v>29</v>
      </c>
      <c r="C132" s="64" t="str">
        <f>INDEX('5 tm Data'!T:T,MATCH('5 tm WV'!A132,'5 tm Data'!R:R,0))</f>
        <v>Kennady Bigwood</v>
      </c>
      <c r="D132" s="65"/>
      <c r="E132" s="66"/>
      <c r="F132" s="80"/>
      <c r="G132" s="80"/>
      <c r="H132" s="80"/>
      <c r="I132" s="80"/>
      <c r="J132" s="80"/>
      <c r="K132" s="80"/>
      <c r="L132" s="80"/>
      <c r="M132" s="80"/>
      <c r="N132" s="80"/>
      <c r="O132" s="80"/>
      <c r="P132" s="80"/>
      <c r="Q132" s="80"/>
    </row>
    <row r="133" spans="1:17" ht="24.75" customHeight="1" x14ac:dyDescent="0.15">
      <c r="A133" t="str">
        <f>CONCATENATE(B117,B133)</f>
        <v>5e</v>
      </c>
      <c r="B133" t="s">
        <v>30</v>
      </c>
      <c r="C133" s="64" t="str">
        <f>INDEX('5 tm Data'!T:T,MATCH('5 tm WV'!A133,'5 tm Data'!R:R,0))</f>
        <v>Kylie Arai</v>
      </c>
      <c r="D133" s="65"/>
      <c r="E133" s="66"/>
      <c r="F133" s="80"/>
      <c r="G133" s="80"/>
      <c r="H133" s="80"/>
      <c r="I133" s="80"/>
      <c r="J133" s="80"/>
      <c r="K133" s="80"/>
      <c r="L133" s="80"/>
      <c r="M133" s="80"/>
      <c r="N133" s="80"/>
      <c r="O133" s="80"/>
      <c r="P133" s="80"/>
      <c r="Q133" s="80"/>
    </row>
    <row r="134" spans="1:17" ht="24.75" customHeight="1" x14ac:dyDescent="0.15">
      <c r="A134" t="str">
        <f>CONCATENATE(B117,B134)</f>
        <v>5f</v>
      </c>
      <c r="B134" t="s">
        <v>31</v>
      </c>
      <c r="C134" s="64" t="str">
        <f>INDEX('5 tm Data'!T:T,MATCH('5 tm WV'!A134,'5 tm Data'!R:R,0))</f>
        <v>Madison Pickett</v>
      </c>
      <c r="D134" s="65"/>
      <c r="E134" s="66"/>
      <c r="F134" s="80"/>
      <c r="G134" s="80"/>
      <c r="H134" s="80"/>
      <c r="I134" s="80"/>
      <c r="J134" s="80"/>
      <c r="K134" s="80"/>
      <c r="L134" s="80"/>
      <c r="M134" s="80"/>
      <c r="N134" s="80"/>
      <c r="O134" s="80"/>
      <c r="P134" s="80"/>
      <c r="Q134" s="80"/>
    </row>
    <row r="135" spans="1:17" ht="24.75" customHeight="1" x14ac:dyDescent="0.15">
      <c r="A135" t="str">
        <f>CONCATENATE(B117,B135)</f>
        <v>5g</v>
      </c>
      <c r="B135" t="s">
        <v>32</v>
      </c>
      <c r="C135" s="64" t="str">
        <f>INDEX('5 tm Data'!T:T,MATCH('5 tm WV'!A135,'5 tm Data'!R:R,0))</f>
        <v>Michelle Stewart</v>
      </c>
      <c r="D135" s="65"/>
      <c r="E135" s="66"/>
      <c r="F135" s="80"/>
      <c r="G135" s="80"/>
      <c r="H135" s="80"/>
      <c r="I135" s="80"/>
      <c r="J135" s="80"/>
      <c r="K135" s="80"/>
      <c r="L135" s="80"/>
      <c r="M135" s="80"/>
      <c r="N135" s="80"/>
      <c r="O135" s="80"/>
      <c r="P135" s="80"/>
      <c r="Q135" s="80"/>
    </row>
    <row r="136" spans="1:17" ht="24.75" customHeight="1" thickBot="1" x14ac:dyDescent="0.2">
      <c r="A136" t="str">
        <f>CONCATENATE(B117,B136)</f>
        <v>5h</v>
      </c>
      <c r="B136" t="s">
        <v>33</v>
      </c>
      <c r="C136" s="64">
        <f>INDEX('5 tm Data'!T:T,MATCH('5 tm WV'!A136,'5 tm Data'!R:R,0))</f>
        <v>0</v>
      </c>
      <c r="D136" s="65"/>
      <c r="E136" s="66"/>
      <c r="F136" s="79"/>
      <c r="G136" s="79"/>
      <c r="H136" s="79"/>
      <c r="I136" s="79"/>
      <c r="J136" s="79"/>
      <c r="K136" s="79"/>
      <c r="L136" s="79"/>
      <c r="M136" s="79"/>
      <c r="N136" s="79"/>
      <c r="O136" s="79"/>
      <c r="P136" s="79"/>
      <c r="Q136" s="79"/>
    </row>
    <row r="137" spans="1:17" ht="24.75" customHeight="1" thickTop="1" x14ac:dyDescent="0.2">
      <c r="C137" s="86" t="s">
        <v>6</v>
      </c>
      <c r="D137" s="86"/>
      <c r="E137" s="86"/>
      <c r="F137" s="77"/>
      <c r="G137" s="78"/>
      <c r="H137" s="77"/>
      <c r="I137" s="78"/>
      <c r="J137" s="77"/>
      <c r="K137" s="78"/>
      <c r="L137" s="77"/>
      <c r="M137" s="78"/>
      <c r="N137" s="77"/>
      <c r="O137" s="78"/>
      <c r="P137" s="77"/>
      <c r="Q137" s="78"/>
    </row>
    <row r="138" spans="1:17" x14ac:dyDescent="0.15">
      <c r="C138" s="86" t="s">
        <v>799</v>
      </c>
      <c r="D138" s="86"/>
      <c r="E138" s="86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11.25" customHeight="1" x14ac:dyDescent="0.15">
      <c r="C139" s="86"/>
      <c r="D139" s="86"/>
      <c r="E139" s="86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1.25" customHeight="1" x14ac:dyDescent="0.15">
      <c r="C140" s="86" t="s">
        <v>800</v>
      </c>
      <c r="D140" s="86"/>
      <c r="E140" s="86"/>
      <c r="F140" s="87"/>
      <c r="G140" s="87"/>
      <c r="H140" s="87"/>
      <c r="I140" s="87"/>
      <c r="J140" s="87"/>
      <c r="K140" s="87"/>
      <c r="L140" s="87"/>
      <c r="M140" s="87"/>
      <c r="N140" s="87"/>
      <c r="O140" s="87"/>
      <c r="P140" s="87"/>
      <c r="Q140" s="87"/>
    </row>
    <row r="141" spans="1:17" x14ac:dyDescent="0.15">
      <c r="C141" s="86"/>
      <c r="D141" s="86"/>
      <c r="E141" s="86"/>
      <c r="F141" s="87"/>
      <c r="G141" s="87"/>
      <c r="H141" s="87"/>
      <c r="I141" s="87"/>
      <c r="J141" s="87"/>
      <c r="K141" s="87"/>
      <c r="L141" s="87"/>
      <c r="M141" s="87"/>
      <c r="N141" s="87"/>
      <c r="O141" s="87"/>
      <c r="P141" s="87"/>
      <c r="Q141" s="87"/>
    </row>
    <row r="146" spans="1:17" ht="10.5" customHeight="1" x14ac:dyDescent="0.15">
      <c r="A146" t="s">
        <v>35</v>
      </c>
      <c r="B146">
        <v>6</v>
      </c>
      <c r="C146" s="81" t="str">
        <f>'5 tm Data'!$A$2</f>
        <v>NAIA West - I</v>
      </c>
      <c r="D146" s="81"/>
      <c r="E146" s="81"/>
      <c r="F146" s="81"/>
      <c r="G146" s="81"/>
      <c r="H146" s="81"/>
      <c r="I146" s="81"/>
      <c r="J146" s="81"/>
      <c r="K146" s="81"/>
      <c r="L146" s="81"/>
      <c r="M146" s="81"/>
      <c r="N146" s="81"/>
      <c r="O146" s="81"/>
      <c r="P146" s="81"/>
      <c r="Q146" s="81"/>
    </row>
    <row r="147" spans="1:17" ht="10.5" customHeight="1" x14ac:dyDescent="0.15">
      <c r="C147" s="81"/>
      <c r="D147" s="81"/>
      <c r="E147" s="81"/>
      <c r="F147" s="81"/>
      <c r="G147" s="81"/>
      <c r="H147" s="81"/>
      <c r="I147" s="81"/>
      <c r="J147" s="81"/>
      <c r="K147" s="81"/>
      <c r="L147" s="81"/>
      <c r="M147" s="81"/>
      <c r="N147" s="81"/>
      <c r="O147" s="81"/>
      <c r="P147" s="81"/>
      <c r="Q147" s="81"/>
    </row>
    <row r="148" spans="1:17" ht="10.5" customHeight="1" x14ac:dyDescent="0.15">
      <c r="C148" s="81"/>
      <c r="D148" s="81"/>
      <c r="E148" s="81"/>
      <c r="F148" s="81"/>
      <c r="G148" s="81"/>
      <c r="H148" s="81"/>
      <c r="I148" s="81"/>
      <c r="J148" s="81"/>
      <c r="K148" s="81"/>
      <c r="L148" s="81"/>
      <c r="M148" s="81"/>
      <c r="N148" s="81"/>
      <c r="O148" s="81"/>
      <c r="P148" s="81"/>
      <c r="Q148" s="81"/>
    </row>
    <row r="149" spans="1:17" ht="8.25" customHeight="1" x14ac:dyDescent="0.15"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</row>
    <row r="150" spans="1:17" ht="8.25" customHeight="1" x14ac:dyDescent="0.15"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</row>
    <row r="151" spans="1:17" ht="8.25" customHeight="1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7" ht="11.25" x14ac:dyDescent="0.2">
      <c r="C152" s="1"/>
      <c r="D152" s="1"/>
      <c r="E152" s="1"/>
      <c r="F152" s="1"/>
      <c r="G152" s="82" t="str">
        <f>INDEX('5 tm Data'!G:G,MATCH('5 tm WV'!B146,'5 tm Data'!F:F,0))</f>
        <v>Hastings College - Women - Varsity</v>
      </c>
      <c r="H152" s="82"/>
      <c r="I152" s="82"/>
      <c r="J152" s="82"/>
      <c r="K152" s="82"/>
      <c r="L152" s="82"/>
      <c r="M152" s="82"/>
      <c r="N152" s="82"/>
      <c r="O152" s="82"/>
      <c r="P152" s="1"/>
    </row>
    <row r="153" spans="1:17" ht="11.25" x14ac:dyDescent="0.2">
      <c r="C153" s="1"/>
      <c r="D153" s="1"/>
      <c r="E153" s="1"/>
      <c r="F153" s="1"/>
      <c r="G153" s="82"/>
      <c r="H153" s="82"/>
      <c r="I153" s="82"/>
      <c r="J153" s="82"/>
      <c r="K153" s="82"/>
      <c r="L153" s="82"/>
      <c r="M153" s="82"/>
      <c r="N153" s="82"/>
      <c r="O153" s="82"/>
      <c r="P153" s="1"/>
    </row>
    <row r="154" spans="1:17" ht="8.25" customHeight="1" x14ac:dyDescent="0.2">
      <c r="C154" s="1"/>
      <c r="D154" s="1"/>
      <c r="E154" s="1"/>
      <c r="F154" s="1"/>
      <c r="G154" s="18"/>
      <c r="H154" s="18"/>
      <c r="I154" s="18"/>
      <c r="J154" s="18"/>
      <c r="K154" s="18"/>
      <c r="L154" s="18"/>
      <c r="M154" s="18"/>
      <c r="N154" s="18"/>
      <c r="O154" s="18"/>
      <c r="P154" s="1"/>
    </row>
    <row r="155" spans="1:17" ht="8.25" customHeight="1" x14ac:dyDescent="0.2">
      <c r="C155" s="1"/>
      <c r="D155" s="1"/>
      <c r="E155" s="1"/>
      <c r="F155" s="1"/>
      <c r="G155" s="18"/>
      <c r="H155" s="18"/>
      <c r="I155" s="18"/>
      <c r="J155" s="18"/>
      <c r="K155" s="18"/>
      <c r="L155" s="18"/>
      <c r="M155" s="18"/>
      <c r="N155" s="18"/>
      <c r="O155" s="18"/>
      <c r="P155" s="1"/>
    </row>
    <row r="156" spans="1:17" ht="8.25" customHeight="1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7" ht="15.75" customHeight="1" x14ac:dyDescent="0.15">
      <c r="C157" s="83" t="s">
        <v>0</v>
      </c>
      <c r="D157" s="84"/>
      <c r="E157" s="85"/>
      <c r="F157" s="83" t="s">
        <v>1</v>
      </c>
      <c r="G157" s="85"/>
      <c r="H157" s="83" t="s">
        <v>2</v>
      </c>
      <c r="I157" s="85"/>
      <c r="J157" s="83" t="s">
        <v>3</v>
      </c>
      <c r="K157" s="85"/>
      <c r="L157" s="83" t="s">
        <v>4</v>
      </c>
      <c r="M157" s="85"/>
      <c r="N157" s="83" t="s">
        <v>5</v>
      </c>
      <c r="O157" s="85"/>
      <c r="P157" s="80" t="s">
        <v>6</v>
      </c>
      <c r="Q157" s="80"/>
    </row>
    <row r="158" spans="1:17" ht="24.75" customHeight="1" x14ac:dyDescent="0.15">
      <c r="A158" t="str">
        <f>CONCATENATE(B146,B158)</f>
        <v>6a</v>
      </c>
      <c r="B158" t="s">
        <v>26</v>
      </c>
      <c r="C158" s="64" t="str">
        <f>INDEX('5 tm Data'!T:T,MATCH('5 tm WV'!A158,'5 tm Data'!R:R,0))</f>
        <v>Allyson Heidenreich</v>
      </c>
      <c r="D158" s="65"/>
      <c r="E158" s="66"/>
      <c r="F158" s="80"/>
      <c r="G158" s="80"/>
      <c r="H158" s="80"/>
      <c r="I158" s="80"/>
      <c r="J158" s="80"/>
      <c r="K158" s="80"/>
      <c r="L158" s="80"/>
      <c r="M158" s="80"/>
      <c r="N158" s="80"/>
      <c r="O158" s="80"/>
      <c r="P158" s="80"/>
      <c r="Q158" s="80"/>
    </row>
    <row r="159" spans="1:17" ht="24.75" customHeight="1" x14ac:dyDescent="0.15">
      <c r="A159" t="str">
        <f>CONCATENATE(B146,B159)</f>
        <v>6b</v>
      </c>
      <c r="B159" t="s">
        <v>27</v>
      </c>
      <c r="C159" s="64" t="str">
        <f>INDEX('5 tm Data'!T:T,MATCH('5 tm WV'!A159,'5 tm Data'!R:R,0))</f>
        <v>Alyssa Currie</v>
      </c>
      <c r="D159" s="65"/>
      <c r="E159" s="66"/>
      <c r="F159" s="80"/>
      <c r="G159" s="80"/>
      <c r="H159" s="80"/>
      <c r="I159" s="80"/>
      <c r="J159" s="80"/>
      <c r="K159" s="80"/>
      <c r="L159" s="80"/>
      <c r="M159" s="80"/>
      <c r="N159" s="80"/>
      <c r="O159" s="80"/>
      <c r="P159" s="80"/>
      <c r="Q159" s="80"/>
    </row>
    <row r="160" spans="1:17" ht="24.75" customHeight="1" x14ac:dyDescent="0.15">
      <c r="A160" t="str">
        <f>CONCATENATE(B146,B160)</f>
        <v>6c</v>
      </c>
      <c r="B160" t="s">
        <v>28</v>
      </c>
      <c r="C160" s="64" t="str">
        <f>INDEX('5 tm Data'!T:T,MATCH('5 tm WV'!A160,'5 tm Data'!R:R,0))</f>
        <v>Breanna Miller</v>
      </c>
      <c r="D160" s="65"/>
      <c r="E160" s="66"/>
      <c r="F160" s="80"/>
      <c r="G160" s="80"/>
      <c r="H160" s="80"/>
      <c r="I160" s="80"/>
      <c r="J160" s="80"/>
      <c r="K160" s="80"/>
      <c r="L160" s="80"/>
      <c r="M160" s="80"/>
      <c r="N160" s="80"/>
      <c r="O160" s="80"/>
      <c r="P160" s="80"/>
      <c r="Q160" s="80"/>
    </row>
    <row r="161" spans="1:17" ht="24.75" customHeight="1" x14ac:dyDescent="0.15">
      <c r="A161" t="str">
        <f>CONCATENATE(B146,B161)</f>
        <v>6d</v>
      </c>
      <c r="B161" t="s">
        <v>29</v>
      </c>
      <c r="C161" s="64" t="str">
        <f>INDEX('5 tm Data'!T:T,MATCH('5 tm WV'!A161,'5 tm Data'!R:R,0))</f>
        <v>Langley Riha</v>
      </c>
      <c r="D161" s="65"/>
      <c r="E161" s="66"/>
      <c r="F161" s="80"/>
      <c r="G161" s="80"/>
      <c r="H161" s="80"/>
      <c r="I161" s="80"/>
      <c r="J161" s="80"/>
      <c r="K161" s="80"/>
      <c r="L161" s="80"/>
      <c r="M161" s="80"/>
      <c r="N161" s="80"/>
      <c r="O161" s="80"/>
      <c r="P161" s="80"/>
      <c r="Q161" s="80"/>
    </row>
    <row r="162" spans="1:17" ht="24.75" customHeight="1" x14ac:dyDescent="0.15">
      <c r="A162" t="str">
        <f>CONCATENATE(B146,B162)</f>
        <v>6e</v>
      </c>
      <c r="B162" t="s">
        <v>30</v>
      </c>
      <c r="C162" s="64" t="str">
        <f>INDEX('5 tm Data'!T:T,MATCH('5 tm WV'!A162,'5 tm Data'!R:R,0))</f>
        <v>Madison Henderson</v>
      </c>
      <c r="D162" s="65"/>
      <c r="E162" s="66"/>
      <c r="F162" s="80"/>
      <c r="G162" s="80"/>
      <c r="H162" s="80"/>
      <c r="I162" s="80"/>
      <c r="J162" s="80"/>
      <c r="K162" s="80"/>
      <c r="L162" s="80"/>
      <c r="M162" s="80"/>
      <c r="N162" s="80"/>
      <c r="O162" s="80"/>
      <c r="P162" s="80"/>
      <c r="Q162" s="80"/>
    </row>
    <row r="163" spans="1:17" ht="24.75" customHeight="1" x14ac:dyDescent="0.15">
      <c r="A163" t="str">
        <f>CONCATENATE(B146,B163)</f>
        <v>6f</v>
      </c>
      <c r="B163" t="s">
        <v>31</v>
      </c>
      <c r="C163" s="64" t="str">
        <f>INDEX('5 tm Data'!T:T,MATCH('5 tm WV'!A163,'5 tm Data'!R:R,0))</f>
        <v>Marissa Ruiz</v>
      </c>
      <c r="D163" s="65"/>
      <c r="E163" s="66"/>
      <c r="F163" s="80"/>
      <c r="G163" s="80"/>
      <c r="H163" s="80"/>
      <c r="I163" s="80"/>
      <c r="J163" s="80"/>
      <c r="K163" s="80"/>
      <c r="L163" s="80"/>
      <c r="M163" s="80"/>
      <c r="N163" s="80"/>
      <c r="O163" s="80"/>
      <c r="P163" s="80"/>
      <c r="Q163" s="80"/>
    </row>
    <row r="164" spans="1:17" ht="24.75" customHeight="1" x14ac:dyDescent="0.15">
      <c r="A164" t="str">
        <f>CONCATENATE(B146,B164)</f>
        <v>6g</v>
      </c>
      <c r="B164" t="s">
        <v>32</v>
      </c>
      <c r="C164" s="64" t="str">
        <f>INDEX('5 tm Data'!T:T,MATCH('5 tm WV'!A164,'5 tm Data'!R:R,0))</f>
        <v>Samantha McNeely</v>
      </c>
      <c r="D164" s="65"/>
      <c r="E164" s="66"/>
      <c r="F164" s="80"/>
      <c r="G164" s="80"/>
      <c r="H164" s="80"/>
      <c r="I164" s="80"/>
      <c r="J164" s="80"/>
      <c r="K164" s="80"/>
      <c r="L164" s="80"/>
      <c r="M164" s="80"/>
      <c r="N164" s="80"/>
      <c r="O164" s="80"/>
      <c r="P164" s="80"/>
      <c r="Q164" s="80"/>
    </row>
    <row r="165" spans="1:17" ht="24.75" customHeight="1" thickBot="1" x14ac:dyDescent="0.2">
      <c r="A165" t="str">
        <f>CONCATENATE(B146,B165)</f>
        <v>6h</v>
      </c>
      <c r="B165" t="s">
        <v>33</v>
      </c>
      <c r="C165" s="64" t="str">
        <f>INDEX('5 tm Data'!T:T,MATCH('5 tm WV'!A165,'5 tm Data'!R:R,0))</f>
        <v>Savannah Turner</v>
      </c>
      <c r="D165" s="65"/>
      <c r="E165" s="66"/>
      <c r="F165" s="79"/>
      <c r="G165" s="79"/>
      <c r="H165" s="79"/>
      <c r="I165" s="79"/>
      <c r="J165" s="79"/>
      <c r="K165" s="79"/>
      <c r="L165" s="79"/>
      <c r="M165" s="79"/>
      <c r="N165" s="79"/>
      <c r="O165" s="79"/>
      <c r="P165" s="79"/>
      <c r="Q165" s="79"/>
    </row>
    <row r="166" spans="1:17" ht="24.75" customHeight="1" thickTop="1" x14ac:dyDescent="0.2">
      <c r="C166" s="86" t="s">
        <v>6</v>
      </c>
      <c r="D166" s="86"/>
      <c r="E166" s="86"/>
      <c r="F166" s="77"/>
      <c r="G166" s="78"/>
      <c r="H166" s="77"/>
      <c r="I166" s="78"/>
      <c r="J166" s="77"/>
      <c r="K166" s="78"/>
      <c r="L166" s="77"/>
      <c r="M166" s="78"/>
      <c r="N166" s="77"/>
      <c r="O166" s="78"/>
      <c r="P166" s="77"/>
      <c r="Q166" s="78"/>
    </row>
    <row r="167" spans="1:17" x14ac:dyDescent="0.15">
      <c r="C167" s="86" t="s">
        <v>799</v>
      </c>
      <c r="D167" s="86"/>
      <c r="E167" s="86"/>
      <c r="F167" s="87"/>
      <c r="G167" s="87"/>
      <c r="H167" s="87"/>
      <c r="I167" s="87"/>
      <c r="J167" s="87"/>
      <c r="K167" s="87"/>
      <c r="L167" s="87"/>
      <c r="M167" s="87"/>
      <c r="N167" s="87"/>
      <c r="O167" s="87"/>
      <c r="P167" s="87"/>
      <c r="Q167" s="87"/>
    </row>
    <row r="168" spans="1:17" ht="11.25" customHeight="1" x14ac:dyDescent="0.15">
      <c r="C168" s="86"/>
      <c r="D168" s="86"/>
      <c r="E168" s="86"/>
      <c r="F168" s="87"/>
      <c r="G168" s="87"/>
      <c r="H168" s="87"/>
      <c r="I168" s="87"/>
      <c r="J168" s="87"/>
      <c r="K168" s="87"/>
      <c r="L168" s="87"/>
      <c r="M168" s="87"/>
      <c r="N168" s="87"/>
      <c r="O168" s="87"/>
      <c r="P168" s="87"/>
      <c r="Q168" s="87"/>
    </row>
    <row r="169" spans="1:17" ht="11.25" customHeight="1" x14ac:dyDescent="0.15">
      <c r="C169" s="86" t="s">
        <v>800</v>
      </c>
      <c r="D169" s="86"/>
      <c r="E169" s="86"/>
      <c r="F169" s="87"/>
      <c r="G169" s="87"/>
      <c r="H169" s="87"/>
      <c r="I169" s="87"/>
      <c r="J169" s="87"/>
      <c r="K169" s="87"/>
      <c r="L169" s="87"/>
      <c r="M169" s="87"/>
      <c r="N169" s="87"/>
      <c r="O169" s="87"/>
      <c r="P169" s="87"/>
      <c r="Q169" s="87"/>
    </row>
    <row r="170" spans="1:17" x14ac:dyDescent="0.15">
      <c r="C170" s="86"/>
      <c r="D170" s="86"/>
      <c r="E170" s="86"/>
      <c r="F170" s="87"/>
      <c r="G170" s="87"/>
      <c r="H170" s="87"/>
      <c r="I170" s="87"/>
      <c r="J170" s="87"/>
      <c r="K170" s="87"/>
      <c r="L170" s="87"/>
      <c r="M170" s="87"/>
      <c r="N170" s="87"/>
      <c r="O170" s="87"/>
      <c r="P170" s="87"/>
      <c r="Q170" s="87"/>
    </row>
    <row r="175" spans="1:17" ht="10.5" customHeight="1" x14ac:dyDescent="0.15">
      <c r="A175" t="s">
        <v>35</v>
      </c>
      <c r="B175">
        <v>7</v>
      </c>
      <c r="C175" s="81" t="str">
        <f>'5 tm Data'!$A$2</f>
        <v>NAIA West - I</v>
      </c>
      <c r="D175" s="81"/>
      <c r="E175" s="81"/>
      <c r="F175" s="81"/>
      <c r="G175" s="81"/>
      <c r="H175" s="81"/>
      <c r="I175" s="81"/>
      <c r="J175" s="81"/>
      <c r="K175" s="81"/>
      <c r="L175" s="81"/>
      <c r="M175" s="81"/>
      <c r="N175" s="81"/>
      <c r="O175" s="81"/>
      <c r="P175" s="81"/>
      <c r="Q175" s="81"/>
    </row>
    <row r="176" spans="1:17" ht="10.5" customHeight="1" x14ac:dyDescent="0.15">
      <c r="C176" s="81"/>
      <c r="D176" s="81"/>
      <c r="E176" s="81"/>
      <c r="F176" s="81"/>
      <c r="G176" s="81"/>
      <c r="H176" s="81"/>
      <c r="I176" s="81"/>
      <c r="J176" s="81"/>
      <c r="K176" s="81"/>
      <c r="L176" s="81"/>
      <c r="M176" s="81"/>
      <c r="N176" s="81"/>
      <c r="O176" s="81"/>
      <c r="P176" s="81"/>
      <c r="Q176" s="81"/>
    </row>
    <row r="177" spans="1:17" ht="10.5" customHeight="1" x14ac:dyDescent="0.15">
      <c r="C177" s="81"/>
      <c r="D177" s="81"/>
      <c r="E177" s="81"/>
      <c r="F177" s="81"/>
      <c r="G177" s="81"/>
      <c r="H177" s="81"/>
      <c r="I177" s="81"/>
      <c r="J177" s="81"/>
      <c r="K177" s="81"/>
      <c r="L177" s="81"/>
      <c r="M177" s="81"/>
      <c r="N177" s="81"/>
      <c r="O177" s="81"/>
      <c r="P177" s="81"/>
      <c r="Q177" s="81"/>
    </row>
    <row r="178" spans="1:17" ht="8.25" customHeight="1" x14ac:dyDescent="0.15"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</row>
    <row r="179" spans="1:17" ht="8.25" customHeight="1" x14ac:dyDescent="0.15"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</row>
    <row r="180" spans="1:17" ht="8.25" customHeight="1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7" ht="11.25" x14ac:dyDescent="0.2">
      <c r="C181" s="1"/>
      <c r="D181" s="1"/>
      <c r="E181" s="1"/>
      <c r="F181" s="1"/>
      <c r="G181" s="82" t="str">
        <f>INDEX('5 tm Data'!G:G,MATCH('5 tm WV'!B175,'5 tm Data'!F:F,0))</f>
        <v>Kansas Wesleyan - Women - Varsity</v>
      </c>
      <c r="H181" s="82"/>
      <c r="I181" s="82"/>
      <c r="J181" s="82"/>
      <c r="K181" s="82"/>
      <c r="L181" s="82"/>
      <c r="M181" s="82"/>
      <c r="N181" s="82"/>
      <c r="O181" s="82"/>
      <c r="P181" s="1"/>
    </row>
    <row r="182" spans="1:17" ht="11.25" x14ac:dyDescent="0.2">
      <c r="C182" s="1"/>
      <c r="D182" s="1"/>
      <c r="E182" s="1"/>
      <c r="F182" s="1"/>
      <c r="G182" s="82"/>
      <c r="H182" s="82"/>
      <c r="I182" s="82"/>
      <c r="J182" s="82"/>
      <c r="K182" s="82"/>
      <c r="L182" s="82"/>
      <c r="M182" s="82"/>
      <c r="N182" s="82"/>
      <c r="O182" s="82"/>
      <c r="P182" s="1"/>
    </row>
    <row r="183" spans="1:17" ht="8.25" customHeight="1" x14ac:dyDescent="0.2">
      <c r="C183" s="1"/>
      <c r="D183" s="1"/>
      <c r="E183" s="1"/>
      <c r="F183" s="1"/>
      <c r="G183" s="18"/>
      <c r="H183" s="18"/>
      <c r="I183" s="18"/>
      <c r="J183" s="18"/>
      <c r="K183" s="18"/>
      <c r="L183" s="18"/>
      <c r="M183" s="18"/>
      <c r="N183" s="18"/>
      <c r="O183" s="18"/>
      <c r="P183" s="1"/>
    </row>
    <row r="184" spans="1:17" ht="8.25" customHeight="1" x14ac:dyDescent="0.2">
      <c r="C184" s="1"/>
      <c r="D184" s="1"/>
      <c r="E184" s="1"/>
      <c r="F184" s="1"/>
      <c r="G184" s="18"/>
      <c r="H184" s="18"/>
      <c r="I184" s="18"/>
      <c r="J184" s="18"/>
      <c r="K184" s="18"/>
      <c r="L184" s="18"/>
      <c r="M184" s="18"/>
      <c r="N184" s="18"/>
      <c r="O184" s="18"/>
      <c r="P184" s="1"/>
    </row>
    <row r="185" spans="1:17" ht="8.25" customHeight="1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7" ht="15.75" customHeight="1" x14ac:dyDescent="0.15">
      <c r="C186" s="83" t="s">
        <v>0</v>
      </c>
      <c r="D186" s="84"/>
      <c r="E186" s="85"/>
      <c r="F186" s="83" t="s">
        <v>1</v>
      </c>
      <c r="G186" s="85"/>
      <c r="H186" s="83" t="s">
        <v>2</v>
      </c>
      <c r="I186" s="85"/>
      <c r="J186" s="83" t="s">
        <v>3</v>
      </c>
      <c r="K186" s="85"/>
      <c r="L186" s="83" t="s">
        <v>4</v>
      </c>
      <c r="M186" s="85"/>
      <c r="N186" s="83" t="s">
        <v>5</v>
      </c>
      <c r="O186" s="85"/>
      <c r="P186" s="80" t="s">
        <v>6</v>
      </c>
      <c r="Q186" s="80"/>
    </row>
    <row r="187" spans="1:17" ht="24.75" customHeight="1" x14ac:dyDescent="0.15">
      <c r="A187" t="str">
        <f>CONCATENATE(B175,B187)</f>
        <v>7a</v>
      </c>
      <c r="B187" t="s">
        <v>26</v>
      </c>
      <c r="C187" s="64" t="str">
        <f>INDEX('5 tm Data'!T:T,MATCH('5 tm WV'!A187,'5 tm Data'!R:R,0))</f>
        <v>Autumen Thompson</v>
      </c>
      <c r="D187" s="65"/>
      <c r="E187" s="66"/>
      <c r="F187" s="80"/>
      <c r="G187" s="80"/>
      <c r="H187" s="80"/>
      <c r="I187" s="80"/>
      <c r="J187" s="80"/>
      <c r="K187" s="80"/>
      <c r="L187" s="80"/>
      <c r="M187" s="80"/>
      <c r="N187" s="80"/>
      <c r="O187" s="80"/>
      <c r="P187" s="80"/>
      <c r="Q187" s="80"/>
    </row>
    <row r="188" spans="1:17" ht="24.75" customHeight="1" x14ac:dyDescent="0.15">
      <c r="A188" t="str">
        <f>CONCATENATE(B175,B188)</f>
        <v>7b</v>
      </c>
      <c r="B188" t="s">
        <v>27</v>
      </c>
      <c r="C188" s="64" t="str">
        <f>INDEX('5 tm Data'!T:T,MATCH('5 tm WV'!A188,'5 tm Data'!R:R,0))</f>
        <v>Emma O'Donnell</v>
      </c>
      <c r="D188" s="65"/>
      <c r="E188" s="66"/>
      <c r="F188" s="80"/>
      <c r="G188" s="80"/>
      <c r="H188" s="80"/>
      <c r="I188" s="80"/>
      <c r="J188" s="80"/>
      <c r="K188" s="80"/>
      <c r="L188" s="80"/>
      <c r="M188" s="80"/>
      <c r="N188" s="80"/>
      <c r="O188" s="80"/>
      <c r="P188" s="80"/>
      <c r="Q188" s="80"/>
    </row>
    <row r="189" spans="1:17" ht="24.75" customHeight="1" x14ac:dyDescent="0.15">
      <c r="A189" t="str">
        <f>CONCATENATE(B175,B189)</f>
        <v>7c</v>
      </c>
      <c r="B189" t="s">
        <v>28</v>
      </c>
      <c r="C189" s="64" t="str">
        <f>INDEX('5 tm Data'!T:T,MATCH('5 tm WV'!A189,'5 tm Data'!R:R,0))</f>
        <v>Kayden Moline</v>
      </c>
      <c r="D189" s="65"/>
      <c r="E189" s="66"/>
      <c r="F189" s="80"/>
      <c r="G189" s="80"/>
      <c r="H189" s="80"/>
      <c r="I189" s="80"/>
      <c r="J189" s="80"/>
      <c r="K189" s="80"/>
      <c r="L189" s="80"/>
      <c r="M189" s="80"/>
      <c r="N189" s="80"/>
      <c r="O189" s="80"/>
      <c r="P189" s="80"/>
      <c r="Q189" s="80"/>
    </row>
    <row r="190" spans="1:17" ht="24.75" customHeight="1" x14ac:dyDescent="0.15">
      <c r="A190" t="str">
        <f>CONCATENATE(B175,B190)</f>
        <v>7d</v>
      </c>
      <c r="B190" t="s">
        <v>29</v>
      </c>
      <c r="C190" s="64" t="str">
        <f>INDEX('5 tm Data'!T:T,MATCH('5 tm WV'!A190,'5 tm Data'!R:R,0))</f>
        <v>Kaylee Laha</v>
      </c>
      <c r="D190" s="65"/>
      <c r="E190" s="66"/>
      <c r="F190" s="80"/>
      <c r="G190" s="80"/>
      <c r="H190" s="80"/>
      <c r="I190" s="80"/>
      <c r="J190" s="80"/>
      <c r="K190" s="80"/>
      <c r="L190" s="80"/>
      <c r="M190" s="80"/>
      <c r="N190" s="80"/>
      <c r="O190" s="80"/>
      <c r="P190" s="80"/>
      <c r="Q190" s="80"/>
    </row>
    <row r="191" spans="1:17" ht="24.75" customHeight="1" x14ac:dyDescent="0.15">
      <c r="A191" t="str">
        <f>CONCATENATE(B175,B191)</f>
        <v>7e</v>
      </c>
      <c r="B191" t="s">
        <v>30</v>
      </c>
      <c r="C191" s="64" t="str">
        <f>INDEX('5 tm Data'!T:T,MATCH('5 tm WV'!A191,'5 tm Data'!R:R,0))</f>
        <v>Reagan Benson</v>
      </c>
      <c r="D191" s="65"/>
      <c r="E191" s="66"/>
      <c r="F191" s="80"/>
      <c r="G191" s="80"/>
      <c r="H191" s="80"/>
      <c r="I191" s="80"/>
      <c r="J191" s="80"/>
      <c r="K191" s="80"/>
      <c r="L191" s="80"/>
      <c r="M191" s="80"/>
      <c r="N191" s="80"/>
      <c r="O191" s="80"/>
      <c r="P191" s="80"/>
      <c r="Q191" s="80"/>
    </row>
    <row r="192" spans="1:17" ht="24.75" customHeight="1" x14ac:dyDescent="0.15">
      <c r="A192" t="str">
        <f>CONCATENATE(B175,B192)</f>
        <v>7f</v>
      </c>
      <c r="B192" t="s">
        <v>31</v>
      </c>
      <c r="C192" s="64" t="str">
        <f>INDEX('5 tm Data'!T:T,MATCH('5 tm WV'!A192,'5 tm Data'!R:R,0))</f>
        <v>Teigan Nielsen</v>
      </c>
      <c r="D192" s="65"/>
      <c r="E192" s="66"/>
      <c r="F192" s="80"/>
      <c r="G192" s="80"/>
      <c r="H192" s="80"/>
      <c r="I192" s="80"/>
      <c r="J192" s="80"/>
      <c r="K192" s="80"/>
      <c r="L192" s="80"/>
      <c r="M192" s="80"/>
      <c r="N192" s="80"/>
      <c r="O192" s="80"/>
      <c r="P192" s="80"/>
      <c r="Q192" s="80"/>
    </row>
    <row r="193" spans="1:17" ht="24.75" customHeight="1" x14ac:dyDescent="0.15">
      <c r="A193" t="str">
        <f>CONCATENATE(B175,B193)</f>
        <v>7g</v>
      </c>
      <c r="B193" t="s">
        <v>32</v>
      </c>
      <c r="C193" s="64">
        <f>INDEX('5 tm Data'!T:T,MATCH('5 tm WV'!A193,'5 tm Data'!R:R,0))</f>
        <v>0</v>
      </c>
      <c r="D193" s="65"/>
      <c r="E193" s="66"/>
      <c r="F193" s="80"/>
      <c r="G193" s="80"/>
      <c r="H193" s="80"/>
      <c r="I193" s="80"/>
      <c r="J193" s="80"/>
      <c r="K193" s="80"/>
      <c r="L193" s="80"/>
      <c r="M193" s="80"/>
      <c r="N193" s="80"/>
      <c r="O193" s="80"/>
      <c r="P193" s="80"/>
      <c r="Q193" s="80"/>
    </row>
    <row r="194" spans="1:17" ht="24.75" customHeight="1" thickBot="1" x14ac:dyDescent="0.2">
      <c r="A194" t="str">
        <f>CONCATENATE(B175,B194)</f>
        <v>7h</v>
      </c>
      <c r="B194" t="s">
        <v>33</v>
      </c>
      <c r="C194" s="64">
        <f>INDEX('5 tm Data'!T:T,MATCH('5 tm WV'!A194,'5 tm Data'!R:R,0))</f>
        <v>0</v>
      </c>
      <c r="D194" s="65"/>
      <c r="E194" s="66"/>
      <c r="F194" s="79"/>
      <c r="G194" s="79"/>
      <c r="H194" s="79"/>
      <c r="I194" s="79"/>
      <c r="J194" s="79"/>
      <c r="K194" s="79"/>
      <c r="L194" s="79"/>
      <c r="M194" s="79"/>
      <c r="N194" s="79"/>
      <c r="O194" s="79"/>
      <c r="P194" s="79"/>
      <c r="Q194" s="79"/>
    </row>
    <row r="195" spans="1:17" ht="24.75" customHeight="1" thickTop="1" x14ac:dyDescent="0.2">
      <c r="C195" s="86" t="s">
        <v>6</v>
      </c>
      <c r="D195" s="86"/>
      <c r="E195" s="86"/>
      <c r="F195" s="77"/>
      <c r="G195" s="78"/>
      <c r="H195" s="77"/>
      <c r="I195" s="78"/>
      <c r="J195" s="77"/>
      <c r="K195" s="78"/>
      <c r="L195" s="77"/>
      <c r="M195" s="78"/>
      <c r="N195" s="77"/>
      <c r="O195" s="78"/>
      <c r="P195" s="77"/>
      <c r="Q195" s="78"/>
    </row>
    <row r="196" spans="1:17" x14ac:dyDescent="0.15">
      <c r="C196" s="86" t="s">
        <v>799</v>
      </c>
      <c r="D196" s="86"/>
      <c r="E196" s="86"/>
      <c r="F196" s="87"/>
      <c r="G196" s="87"/>
      <c r="H196" s="87"/>
      <c r="I196" s="87"/>
      <c r="J196" s="87"/>
      <c r="K196" s="87"/>
      <c r="L196" s="87"/>
      <c r="M196" s="87"/>
      <c r="N196" s="87"/>
      <c r="O196" s="87"/>
      <c r="P196" s="87"/>
      <c r="Q196" s="87"/>
    </row>
    <row r="197" spans="1:17" ht="11.25" customHeight="1" x14ac:dyDescent="0.15">
      <c r="C197" s="86"/>
      <c r="D197" s="86"/>
      <c r="E197" s="86"/>
      <c r="F197" s="87"/>
      <c r="G197" s="87"/>
      <c r="H197" s="87"/>
      <c r="I197" s="87"/>
      <c r="J197" s="87"/>
      <c r="K197" s="87"/>
      <c r="L197" s="87"/>
      <c r="M197" s="87"/>
      <c r="N197" s="87"/>
      <c r="O197" s="87"/>
      <c r="P197" s="87"/>
      <c r="Q197" s="87"/>
    </row>
    <row r="198" spans="1:17" ht="11.25" customHeight="1" x14ac:dyDescent="0.15">
      <c r="C198" s="86" t="s">
        <v>800</v>
      </c>
      <c r="D198" s="86"/>
      <c r="E198" s="86"/>
      <c r="F198" s="87"/>
      <c r="G198" s="87"/>
      <c r="H198" s="87"/>
      <c r="I198" s="87"/>
      <c r="J198" s="87"/>
      <c r="K198" s="87"/>
      <c r="L198" s="87"/>
      <c r="M198" s="87"/>
      <c r="N198" s="87"/>
      <c r="O198" s="87"/>
      <c r="P198" s="87"/>
      <c r="Q198" s="87"/>
    </row>
    <row r="199" spans="1:17" x14ac:dyDescent="0.15">
      <c r="C199" s="86"/>
      <c r="D199" s="86"/>
      <c r="E199" s="86"/>
      <c r="F199" s="87"/>
      <c r="G199" s="87"/>
      <c r="H199" s="87"/>
      <c r="I199" s="87"/>
      <c r="J199" s="87"/>
      <c r="K199" s="87"/>
      <c r="L199" s="87"/>
      <c r="M199" s="87"/>
      <c r="N199" s="87"/>
      <c r="O199" s="87"/>
      <c r="P199" s="87"/>
      <c r="Q199" s="87"/>
    </row>
    <row r="204" spans="1:17" ht="10.5" customHeight="1" x14ac:dyDescent="0.15">
      <c r="A204" t="s">
        <v>35</v>
      </c>
      <c r="B204">
        <v>8</v>
      </c>
      <c r="C204" s="81" t="str">
        <f>'5 tm Data'!$A$2</f>
        <v>NAIA West - I</v>
      </c>
      <c r="D204" s="81"/>
      <c r="E204" s="81"/>
      <c r="F204" s="81"/>
      <c r="G204" s="81"/>
      <c r="H204" s="81"/>
      <c r="I204" s="81"/>
      <c r="J204" s="81"/>
      <c r="K204" s="81"/>
      <c r="L204" s="81"/>
      <c r="M204" s="81"/>
      <c r="N204" s="81"/>
      <c r="O204" s="81"/>
      <c r="P204" s="81"/>
      <c r="Q204" s="81"/>
    </row>
    <row r="205" spans="1:17" ht="10.5" customHeight="1" x14ac:dyDescent="0.15">
      <c r="C205" s="81"/>
      <c r="D205" s="81"/>
      <c r="E205" s="81"/>
      <c r="F205" s="81"/>
      <c r="G205" s="81"/>
      <c r="H205" s="81"/>
      <c r="I205" s="81"/>
      <c r="J205" s="81"/>
      <c r="K205" s="81"/>
      <c r="L205" s="81"/>
      <c r="M205" s="81"/>
      <c r="N205" s="81"/>
      <c r="O205" s="81"/>
      <c r="P205" s="81"/>
      <c r="Q205" s="81"/>
    </row>
    <row r="206" spans="1:17" ht="10.5" customHeight="1" x14ac:dyDescent="0.15">
      <c r="C206" s="81"/>
      <c r="D206" s="81"/>
      <c r="E206" s="81"/>
      <c r="F206" s="81"/>
      <c r="G206" s="81"/>
      <c r="H206" s="81"/>
      <c r="I206" s="81"/>
      <c r="J206" s="81"/>
      <c r="K206" s="81"/>
      <c r="L206" s="81"/>
      <c r="M206" s="81"/>
      <c r="N206" s="81"/>
      <c r="O206" s="81"/>
      <c r="P206" s="81"/>
      <c r="Q206" s="81"/>
    </row>
    <row r="207" spans="1:17" ht="8.25" customHeight="1" x14ac:dyDescent="0.15"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</row>
    <row r="208" spans="1:17" ht="8.25" customHeight="1" x14ac:dyDescent="0.15"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</row>
    <row r="209" spans="1:17" ht="8.25" customHeight="1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7" ht="11.25" x14ac:dyDescent="0.2">
      <c r="C210" s="1"/>
      <c r="D210" s="1"/>
      <c r="E210" s="1"/>
      <c r="F210" s="1"/>
      <c r="G210" s="82" t="str">
        <f>INDEX('5 tm Data'!G:G,MATCH('5 tm WV'!B204,'5 tm Data'!F:F,0))</f>
        <v>McPherson College - Women - Varsity</v>
      </c>
      <c r="H210" s="82"/>
      <c r="I210" s="82"/>
      <c r="J210" s="82"/>
      <c r="K210" s="82"/>
      <c r="L210" s="82"/>
      <c r="M210" s="82"/>
      <c r="N210" s="82"/>
      <c r="O210" s="82"/>
      <c r="P210" s="1"/>
    </row>
    <row r="211" spans="1:17" ht="11.25" x14ac:dyDescent="0.2">
      <c r="C211" s="1"/>
      <c r="D211" s="1"/>
      <c r="E211" s="1"/>
      <c r="F211" s="1"/>
      <c r="G211" s="82"/>
      <c r="H211" s="82"/>
      <c r="I211" s="82"/>
      <c r="J211" s="82"/>
      <c r="K211" s="82"/>
      <c r="L211" s="82"/>
      <c r="M211" s="82"/>
      <c r="N211" s="82"/>
      <c r="O211" s="82"/>
      <c r="P211" s="1"/>
    </row>
    <row r="212" spans="1:17" ht="8.25" customHeight="1" x14ac:dyDescent="0.2">
      <c r="C212" s="1"/>
      <c r="D212" s="1"/>
      <c r="E212" s="1"/>
      <c r="F212" s="1"/>
      <c r="G212" s="18"/>
      <c r="H212" s="18"/>
      <c r="I212" s="18"/>
      <c r="J212" s="18"/>
      <c r="K212" s="18"/>
      <c r="L212" s="18"/>
      <c r="M212" s="18"/>
      <c r="N212" s="18"/>
      <c r="O212" s="18"/>
      <c r="P212" s="1"/>
    </row>
    <row r="213" spans="1:17" ht="8.25" customHeight="1" x14ac:dyDescent="0.2">
      <c r="C213" s="1"/>
      <c r="D213" s="1"/>
      <c r="E213" s="1"/>
      <c r="F213" s="1"/>
      <c r="G213" s="18"/>
      <c r="H213" s="18"/>
      <c r="I213" s="18"/>
      <c r="J213" s="18"/>
      <c r="K213" s="18"/>
      <c r="L213" s="18"/>
      <c r="M213" s="18"/>
      <c r="N213" s="18"/>
      <c r="O213" s="18"/>
      <c r="P213" s="1"/>
    </row>
    <row r="214" spans="1:17" ht="8.25" customHeight="1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7" ht="15.75" customHeight="1" x14ac:dyDescent="0.15">
      <c r="C215" s="83" t="s">
        <v>0</v>
      </c>
      <c r="D215" s="84"/>
      <c r="E215" s="85"/>
      <c r="F215" s="83" t="s">
        <v>1</v>
      </c>
      <c r="G215" s="85"/>
      <c r="H215" s="83" t="s">
        <v>2</v>
      </c>
      <c r="I215" s="85"/>
      <c r="J215" s="83" t="s">
        <v>3</v>
      </c>
      <c r="K215" s="85"/>
      <c r="L215" s="83" t="s">
        <v>4</v>
      </c>
      <c r="M215" s="85"/>
      <c r="N215" s="83" t="s">
        <v>5</v>
      </c>
      <c r="O215" s="85"/>
      <c r="P215" s="80" t="s">
        <v>6</v>
      </c>
      <c r="Q215" s="80"/>
    </row>
    <row r="216" spans="1:17" ht="24.75" customHeight="1" x14ac:dyDescent="0.15">
      <c r="A216" t="str">
        <f>CONCATENATE(B204,B216)</f>
        <v>8a</v>
      </c>
      <c r="B216" t="s">
        <v>26</v>
      </c>
      <c r="C216" s="64" t="str">
        <f>INDEX('5 tm Data'!T:T,MATCH('5 tm WV'!A216,'5 tm Data'!R:R,0))</f>
        <v>Alyssa Porcelli</v>
      </c>
      <c r="D216" s="65"/>
      <c r="E216" s="66"/>
      <c r="F216" s="80"/>
      <c r="G216" s="80"/>
      <c r="H216" s="80"/>
      <c r="I216" s="80"/>
      <c r="J216" s="80"/>
      <c r="K216" s="80"/>
      <c r="L216" s="80"/>
      <c r="M216" s="80"/>
      <c r="N216" s="80"/>
      <c r="O216" s="80"/>
      <c r="P216" s="80"/>
      <c r="Q216" s="80"/>
    </row>
    <row r="217" spans="1:17" ht="24.75" customHeight="1" x14ac:dyDescent="0.15">
      <c r="A217" t="str">
        <f>CONCATENATE(B204,B217)</f>
        <v>8b</v>
      </c>
      <c r="B217" t="s">
        <v>27</v>
      </c>
      <c r="C217" s="64" t="str">
        <f>INDEX('5 tm Data'!T:T,MATCH('5 tm WV'!A217,'5 tm Data'!R:R,0))</f>
        <v>Jasmine Bridges</v>
      </c>
      <c r="D217" s="65"/>
      <c r="E217" s="66"/>
      <c r="F217" s="80"/>
      <c r="G217" s="80"/>
      <c r="H217" s="80"/>
      <c r="I217" s="80"/>
      <c r="J217" s="80"/>
      <c r="K217" s="80"/>
      <c r="L217" s="80"/>
      <c r="M217" s="80"/>
      <c r="N217" s="80"/>
      <c r="O217" s="80"/>
      <c r="P217" s="80"/>
      <c r="Q217" s="80"/>
    </row>
    <row r="218" spans="1:17" ht="24.75" customHeight="1" x14ac:dyDescent="0.15">
      <c r="A218" t="str">
        <f>CONCATENATE(B204,B218)</f>
        <v>8c</v>
      </c>
      <c r="B218" t="s">
        <v>28</v>
      </c>
      <c r="C218" s="64" t="str">
        <f>INDEX('5 tm Data'!T:T,MATCH('5 tm WV'!A218,'5 tm Data'!R:R,0))</f>
        <v>Kaycee Carter</v>
      </c>
      <c r="D218" s="65"/>
      <c r="E218" s="66"/>
      <c r="F218" s="80"/>
      <c r="G218" s="80"/>
      <c r="H218" s="80"/>
      <c r="I218" s="80"/>
      <c r="J218" s="80"/>
      <c r="K218" s="80"/>
      <c r="L218" s="80"/>
      <c r="M218" s="80"/>
      <c r="N218" s="80"/>
      <c r="O218" s="80"/>
      <c r="P218" s="80"/>
      <c r="Q218" s="80"/>
    </row>
    <row r="219" spans="1:17" ht="24.75" customHeight="1" x14ac:dyDescent="0.15">
      <c r="A219" t="str">
        <f>CONCATENATE(B204,B219)</f>
        <v>8d</v>
      </c>
      <c r="B219" t="s">
        <v>29</v>
      </c>
      <c r="C219" s="64" t="str">
        <f>INDEX('5 tm Data'!T:T,MATCH('5 tm WV'!A219,'5 tm Data'!R:R,0))</f>
        <v>Kayla Wood</v>
      </c>
      <c r="D219" s="65"/>
      <c r="E219" s="66"/>
      <c r="F219" s="80"/>
      <c r="G219" s="80"/>
      <c r="H219" s="80"/>
      <c r="I219" s="80"/>
      <c r="J219" s="80"/>
      <c r="K219" s="80"/>
      <c r="L219" s="80"/>
      <c r="M219" s="80"/>
      <c r="N219" s="80"/>
      <c r="O219" s="80"/>
      <c r="P219" s="80"/>
      <c r="Q219" s="80"/>
    </row>
    <row r="220" spans="1:17" ht="24.75" customHeight="1" x14ac:dyDescent="0.15">
      <c r="A220" t="str">
        <f>CONCATENATE(B204,B220)</f>
        <v>8e</v>
      </c>
      <c r="B220" t="s">
        <v>30</v>
      </c>
      <c r="C220" s="64" t="str">
        <f>INDEX('5 tm Data'!T:T,MATCH('5 tm WV'!A220,'5 tm Data'!R:R,0))</f>
        <v>Miranda Hunt</v>
      </c>
      <c r="D220" s="65"/>
      <c r="E220" s="66"/>
      <c r="F220" s="80"/>
      <c r="G220" s="80"/>
      <c r="H220" s="80"/>
      <c r="I220" s="80"/>
      <c r="J220" s="80"/>
      <c r="K220" s="80"/>
      <c r="L220" s="80"/>
      <c r="M220" s="80"/>
      <c r="N220" s="80"/>
      <c r="O220" s="80"/>
      <c r="P220" s="80"/>
      <c r="Q220" s="80"/>
    </row>
    <row r="221" spans="1:17" ht="24.75" customHeight="1" x14ac:dyDescent="0.15">
      <c r="A221" t="str">
        <f>CONCATENATE(B204,B221)</f>
        <v>8f</v>
      </c>
      <c r="B221" t="s">
        <v>31</v>
      </c>
      <c r="C221" s="64" t="str">
        <f>INDEX('5 tm Data'!T:T,MATCH('5 tm WV'!A221,'5 tm Data'!R:R,0))</f>
        <v>Monica Pollock</v>
      </c>
      <c r="D221" s="65"/>
      <c r="E221" s="66"/>
      <c r="F221" s="80"/>
      <c r="G221" s="80"/>
      <c r="H221" s="80"/>
      <c r="I221" s="80"/>
      <c r="J221" s="80"/>
      <c r="K221" s="80"/>
      <c r="L221" s="80"/>
      <c r="M221" s="80"/>
      <c r="N221" s="80"/>
      <c r="O221" s="80"/>
      <c r="P221" s="80"/>
      <c r="Q221" s="80"/>
    </row>
    <row r="222" spans="1:17" ht="24.75" customHeight="1" x14ac:dyDescent="0.15">
      <c r="A222" t="str">
        <f>CONCATENATE(B204,B222)</f>
        <v>8g</v>
      </c>
      <c r="B222" t="s">
        <v>32</v>
      </c>
      <c r="C222" s="64" t="str">
        <f>INDEX('5 tm Data'!T:T,MATCH('5 tm WV'!A222,'5 tm Data'!R:R,0))</f>
        <v>Veronyca West</v>
      </c>
      <c r="D222" s="65"/>
      <c r="E222" s="66"/>
      <c r="F222" s="80"/>
      <c r="G222" s="80"/>
      <c r="H222" s="80"/>
      <c r="I222" s="80"/>
      <c r="J222" s="80"/>
      <c r="K222" s="80"/>
      <c r="L222" s="80"/>
      <c r="M222" s="80"/>
      <c r="N222" s="80"/>
      <c r="O222" s="80"/>
      <c r="P222" s="80"/>
      <c r="Q222" s="80"/>
    </row>
    <row r="223" spans="1:17" ht="24.75" customHeight="1" thickBot="1" x14ac:dyDescent="0.2">
      <c r="A223" t="str">
        <f>CONCATENATE(B204,B223)</f>
        <v>8h</v>
      </c>
      <c r="B223" t="s">
        <v>33</v>
      </c>
      <c r="C223" s="64">
        <f>INDEX('5 tm Data'!T:T,MATCH('5 tm WV'!A223,'5 tm Data'!R:R,0))</f>
        <v>0</v>
      </c>
      <c r="D223" s="65"/>
      <c r="E223" s="66"/>
      <c r="F223" s="79"/>
      <c r="G223" s="79"/>
      <c r="H223" s="79"/>
      <c r="I223" s="79"/>
      <c r="J223" s="79"/>
      <c r="K223" s="79"/>
      <c r="L223" s="79"/>
      <c r="M223" s="79"/>
      <c r="N223" s="79"/>
      <c r="O223" s="79"/>
      <c r="P223" s="79"/>
      <c r="Q223" s="79"/>
    </row>
    <row r="224" spans="1:17" ht="24.75" customHeight="1" thickTop="1" x14ac:dyDescent="0.2">
      <c r="C224" s="86" t="s">
        <v>6</v>
      </c>
      <c r="D224" s="86"/>
      <c r="E224" s="86"/>
      <c r="F224" s="77"/>
      <c r="G224" s="78"/>
      <c r="H224" s="77"/>
      <c r="I224" s="78"/>
      <c r="J224" s="77"/>
      <c r="K224" s="78"/>
      <c r="L224" s="77"/>
      <c r="M224" s="78"/>
      <c r="N224" s="77"/>
      <c r="O224" s="78"/>
      <c r="P224" s="77"/>
      <c r="Q224" s="78"/>
    </row>
    <row r="225" spans="1:17" x14ac:dyDescent="0.15">
      <c r="C225" s="86" t="s">
        <v>799</v>
      </c>
      <c r="D225" s="86"/>
      <c r="E225" s="86"/>
      <c r="F225" s="87"/>
      <c r="G225" s="87"/>
      <c r="H225" s="87"/>
      <c r="I225" s="87"/>
      <c r="J225" s="87"/>
      <c r="K225" s="87"/>
      <c r="L225" s="87"/>
      <c r="M225" s="87"/>
      <c r="N225" s="87"/>
      <c r="O225" s="87"/>
      <c r="P225" s="87"/>
      <c r="Q225" s="87"/>
    </row>
    <row r="226" spans="1:17" ht="11.25" customHeight="1" x14ac:dyDescent="0.15">
      <c r="C226" s="86"/>
      <c r="D226" s="86"/>
      <c r="E226" s="86"/>
      <c r="F226" s="87"/>
      <c r="G226" s="87"/>
      <c r="H226" s="87"/>
      <c r="I226" s="87"/>
      <c r="J226" s="87"/>
      <c r="K226" s="87"/>
      <c r="L226" s="87"/>
      <c r="M226" s="87"/>
      <c r="N226" s="87"/>
      <c r="O226" s="87"/>
      <c r="P226" s="87"/>
      <c r="Q226" s="87"/>
    </row>
    <row r="227" spans="1:17" ht="11.25" customHeight="1" x14ac:dyDescent="0.15">
      <c r="C227" s="86" t="s">
        <v>800</v>
      </c>
      <c r="D227" s="86"/>
      <c r="E227" s="86"/>
      <c r="F227" s="87"/>
      <c r="G227" s="87"/>
      <c r="H227" s="87"/>
      <c r="I227" s="87"/>
      <c r="J227" s="87"/>
      <c r="K227" s="87"/>
      <c r="L227" s="87"/>
      <c r="M227" s="87"/>
      <c r="N227" s="87"/>
      <c r="O227" s="87"/>
      <c r="P227" s="87"/>
      <c r="Q227" s="87"/>
    </row>
    <row r="228" spans="1:17" x14ac:dyDescent="0.15">
      <c r="C228" s="86"/>
      <c r="D228" s="86"/>
      <c r="E228" s="86"/>
      <c r="F228" s="87"/>
      <c r="G228" s="87"/>
      <c r="H228" s="87"/>
      <c r="I228" s="87"/>
      <c r="J228" s="87"/>
      <c r="K228" s="87"/>
      <c r="L228" s="87"/>
      <c r="M228" s="87"/>
      <c r="N228" s="87"/>
      <c r="O228" s="87"/>
      <c r="P228" s="87"/>
      <c r="Q228" s="87"/>
    </row>
    <row r="233" spans="1:17" ht="10.5" customHeight="1" x14ac:dyDescent="0.15">
      <c r="A233" t="s">
        <v>35</v>
      </c>
      <c r="B233">
        <v>9</v>
      </c>
      <c r="C233" s="81" t="str">
        <f>'5 tm Data'!$A$2</f>
        <v>NAIA West - I</v>
      </c>
      <c r="D233" s="81"/>
      <c r="E233" s="81"/>
      <c r="F233" s="81"/>
      <c r="G233" s="81"/>
      <c r="H233" s="81"/>
      <c r="I233" s="81"/>
      <c r="J233" s="81"/>
      <c r="K233" s="81"/>
      <c r="L233" s="81"/>
      <c r="M233" s="81"/>
      <c r="N233" s="81"/>
      <c r="O233" s="81"/>
      <c r="P233" s="81"/>
      <c r="Q233" s="81"/>
    </row>
    <row r="234" spans="1:17" ht="10.5" customHeight="1" x14ac:dyDescent="0.15">
      <c r="C234" s="81"/>
      <c r="D234" s="81"/>
      <c r="E234" s="81"/>
      <c r="F234" s="81"/>
      <c r="G234" s="81"/>
      <c r="H234" s="81"/>
      <c r="I234" s="81"/>
      <c r="J234" s="81"/>
      <c r="K234" s="81"/>
      <c r="L234" s="81"/>
      <c r="M234" s="81"/>
      <c r="N234" s="81"/>
      <c r="O234" s="81"/>
      <c r="P234" s="81"/>
      <c r="Q234" s="81"/>
    </row>
    <row r="235" spans="1:17" ht="10.5" customHeight="1" x14ac:dyDescent="0.15">
      <c r="C235" s="81"/>
      <c r="D235" s="81"/>
      <c r="E235" s="81"/>
      <c r="F235" s="81"/>
      <c r="G235" s="81"/>
      <c r="H235" s="81"/>
      <c r="I235" s="81"/>
      <c r="J235" s="81"/>
      <c r="K235" s="81"/>
      <c r="L235" s="81"/>
      <c r="M235" s="81"/>
      <c r="N235" s="81"/>
      <c r="O235" s="81"/>
      <c r="P235" s="81"/>
      <c r="Q235" s="81"/>
    </row>
    <row r="236" spans="1:17" ht="8.25" customHeight="1" x14ac:dyDescent="0.15"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</row>
    <row r="237" spans="1:17" ht="8.25" customHeight="1" x14ac:dyDescent="0.15"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</row>
    <row r="238" spans="1:17" ht="8.25" customHeight="1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7" ht="11.25" x14ac:dyDescent="0.2">
      <c r="C239" s="1"/>
      <c r="D239" s="1"/>
      <c r="E239" s="1"/>
      <c r="F239" s="1"/>
      <c r="G239" s="82" t="str">
        <f>INDEX('5 tm Data'!G:G,MATCH('5 tm WV'!B233,'5 tm Data'!F:F,0))</f>
        <v>Midland University - Women - Varsity</v>
      </c>
      <c r="H239" s="82"/>
      <c r="I239" s="82"/>
      <c r="J239" s="82"/>
      <c r="K239" s="82"/>
      <c r="L239" s="82"/>
      <c r="M239" s="82"/>
      <c r="N239" s="82"/>
      <c r="O239" s="82"/>
      <c r="P239" s="1"/>
    </row>
    <row r="240" spans="1:17" ht="11.25" x14ac:dyDescent="0.2">
      <c r="C240" s="1"/>
      <c r="D240" s="1"/>
      <c r="E240" s="1"/>
      <c r="F240" s="1"/>
      <c r="G240" s="82"/>
      <c r="H240" s="82"/>
      <c r="I240" s="82"/>
      <c r="J240" s="82"/>
      <c r="K240" s="82"/>
      <c r="L240" s="82"/>
      <c r="M240" s="82"/>
      <c r="N240" s="82"/>
      <c r="O240" s="82"/>
      <c r="P240" s="1"/>
    </row>
    <row r="241" spans="1:17" ht="8.25" customHeight="1" x14ac:dyDescent="0.2">
      <c r="C241" s="1"/>
      <c r="D241" s="1"/>
      <c r="E241" s="1"/>
      <c r="F241" s="1"/>
      <c r="G241" s="18"/>
      <c r="H241" s="18"/>
      <c r="I241" s="18"/>
      <c r="J241" s="18"/>
      <c r="K241" s="18"/>
      <c r="L241" s="18"/>
      <c r="M241" s="18"/>
      <c r="N241" s="18"/>
      <c r="O241" s="18"/>
      <c r="P241" s="1"/>
    </row>
    <row r="242" spans="1:17" ht="8.25" customHeight="1" x14ac:dyDescent="0.2">
      <c r="C242" s="1"/>
      <c r="D242" s="1"/>
      <c r="E242" s="1"/>
      <c r="F242" s="1"/>
      <c r="G242" s="18"/>
      <c r="H242" s="18"/>
      <c r="I242" s="18"/>
      <c r="J242" s="18"/>
      <c r="K242" s="18"/>
      <c r="L242" s="18"/>
      <c r="M242" s="18"/>
      <c r="N242" s="18"/>
      <c r="O242" s="18"/>
      <c r="P242" s="1"/>
    </row>
    <row r="243" spans="1:17" ht="8.25" customHeight="1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7" ht="15.75" customHeight="1" x14ac:dyDescent="0.15">
      <c r="C244" s="83" t="s">
        <v>0</v>
      </c>
      <c r="D244" s="84"/>
      <c r="E244" s="85"/>
      <c r="F244" s="83" t="s">
        <v>1</v>
      </c>
      <c r="G244" s="85"/>
      <c r="H244" s="83" t="s">
        <v>2</v>
      </c>
      <c r="I244" s="85"/>
      <c r="J244" s="83" t="s">
        <v>3</v>
      </c>
      <c r="K244" s="85"/>
      <c r="L244" s="83" t="s">
        <v>4</v>
      </c>
      <c r="M244" s="85"/>
      <c r="N244" s="83" t="s">
        <v>5</v>
      </c>
      <c r="O244" s="85"/>
      <c r="P244" s="80" t="s">
        <v>6</v>
      </c>
      <c r="Q244" s="80"/>
    </row>
    <row r="245" spans="1:17" ht="24.75" customHeight="1" x14ac:dyDescent="0.15">
      <c r="A245" t="str">
        <f>CONCATENATE(B233,B245)</f>
        <v>9a</v>
      </c>
      <c r="B245" t="s">
        <v>26</v>
      </c>
      <c r="C245" s="64" t="str">
        <f>INDEX('5 tm Data'!T:T,MATCH('5 tm WV'!A245,'5 tm Data'!R:R,0))</f>
        <v>ASHLAND HOYT</v>
      </c>
      <c r="D245" s="65"/>
      <c r="E245" s="66"/>
      <c r="F245" s="80"/>
      <c r="G245" s="80"/>
      <c r="H245" s="80"/>
      <c r="I245" s="80"/>
      <c r="J245" s="80"/>
      <c r="K245" s="80"/>
      <c r="L245" s="80"/>
      <c r="M245" s="80"/>
      <c r="N245" s="80"/>
      <c r="O245" s="80"/>
      <c r="P245" s="80"/>
      <c r="Q245" s="80"/>
    </row>
    <row r="246" spans="1:17" ht="24.75" customHeight="1" x14ac:dyDescent="0.15">
      <c r="A246" t="str">
        <f>CONCATENATE(B233,B246)</f>
        <v>9b</v>
      </c>
      <c r="B246" t="s">
        <v>27</v>
      </c>
      <c r="C246" s="64" t="str">
        <f>INDEX('5 tm Data'!T:T,MATCH('5 tm WV'!A246,'5 tm Data'!R:R,0))</f>
        <v>BAILEE SPRIGGS</v>
      </c>
      <c r="D246" s="65"/>
      <c r="E246" s="66"/>
      <c r="F246" s="80"/>
      <c r="G246" s="80"/>
      <c r="H246" s="80"/>
      <c r="I246" s="80"/>
      <c r="J246" s="80"/>
      <c r="K246" s="80"/>
      <c r="L246" s="80"/>
      <c r="M246" s="80"/>
      <c r="N246" s="80"/>
      <c r="O246" s="80"/>
      <c r="P246" s="80"/>
      <c r="Q246" s="80"/>
    </row>
    <row r="247" spans="1:17" ht="24.75" customHeight="1" x14ac:dyDescent="0.15">
      <c r="A247" t="str">
        <f>CONCATENATE(B233,B247)</f>
        <v>9c</v>
      </c>
      <c r="B247" t="s">
        <v>28</v>
      </c>
      <c r="C247" s="64" t="str">
        <f>INDEX('5 tm Data'!T:T,MATCH('5 tm WV'!A247,'5 tm Data'!R:R,0))</f>
        <v>HANNAH BOWLING</v>
      </c>
      <c r="D247" s="65"/>
      <c r="E247" s="66"/>
      <c r="F247" s="80"/>
      <c r="G247" s="80"/>
      <c r="H247" s="80"/>
      <c r="I247" s="80"/>
      <c r="J247" s="80"/>
      <c r="K247" s="80"/>
      <c r="L247" s="80"/>
      <c r="M247" s="80"/>
      <c r="N247" s="80"/>
      <c r="O247" s="80"/>
      <c r="P247" s="80"/>
      <c r="Q247" s="80"/>
    </row>
    <row r="248" spans="1:17" ht="24.75" customHeight="1" x14ac:dyDescent="0.15">
      <c r="A248" t="str">
        <f>CONCATENATE(B233,B248)</f>
        <v>9d</v>
      </c>
      <c r="B248" t="s">
        <v>29</v>
      </c>
      <c r="C248" s="64" t="str">
        <f>INDEX('5 tm Data'!T:T,MATCH('5 tm WV'!A248,'5 tm Data'!R:R,0))</f>
        <v>KAYLEE TAYLOR</v>
      </c>
      <c r="D248" s="65"/>
      <c r="E248" s="66"/>
      <c r="F248" s="80"/>
      <c r="G248" s="80"/>
      <c r="H248" s="80"/>
      <c r="I248" s="80"/>
      <c r="J248" s="80"/>
      <c r="K248" s="80"/>
      <c r="L248" s="80"/>
      <c r="M248" s="80"/>
      <c r="N248" s="80"/>
      <c r="O248" s="80"/>
      <c r="P248" s="80"/>
      <c r="Q248" s="80"/>
    </row>
    <row r="249" spans="1:17" ht="24.75" customHeight="1" x14ac:dyDescent="0.15">
      <c r="A249" t="str">
        <f>CONCATENATE(B233,B249)</f>
        <v>9e</v>
      </c>
      <c r="B249" t="s">
        <v>30</v>
      </c>
      <c r="C249" s="64" t="str">
        <f>INDEX('5 tm Data'!T:T,MATCH('5 tm WV'!A249,'5 tm Data'!R:R,0))</f>
        <v>KAYLEIGH</v>
      </c>
      <c r="D249" s="65"/>
      <c r="E249" s="66"/>
      <c r="F249" s="80"/>
      <c r="G249" s="80"/>
      <c r="H249" s="80"/>
      <c r="I249" s="80"/>
      <c r="J249" s="80"/>
      <c r="K249" s="80"/>
      <c r="L249" s="80"/>
      <c r="M249" s="80"/>
      <c r="N249" s="80"/>
      <c r="O249" s="80"/>
      <c r="P249" s="80"/>
      <c r="Q249" s="80"/>
    </row>
    <row r="250" spans="1:17" ht="24.75" customHeight="1" x14ac:dyDescent="0.15">
      <c r="A250" t="str">
        <f>CONCATENATE(B233,B250)</f>
        <v>9f</v>
      </c>
      <c r="B250" t="s">
        <v>31</v>
      </c>
      <c r="C250" s="64" t="str">
        <f>INDEX('5 tm Data'!T:T,MATCH('5 tm WV'!A250,'5 tm Data'!R:R,0))</f>
        <v>LEIA MILLER</v>
      </c>
      <c r="D250" s="65"/>
      <c r="E250" s="66"/>
      <c r="F250" s="80"/>
      <c r="G250" s="80"/>
      <c r="H250" s="80"/>
      <c r="I250" s="80"/>
      <c r="J250" s="80"/>
      <c r="K250" s="80"/>
      <c r="L250" s="80"/>
      <c r="M250" s="80"/>
      <c r="N250" s="80"/>
      <c r="O250" s="80"/>
      <c r="P250" s="80"/>
      <c r="Q250" s="80"/>
    </row>
    <row r="251" spans="1:17" ht="24.75" customHeight="1" x14ac:dyDescent="0.15">
      <c r="A251" t="str">
        <f>CONCATENATE(B233,B251)</f>
        <v>9g</v>
      </c>
      <c r="B251" t="s">
        <v>32</v>
      </c>
      <c r="C251" s="64">
        <f>INDEX('5 tm Data'!T:T,MATCH('5 tm WV'!A251,'5 tm Data'!R:R,0))</f>
        <v>0</v>
      </c>
      <c r="D251" s="65"/>
      <c r="E251" s="66"/>
      <c r="F251" s="80"/>
      <c r="G251" s="80"/>
      <c r="H251" s="80"/>
      <c r="I251" s="80"/>
      <c r="J251" s="80"/>
      <c r="K251" s="80"/>
      <c r="L251" s="80"/>
      <c r="M251" s="80"/>
      <c r="N251" s="80"/>
      <c r="O251" s="80"/>
      <c r="P251" s="80"/>
      <c r="Q251" s="80"/>
    </row>
    <row r="252" spans="1:17" ht="24.75" customHeight="1" thickBot="1" x14ac:dyDescent="0.2">
      <c r="A252" t="str">
        <f>CONCATENATE(B233,B252)</f>
        <v>9h</v>
      </c>
      <c r="B252" t="s">
        <v>33</v>
      </c>
      <c r="C252" s="64">
        <f>INDEX('5 tm Data'!T:T,MATCH('5 tm WV'!A252,'5 tm Data'!R:R,0))</f>
        <v>0</v>
      </c>
      <c r="D252" s="65"/>
      <c r="E252" s="66"/>
      <c r="F252" s="79"/>
      <c r="G252" s="79"/>
      <c r="H252" s="79"/>
      <c r="I252" s="79"/>
      <c r="J252" s="79"/>
      <c r="K252" s="79"/>
      <c r="L252" s="79"/>
      <c r="M252" s="79"/>
      <c r="N252" s="79"/>
      <c r="O252" s="79"/>
      <c r="P252" s="79"/>
      <c r="Q252" s="79"/>
    </row>
    <row r="253" spans="1:17" ht="24.75" customHeight="1" thickTop="1" x14ac:dyDescent="0.2">
      <c r="C253" s="86" t="s">
        <v>6</v>
      </c>
      <c r="D253" s="86"/>
      <c r="E253" s="86"/>
      <c r="F253" s="77"/>
      <c r="G253" s="78"/>
      <c r="H253" s="77"/>
      <c r="I253" s="78"/>
      <c r="J253" s="77"/>
      <c r="K253" s="78"/>
      <c r="L253" s="77"/>
      <c r="M253" s="78"/>
      <c r="N253" s="77"/>
      <c r="O253" s="78"/>
      <c r="P253" s="77"/>
      <c r="Q253" s="78"/>
    </row>
    <row r="254" spans="1:17" x14ac:dyDescent="0.15">
      <c r="C254" s="86" t="s">
        <v>799</v>
      </c>
      <c r="D254" s="86"/>
      <c r="E254" s="86"/>
      <c r="F254" s="87"/>
      <c r="G254" s="87"/>
      <c r="H254" s="87"/>
      <c r="I254" s="87"/>
      <c r="J254" s="87"/>
      <c r="K254" s="87"/>
      <c r="L254" s="87"/>
      <c r="M254" s="87"/>
      <c r="N254" s="87"/>
      <c r="O254" s="87"/>
      <c r="P254" s="87"/>
      <c r="Q254" s="87"/>
    </row>
    <row r="255" spans="1:17" ht="11.25" customHeight="1" x14ac:dyDescent="0.15">
      <c r="C255" s="86"/>
      <c r="D255" s="86"/>
      <c r="E255" s="86"/>
      <c r="F255" s="87"/>
      <c r="G255" s="87"/>
      <c r="H255" s="87"/>
      <c r="I255" s="87"/>
      <c r="J255" s="87"/>
      <c r="K255" s="87"/>
      <c r="L255" s="87"/>
      <c r="M255" s="87"/>
      <c r="N255" s="87"/>
      <c r="O255" s="87"/>
      <c r="P255" s="87"/>
      <c r="Q255" s="87"/>
    </row>
    <row r="256" spans="1:17" ht="11.25" customHeight="1" x14ac:dyDescent="0.15">
      <c r="C256" s="86" t="s">
        <v>800</v>
      </c>
      <c r="D256" s="86"/>
      <c r="E256" s="86"/>
      <c r="F256" s="87"/>
      <c r="G256" s="87"/>
      <c r="H256" s="87"/>
      <c r="I256" s="87"/>
      <c r="J256" s="87"/>
      <c r="K256" s="87"/>
      <c r="L256" s="87"/>
      <c r="M256" s="87"/>
      <c r="N256" s="87"/>
      <c r="O256" s="87"/>
      <c r="P256" s="87"/>
      <c r="Q256" s="87"/>
    </row>
    <row r="257" spans="1:17" x14ac:dyDescent="0.15">
      <c r="C257" s="86"/>
      <c r="D257" s="86"/>
      <c r="E257" s="86"/>
      <c r="F257" s="87"/>
      <c r="G257" s="87"/>
      <c r="H257" s="87"/>
      <c r="I257" s="87"/>
      <c r="J257" s="87"/>
      <c r="K257" s="87"/>
      <c r="L257" s="87"/>
      <c r="M257" s="87"/>
      <c r="N257" s="87"/>
      <c r="O257" s="87"/>
      <c r="P257" s="87"/>
      <c r="Q257" s="87"/>
    </row>
    <row r="262" spans="1:17" ht="10.5" customHeight="1" x14ac:dyDescent="0.15">
      <c r="A262" t="s">
        <v>35</v>
      </c>
      <c r="B262">
        <v>10</v>
      </c>
      <c r="C262" s="81" t="str">
        <f>'5 tm Data'!$A$2</f>
        <v>NAIA West - I</v>
      </c>
      <c r="D262" s="81"/>
      <c r="E262" s="81"/>
      <c r="F262" s="81"/>
      <c r="G262" s="81"/>
      <c r="H262" s="81"/>
      <c r="I262" s="81"/>
      <c r="J262" s="81"/>
      <c r="K262" s="81"/>
      <c r="L262" s="81"/>
      <c r="M262" s="81"/>
      <c r="N262" s="81"/>
      <c r="O262" s="81"/>
      <c r="P262" s="81"/>
      <c r="Q262" s="81"/>
    </row>
    <row r="263" spans="1:17" ht="10.5" customHeight="1" x14ac:dyDescent="0.15">
      <c r="C263" s="81"/>
      <c r="D263" s="81"/>
      <c r="E263" s="81"/>
      <c r="F263" s="81"/>
      <c r="G263" s="81"/>
      <c r="H263" s="81"/>
      <c r="I263" s="81"/>
      <c r="J263" s="81"/>
      <c r="K263" s="81"/>
      <c r="L263" s="81"/>
      <c r="M263" s="81"/>
      <c r="N263" s="81"/>
      <c r="O263" s="81"/>
      <c r="P263" s="81"/>
      <c r="Q263" s="81"/>
    </row>
    <row r="264" spans="1:17" ht="10.5" customHeight="1" x14ac:dyDescent="0.15">
      <c r="C264" s="81"/>
      <c r="D264" s="81"/>
      <c r="E264" s="81"/>
      <c r="F264" s="81"/>
      <c r="G264" s="81"/>
      <c r="H264" s="81"/>
      <c r="I264" s="81"/>
      <c r="J264" s="81"/>
      <c r="K264" s="81"/>
      <c r="L264" s="81"/>
      <c r="M264" s="81"/>
      <c r="N264" s="81"/>
      <c r="O264" s="81"/>
      <c r="P264" s="81"/>
      <c r="Q264" s="81"/>
    </row>
    <row r="265" spans="1:17" ht="8.25" customHeight="1" x14ac:dyDescent="0.15"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</row>
    <row r="266" spans="1:17" ht="8.25" customHeight="1" x14ac:dyDescent="0.15"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</row>
    <row r="267" spans="1:17" ht="8.25" customHeight="1" x14ac:dyDescent="0.2"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7" ht="11.25" x14ac:dyDescent="0.2">
      <c r="C268" s="1"/>
      <c r="D268" s="1"/>
      <c r="E268" s="1"/>
      <c r="F268" s="1"/>
      <c r="G268" s="82" t="str">
        <f>INDEX('5 tm Data'!G:G,MATCH('5 tm WV'!B262,'5 tm Data'!F:F,0))</f>
        <v>Morningside University - Women - Varsity</v>
      </c>
      <c r="H268" s="82"/>
      <c r="I268" s="82"/>
      <c r="J268" s="82"/>
      <c r="K268" s="82"/>
      <c r="L268" s="82"/>
      <c r="M268" s="82"/>
      <c r="N268" s="82"/>
      <c r="O268" s="82"/>
      <c r="P268" s="1"/>
    </row>
    <row r="269" spans="1:17" ht="11.25" x14ac:dyDescent="0.2">
      <c r="C269" s="1"/>
      <c r="D269" s="1"/>
      <c r="E269" s="1"/>
      <c r="F269" s="1"/>
      <c r="G269" s="82"/>
      <c r="H269" s="82"/>
      <c r="I269" s="82"/>
      <c r="J269" s="82"/>
      <c r="K269" s="82"/>
      <c r="L269" s="82"/>
      <c r="M269" s="82"/>
      <c r="N269" s="82"/>
      <c r="O269" s="82"/>
      <c r="P269" s="1"/>
    </row>
    <row r="270" spans="1:17" ht="8.25" customHeight="1" x14ac:dyDescent="0.2">
      <c r="C270" s="1"/>
      <c r="D270" s="1"/>
      <c r="E270" s="1"/>
      <c r="F270" s="1"/>
      <c r="G270" s="18"/>
      <c r="H270" s="18"/>
      <c r="I270" s="18"/>
      <c r="J270" s="18"/>
      <c r="K270" s="18"/>
      <c r="L270" s="18"/>
      <c r="M270" s="18"/>
      <c r="N270" s="18"/>
      <c r="O270" s="18"/>
      <c r="P270" s="1"/>
    </row>
    <row r="271" spans="1:17" ht="8.25" customHeight="1" x14ac:dyDescent="0.2">
      <c r="C271" s="1"/>
      <c r="D271" s="1"/>
      <c r="E271" s="1"/>
      <c r="F271" s="1"/>
      <c r="G271" s="18"/>
      <c r="H271" s="18"/>
      <c r="I271" s="18"/>
      <c r="J271" s="18"/>
      <c r="K271" s="18"/>
      <c r="L271" s="18"/>
      <c r="M271" s="18"/>
      <c r="N271" s="18"/>
      <c r="O271" s="18"/>
      <c r="P271" s="1"/>
    </row>
    <row r="272" spans="1:17" ht="8.25" customHeight="1" x14ac:dyDescent="0.2"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7" ht="15.75" customHeight="1" x14ac:dyDescent="0.15">
      <c r="C273" s="83" t="s">
        <v>0</v>
      </c>
      <c r="D273" s="84"/>
      <c r="E273" s="85"/>
      <c r="F273" s="83" t="s">
        <v>1</v>
      </c>
      <c r="G273" s="85"/>
      <c r="H273" s="83" t="s">
        <v>2</v>
      </c>
      <c r="I273" s="85"/>
      <c r="J273" s="83" t="s">
        <v>3</v>
      </c>
      <c r="K273" s="85"/>
      <c r="L273" s="83" t="s">
        <v>4</v>
      </c>
      <c r="M273" s="85"/>
      <c r="N273" s="83" t="s">
        <v>5</v>
      </c>
      <c r="O273" s="85"/>
      <c r="P273" s="80" t="s">
        <v>6</v>
      </c>
      <c r="Q273" s="80"/>
    </row>
    <row r="274" spans="1:17" ht="24.75" customHeight="1" x14ac:dyDescent="0.15">
      <c r="A274" t="str">
        <f>CONCATENATE(B262,B274)</f>
        <v>10a</v>
      </c>
      <c r="B274" t="s">
        <v>26</v>
      </c>
      <c r="C274" s="64" t="str">
        <f>INDEX('5 tm Data'!T:T,MATCH('5 tm WV'!A274,'5 tm Data'!R:R,0))</f>
        <v>Alexa Munhofen</v>
      </c>
      <c r="D274" s="65"/>
      <c r="E274" s="66"/>
      <c r="F274" s="80"/>
      <c r="G274" s="80"/>
      <c r="H274" s="80"/>
      <c r="I274" s="80"/>
      <c r="J274" s="80"/>
      <c r="K274" s="80"/>
      <c r="L274" s="80"/>
      <c r="M274" s="80"/>
      <c r="N274" s="80"/>
      <c r="O274" s="80"/>
      <c r="P274" s="80"/>
      <c r="Q274" s="80"/>
    </row>
    <row r="275" spans="1:17" ht="24.75" customHeight="1" x14ac:dyDescent="0.15">
      <c r="A275" t="str">
        <f>CONCATENATE(B262,B275)</f>
        <v>10b</v>
      </c>
      <c r="B275" t="s">
        <v>27</v>
      </c>
      <c r="C275" s="64" t="str">
        <f>INDEX('5 tm Data'!T:T,MATCH('5 tm WV'!A275,'5 tm Data'!R:R,0))</f>
        <v>Emaly Kruse</v>
      </c>
      <c r="D275" s="65"/>
      <c r="E275" s="66"/>
      <c r="F275" s="80"/>
      <c r="G275" s="80"/>
      <c r="H275" s="80"/>
      <c r="I275" s="80"/>
      <c r="J275" s="80"/>
      <c r="K275" s="80"/>
      <c r="L275" s="80"/>
      <c r="M275" s="80"/>
      <c r="N275" s="80"/>
      <c r="O275" s="80"/>
      <c r="P275" s="80"/>
      <c r="Q275" s="80"/>
    </row>
    <row r="276" spans="1:17" ht="24.75" customHeight="1" x14ac:dyDescent="0.15">
      <c r="A276" t="str">
        <f>CONCATENATE(B262,B276)</f>
        <v>10c</v>
      </c>
      <c r="B276" t="s">
        <v>28</v>
      </c>
      <c r="C276" s="64" t="str">
        <f>INDEX('5 tm Data'!T:T,MATCH('5 tm WV'!A276,'5 tm Data'!R:R,0))</f>
        <v>Libbie Keith</v>
      </c>
      <c r="D276" s="65"/>
      <c r="E276" s="66"/>
      <c r="F276" s="80"/>
      <c r="G276" s="80"/>
      <c r="H276" s="80"/>
      <c r="I276" s="80"/>
      <c r="J276" s="80"/>
      <c r="K276" s="80"/>
      <c r="L276" s="80"/>
      <c r="M276" s="80"/>
      <c r="N276" s="80"/>
      <c r="O276" s="80"/>
      <c r="P276" s="80"/>
      <c r="Q276" s="80"/>
    </row>
    <row r="277" spans="1:17" ht="24.75" customHeight="1" x14ac:dyDescent="0.15">
      <c r="A277" t="str">
        <f>CONCATENATE(B262,B277)</f>
        <v>10d</v>
      </c>
      <c r="B277" t="s">
        <v>29</v>
      </c>
      <c r="C277" s="64" t="str">
        <f>INDEX('5 tm Data'!T:T,MATCH('5 tm WV'!A277,'5 tm Data'!R:R,0))</f>
        <v>Maren Ewertz</v>
      </c>
      <c r="D277" s="65"/>
      <c r="E277" s="66"/>
      <c r="F277" s="80"/>
      <c r="G277" s="80"/>
      <c r="H277" s="80"/>
      <c r="I277" s="80"/>
      <c r="J277" s="80"/>
      <c r="K277" s="80"/>
      <c r="L277" s="80"/>
      <c r="M277" s="80"/>
      <c r="N277" s="80"/>
      <c r="O277" s="80"/>
      <c r="P277" s="80"/>
      <c r="Q277" s="80"/>
    </row>
    <row r="278" spans="1:17" ht="24.75" customHeight="1" x14ac:dyDescent="0.15">
      <c r="A278" t="str">
        <f>CONCATENATE(B262,B278)</f>
        <v>10e</v>
      </c>
      <c r="B278" t="s">
        <v>30</v>
      </c>
      <c r="C278" s="64" t="str">
        <f>INDEX('5 tm Data'!T:T,MATCH('5 tm WV'!A278,'5 tm Data'!R:R,0))</f>
        <v>Rachel Spier</v>
      </c>
      <c r="D278" s="65"/>
      <c r="E278" s="66"/>
      <c r="F278" s="80"/>
      <c r="G278" s="80"/>
      <c r="H278" s="80"/>
      <c r="I278" s="80"/>
      <c r="J278" s="80"/>
      <c r="K278" s="80"/>
      <c r="L278" s="80"/>
      <c r="M278" s="80"/>
      <c r="N278" s="80"/>
      <c r="O278" s="80"/>
      <c r="P278" s="80"/>
      <c r="Q278" s="80"/>
    </row>
    <row r="279" spans="1:17" ht="24.75" customHeight="1" x14ac:dyDescent="0.15">
      <c r="A279" t="str">
        <f>CONCATENATE(B262,B279)</f>
        <v>10f</v>
      </c>
      <c r="B279" t="s">
        <v>31</v>
      </c>
      <c r="C279" s="64" t="str">
        <f>INDEX('5 tm Data'!T:T,MATCH('5 tm WV'!A279,'5 tm Data'!R:R,0))</f>
        <v>Samantha Schiefen</v>
      </c>
      <c r="D279" s="65"/>
      <c r="E279" s="66"/>
      <c r="F279" s="80"/>
      <c r="G279" s="80"/>
      <c r="H279" s="80"/>
      <c r="I279" s="80"/>
      <c r="J279" s="80"/>
      <c r="K279" s="80"/>
      <c r="L279" s="80"/>
      <c r="M279" s="80"/>
      <c r="N279" s="80"/>
      <c r="O279" s="80"/>
      <c r="P279" s="80"/>
      <c r="Q279" s="80"/>
    </row>
    <row r="280" spans="1:17" ht="24.75" customHeight="1" x14ac:dyDescent="0.15">
      <c r="A280" t="str">
        <f>CONCATENATE(B262,B280)</f>
        <v>10g</v>
      </c>
      <c r="B280" t="s">
        <v>32</v>
      </c>
      <c r="C280" s="64" t="str">
        <f>INDEX('5 tm Data'!T:T,MATCH('5 tm WV'!A280,'5 tm Data'!R:R,0))</f>
        <v>Victoria Elwick</v>
      </c>
      <c r="D280" s="65"/>
      <c r="E280" s="66"/>
      <c r="F280" s="80"/>
      <c r="G280" s="80"/>
      <c r="H280" s="80"/>
      <c r="I280" s="80"/>
      <c r="J280" s="80"/>
      <c r="K280" s="80"/>
      <c r="L280" s="80"/>
      <c r="M280" s="80"/>
      <c r="N280" s="80"/>
      <c r="O280" s="80"/>
      <c r="P280" s="80"/>
      <c r="Q280" s="80"/>
    </row>
    <row r="281" spans="1:17" ht="24.75" customHeight="1" thickBot="1" x14ac:dyDescent="0.2">
      <c r="A281" t="str">
        <f>CONCATENATE(B262,B281)</f>
        <v>10h</v>
      </c>
      <c r="B281" t="s">
        <v>33</v>
      </c>
      <c r="C281" s="64">
        <f>INDEX('5 tm Data'!T:T,MATCH('5 tm WV'!A281,'5 tm Data'!R:R,0))</f>
        <v>0</v>
      </c>
      <c r="D281" s="65"/>
      <c r="E281" s="66"/>
      <c r="F281" s="79"/>
      <c r="G281" s="79"/>
      <c r="H281" s="79"/>
      <c r="I281" s="79"/>
      <c r="J281" s="79"/>
      <c r="K281" s="79"/>
      <c r="L281" s="79"/>
      <c r="M281" s="79"/>
      <c r="N281" s="79"/>
      <c r="O281" s="79"/>
      <c r="P281" s="79"/>
      <c r="Q281" s="79"/>
    </row>
    <row r="282" spans="1:17" ht="24.75" customHeight="1" thickTop="1" x14ac:dyDescent="0.2">
      <c r="C282" s="86" t="s">
        <v>6</v>
      </c>
      <c r="D282" s="86"/>
      <c r="E282" s="86"/>
      <c r="F282" s="77"/>
      <c r="G282" s="78"/>
      <c r="H282" s="77"/>
      <c r="I282" s="78"/>
      <c r="J282" s="77"/>
      <c r="K282" s="78"/>
      <c r="L282" s="77"/>
      <c r="M282" s="78"/>
      <c r="N282" s="77"/>
      <c r="O282" s="78"/>
      <c r="P282" s="77"/>
      <c r="Q282" s="78"/>
    </row>
    <row r="283" spans="1:17" x14ac:dyDescent="0.15">
      <c r="C283" s="86" t="s">
        <v>799</v>
      </c>
      <c r="D283" s="86"/>
      <c r="E283" s="86"/>
      <c r="F283" s="87"/>
      <c r="G283" s="87"/>
      <c r="H283" s="87"/>
      <c r="I283" s="87"/>
      <c r="J283" s="87"/>
      <c r="K283" s="87"/>
      <c r="L283" s="87"/>
      <c r="M283" s="87"/>
      <c r="N283" s="87"/>
      <c r="O283" s="87"/>
      <c r="P283" s="87"/>
      <c r="Q283" s="87"/>
    </row>
    <row r="284" spans="1:17" ht="11.25" customHeight="1" x14ac:dyDescent="0.15">
      <c r="C284" s="86"/>
      <c r="D284" s="86"/>
      <c r="E284" s="86"/>
      <c r="F284" s="87"/>
      <c r="G284" s="87"/>
      <c r="H284" s="87"/>
      <c r="I284" s="87"/>
      <c r="J284" s="87"/>
      <c r="K284" s="87"/>
      <c r="L284" s="87"/>
      <c r="M284" s="87"/>
      <c r="N284" s="87"/>
      <c r="O284" s="87"/>
      <c r="P284" s="87"/>
      <c r="Q284" s="87"/>
    </row>
    <row r="285" spans="1:17" ht="11.25" customHeight="1" x14ac:dyDescent="0.15">
      <c r="C285" s="86" t="s">
        <v>800</v>
      </c>
      <c r="D285" s="86"/>
      <c r="E285" s="86"/>
      <c r="F285" s="87"/>
      <c r="G285" s="87"/>
      <c r="H285" s="87"/>
      <c r="I285" s="87"/>
      <c r="J285" s="87"/>
      <c r="K285" s="87"/>
      <c r="L285" s="87"/>
      <c r="M285" s="87"/>
      <c r="N285" s="87"/>
      <c r="O285" s="87"/>
      <c r="P285" s="87"/>
      <c r="Q285" s="87"/>
    </row>
    <row r="286" spans="1:17" x14ac:dyDescent="0.15">
      <c r="C286" s="86"/>
      <c r="D286" s="86"/>
      <c r="E286" s="86"/>
      <c r="F286" s="87"/>
      <c r="G286" s="87"/>
      <c r="H286" s="87"/>
      <c r="I286" s="87"/>
      <c r="J286" s="87"/>
      <c r="K286" s="87"/>
      <c r="L286" s="87"/>
      <c r="M286" s="87"/>
      <c r="N286" s="87"/>
      <c r="O286" s="87"/>
      <c r="P286" s="87"/>
      <c r="Q286" s="87"/>
    </row>
    <row r="291" spans="1:17" ht="10.5" customHeight="1" x14ac:dyDescent="0.15">
      <c r="A291" t="s">
        <v>35</v>
      </c>
      <c r="B291">
        <v>11</v>
      </c>
      <c r="C291" s="81" t="str">
        <f>'5 tm Data'!$A$2</f>
        <v>NAIA West - I</v>
      </c>
      <c r="D291" s="81"/>
      <c r="E291" s="81"/>
      <c r="F291" s="81"/>
      <c r="G291" s="81"/>
      <c r="H291" s="81"/>
      <c r="I291" s="81"/>
      <c r="J291" s="81"/>
      <c r="K291" s="81"/>
      <c r="L291" s="81"/>
      <c r="M291" s="81"/>
      <c r="N291" s="81"/>
      <c r="O291" s="81"/>
      <c r="P291" s="81"/>
      <c r="Q291" s="81"/>
    </row>
    <row r="292" spans="1:17" ht="10.5" customHeight="1" x14ac:dyDescent="0.15">
      <c r="C292" s="81"/>
      <c r="D292" s="81"/>
      <c r="E292" s="81"/>
      <c r="F292" s="81"/>
      <c r="G292" s="81"/>
      <c r="H292" s="81"/>
      <c r="I292" s="81"/>
      <c r="J292" s="81"/>
      <c r="K292" s="81"/>
      <c r="L292" s="81"/>
      <c r="M292" s="81"/>
      <c r="N292" s="81"/>
      <c r="O292" s="81"/>
      <c r="P292" s="81"/>
      <c r="Q292" s="81"/>
    </row>
    <row r="293" spans="1:17" ht="10.5" customHeight="1" x14ac:dyDescent="0.15">
      <c r="C293" s="81"/>
      <c r="D293" s="81"/>
      <c r="E293" s="81"/>
      <c r="F293" s="81"/>
      <c r="G293" s="81"/>
      <c r="H293" s="81"/>
      <c r="I293" s="81"/>
      <c r="J293" s="81"/>
      <c r="K293" s="81"/>
      <c r="L293" s="81"/>
      <c r="M293" s="81"/>
      <c r="N293" s="81"/>
      <c r="O293" s="81"/>
      <c r="P293" s="81"/>
      <c r="Q293" s="81"/>
    </row>
    <row r="294" spans="1:17" ht="8.25" customHeight="1" x14ac:dyDescent="0.15"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</row>
    <row r="295" spans="1:17" ht="8.25" customHeight="1" x14ac:dyDescent="0.15"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</row>
    <row r="296" spans="1:17" ht="8.25" customHeight="1" x14ac:dyDescent="0.2"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7" ht="11.25" x14ac:dyDescent="0.2">
      <c r="C297" s="1"/>
      <c r="D297" s="1"/>
      <c r="E297" s="1"/>
      <c r="F297" s="1"/>
      <c r="G297" s="82" t="str">
        <f>INDEX('5 tm Data'!G:G,MATCH('5 tm WV'!B291,'5 tm Data'!F:F,0))</f>
        <v>Ottawa University - Women - Varsity</v>
      </c>
      <c r="H297" s="82"/>
      <c r="I297" s="82"/>
      <c r="J297" s="82"/>
      <c r="K297" s="82"/>
      <c r="L297" s="82"/>
      <c r="M297" s="82"/>
      <c r="N297" s="82"/>
      <c r="O297" s="82"/>
      <c r="P297" s="1"/>
    </row>
    <row r="298" spans="1:17" ht="11.25" x14ac:dyDescent="0.2">
      <c r="C298" s="1"/>
      <c r="D298" s="1"/>
      <c r="E298" s="1"/>
      <c r="F298" s="1"/>
      <c r="G298" s="82"/>
      <c r="H298" s="82"/>
      <c r="I298" s="82"/>
      <c r="J298" s="82"/>
      <c r="K298" s="82"/>
      <c r="L298" s="82"/>
      <c r="M298" s="82"/>
      <c r="N298" s="82"/>
      <c r="O298" s="82"/>
      <c r="P298" s="1"/>
    </row>
    <row r="299" spans="1:17" ht="8.25" customHeight="1" x14ac:dyDescent="0.2">
      <c r="C299" s="1"/>
      <c r="D299" s="1"/>
      <c r="E299" s="1"/>
      <c r="F299" s="1"/>
      <c r="G299" s="18"/>
      <c r="H299" s="18"/>
      <c r="I299" s="18"/>
      <c r="J299" s="18"/>
      <c r="K299" s="18"/>
      <c r="L299" s="18"/>
      <c r="M299" s="18"/>
      <c r="N299" s="18"/>
      <c r="O299" s="18"/>
      <c r="P299" s="1"/>
    </row>
    <row r="300" spans="1:17" ht="8.25" customHeight="1" x14ac:dyDescent="0.2">
      <c r="C300" s="1"/>
      <c r="D300" s="1"/>
      <c r="E300" s="1"/>
      <c r="F300" s="1"/>
      <c r="G300" s="18"/>
      <c r="H300" s="18"/>
      <c r="I300" s="18"/>
      <c r="J300" s="18"/>
      <c r="K300" s="18"/>
      <c r="L300" s="18"/>
      <c r="M300" s="18"/>
      <c r="N300" s="18"/>
      <c r="O300" s="18"/>
      <c r="P300" s="1"/>
    </row>
    <row r="301" spans="1:17" ht="8.25" customHeight="1" x14ac:dyDescent="0.2"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7" ht="15.75" customHeight="1" x14ac:dyDescent="0.15">
      <c r="C302" s="83" t="s">
        <v>0</v>
      </c>
      <c r="D302" s="84"/>
      <c r="E302" s="85"/>
      <c r="F302" s="83" t="s">
        <v>1</v>
      </c>
      <c r="G302" s="85"/>
      <c r="H302" s="83" t="s">
        <v>2</v>
      </c>
      <c r="I302" s="85"/>
      <c r="J302" s="83" t="s">
        <v>3</v>
      </c>
      <c r="K302" s="85"/>
      <c r="L302" s="83" t="s">
        <v>4</v>
      </c>
      <c r="M302" s="85"/>
      <c r="N302" s="83" t="s">
        <v>5</v>
      </c>
      <c r="O302" s="85"/>
      <c r="P302" s="80" t="s">
        <v>6</v>
      </c>
      <c r="Q302" s="80"/>
    </row>
    <row r="303" spans="1:17" ht="24.75" customHeight="1" x14ac:dyDescent="0.15">
      <c r="A303" t="str">
        <f>CONCATENATE(B291,B303)</f>
        <v>11a</v>
      </c>
      <c r="B303" t="s">
        <v>26</v>
      </c>
      <c r="C303" s="64" t="str">
        <f>INDEX('5 tm Data'!T:T,MATCH('5 tm WV'!A303,'5 tm Data'!R:R,0))</f>
        <v>Allie Mae Williams</v>
      </c>
      <c r="D303" s="65"/>
      <c r="E303" s="66"/>
      <c r="F303" s="80"/>
      <c r="G303" s="80"/>
      <c r="H303" s="80"/>
      <c r="I303" s="80"/>
      <c r="J303" s="80"/>
      <c r="K303" s="80"/>
      <c r="L303" s="80"/>
      <c r="M303" s="80"/>
      <c r="N303" s="80"/>
      <c r="O303" s="80"/>
      <c r="P303" s="80"/>
      <c r="Q303" s="80"/>
    </row>
    <row r="304" spans="1:17" ht="24.75" customHeight="1" x14ac:dyDescent="0.15">
      <c r="A304" t="str">
        <f>CONCATENATE(B291,B304)</f>
        <v>11b</v>
      </c>
      <c r="B304" t="s">
        <v>27</v>
      </c>
      <c r="C304" s="64" t="str">
        <f>INDEX('5 tm Data'!T:T,MATCH('5 tm WV'!A304,'5 tm Data'!R:R,0))</f>
        <v>Amber Wagner</v>
      </c>
      <c r="D304" s="65"/>
      <c r="E304" s="66"/>
      <c r="F304" s="80"/>
      <c r="G304" s="80"/>
      <c r="H304" s="80"/>
      <c r="I304" s="80"/>
      <c r="J304" s="80"/>
      <c r="K304" s="80"/>
      <c r="L304" s="80"/>
      <c r="M304" s="80"/>
      <c r="N304" s="80"/>
      <c r="O304" s="80"/>
      <c r="P304" s="80"/>
      <c r="Q304" s="80"/>
    </row>
    <row r="305" spans="1:17" ht="24.75" customHeight="1" x14ac:dyDescent="0.15">
      <c r="A305" t="str">
        <f>CONCATENATE(B291,B305)</f>
        <v>11c</v>
      </c>
      <c r="B305" t="s">
        <v>28</v>
      </c>
      <c r="C305" s="64" t="str">
        <f>INDEX('5 tm Data'!T:T,MATCH('5 tm WV'!A305,'5 tm Data'!R:R,0))</f>
        <v>Gerilynn Delegarito</v>
      </c>
      <c r="D305" s="65"/>
      <c r="E305" s="66"/>
      <c r="F305" s="80"/>
      <c r="G305" s="80"/>
      <c r="H305" s="80"/>
      <c r="I305" s="80"/>
      <c r="J305" s="80"/>
      <c r="K305" s="80"/>
      <c r="L305" s="80"/>
      <c r="M305" s="80"/>
      <c r="N305" s="80"/>
      <c r="O305" s="80"/>
      <c r="P305" s="80"/>
      <c r="Q305" s="80"/>
    </row>
    <row r="306" spans="1:17" ht="24.75" customHeight="1" x14ac:dyDescent="0.15">
      <c r="A306" t="str">
        <f>CONCATENATE(B291,B306)</f>
        <v>11d</v>
      </c>
      <c r="B306" t="s">
        <v>29</v>
      </c>
      <c r="C306" s="64" t="str">
        <f>INDEX('5 tm Data'!T:T,MATCH('5 tm WV'!A306,'5 tm Data'!R:R,0))</f>
        <v>Holly Bridges</v>
      </c>
      <c r="D306" s="65"/>
      <c r="E306" s="66"/>
      <c r="F306" s="80"/>
      <c r="G306" s="80"/>
      <c r="H306" s="80"/>
      <c r="I306" s="80"/>
      <c r="J306" s="80"/>
      <c r="K306" s="80"/>
      <c r="L306" s="80"/>
      <c r="M306" s="80"/>
      <c r="N306" s="80"/>
      <c r="O306" s="80"/>
      <c r="P306" s="80"/>
      <c r="Q306" s="80"/>
    </row>
    <row r="307" spans="1:17" ht="24.75" customHeight="1" x14ac:dyDescent="0.15">
      <c r="A307" t="str">
        <f>CONCATENATE(B291,B307)</f>
        <v>11e</v>
      </c>
      <c r="B307" t="s">
        <v>30</v>
      </c>
      <c r="C307" s="64" t="str">
        <f>INDEX('5 tm Data'!T:T,MATCH('5 tm WV'!A307,'5 tm Data'!R:R,0))</f>
        <v>Jadyn Barr</v>
      </c>
      <c r="D307" s="65"/>
      <c r="E307" s="66"/>
      <c r="F307" s="80"/>
      <c r="G307" s="80"/>
      <c r="H307" s="80"/>
      <c r="I307" s="80"/>
      <c r="J307" s="80"/>
      <c r="K307" s="80"/>
      <c r="L307" s="80"/>
      <c r="M307" s="80"/>
      <c r="N307" s="80"/>
      <c r="O307" s="80"/>
      <c r="P307" s="80"/>
      <c r="Q307" s="80"/>
    </row>
    <row r="308" spans="1:17" ht="24.75" customHeight="1" x14ac:dyDescent="0.15">
      <c r="A308" t="str">
        <f>CONCATENATE(B291,B308)</f>
        <v>11f</v>
      </c>
      <c r="B308" t="s">
        <v>31</v>
      </c>
      <c r="C308" s="64" t="str">
        <f>INDEX('5 tm Data'!T:T,MATCH('5 tm WV'!A308,'5 tm Data'!R:R,0))</f>
        <v>Jazel Tiquia</v>
      </c>
      <c r="D308" s="65"/>
      <c r="E308" s="66"/>
      <c r="F308" s="80"/>
      <c r="G308" s="80"/>
      <c r="H308" s="80"/>
      <c r="I308" s="80"/>
      <c r="J308" s="80"/>
      <c r="K308" s="80"/>
      <c r="L308" s="80"/>
      <c r="M308" s="80"/>
      <c r="N308" s="80"/>
      <c r="O308" s="80"/>
      <c r="P308" s="80"/>
      <c r="Q308" s="80"/>
    </row>
    <row r="309" spans="1:17" ht="24.75" customHeight="1" x14ac:dyDescent="0.15">
      <c r="A309" t="str">
        <f>CONCATENATE(B291,B309)</f>
        <v>11g</v>
      </c>
      <c r="B309" t="s">
        <v>32</v>
      </c>
      <c r="C309" s="64" t="str">
        <f>INDEX('5 tm Data'!T:T,MATCH('5 tm WV'!A309,'5 tm Data'!R:R,0))</f>
        <v>Katie Morse</v>
      </c>
      <c r="D309" s="65"/>
      <c r="E309" s="66"/>
      <c r="F309" s="80"/>
      <c r="G309" s="80"/>
      <c r="H309" s="80"/>
      <c r="I309" s="80"/>
      <c r="J309" s="80"/>
      <c r="K309" s="80"/>
      <c r="L309" s="80"/>
      <c r="M309" s="80"/>
      <c r="N309" s="80"/>
      <c r="O309" s="80"/>
      <c r="P309" s="80"/>
      <c r="Q309" s="80"/>
    </row>
    <row r="310" spans="1:17" ht="24.75" customHeight="1" thickBot="1" x14ac:dyDescent="0.2">
      <c r="A310" t="str">
        <f>CONCATENATE(B291,B310)</f>
        <v>11h</v>
      </c>
      <c r="B310" t="s">
        <v>33</v>
      </c>
      <c r="C310" s="64">
        <f>INDEX('5 tm Data'!T:T,MATCH('5 tm WV'!A310,'5 tm Data'!R:R,0))</f>
        <v>0</v>
      </c>
      <c r="D310" s="65"/>
      <c r="E310" s="66"/>
      <c r="F310" s="79"/>
      <c r="G310" s="79"/>
      <c r="H310" s="79"/>
      <c r="I310" s="79"/>
      <c r="J310" s="79"/>
      <c r="K310" s="79"/>
      <c r="L310" s="79"/>
      <c r="M310" s="79"/>
      <c r="N310" s="79"/>
      <c r="O310" s="79"/>
      <c r="P310" s="79"/>
      <c r="Q310" s="79"/>
    </row>
    <row r="311" spans="1:17" ht="24.75" customHeight="1" thickTop="1" x14ac:dyDescent="0.2">
      <c r="C311" s="86" t="s">
        <v>6</v>
      </c>
      <c r="D311" s="86"/>
      <c r="E311" s="86"/>
      <c r="F311" s="77"/>
      <c r="G311" s="78"/>
      <c r="H311" s="77"/>
      <c r="I311" s="78"/>
      <c r="J311" s="77"/>
      <c r="K311" s="78"/>
      <c r="L311" s="77"/>
      <c r="M311" s="78"/>
      <c r="N311" s="77"/>
      <c r="O311" s="78"/>
      <c r="P311" s="77"/>
      <c r="Q311" s="78"/>
    </row>
    <row r="312" spans="1:17" x14ac:dyDescent="0.15">
      <c r="C312" s="86" t="s">
        <v>799</v>
      </c>
      <c r="D312" s="86"/>
      <c r="E312" s="86"/>
      <c r="F312" s="87"/>
      <c r="G312" s="87"/>
      <c r="H312" s="87"/>
      <c r="I312" s="87"/>
      <c r="J312" s="87"/>
      <c r="K312" s="87"/>
      <c r="L312" s="87"/>
      <c r="M312" s="87"/>
      <c r="N312" s="87"/>
      <c r="O312" s="87"/>
      <c r="P312" s="87"/>
      <c r="Q312" s="87"/>
    </row>
    <row r="313" spans="1:17" ht="11.25" customHeight="1" x14ac:dyDescent="0.15">
      <c r="C313" s="86"/>
      <c r="D313" s="86"/>
      <c r="E313" s="86"/>
      <c r="F313" s="87"/>
      <c r="G313" s="87"/>
      <c r="H313" s="87"/>
      <c r="I313" s="87"/>
      <c r="J313" s="87"/>
      <c r="K313" s="87"/>
      <c r="L313" s="87"/>
      <c r="M313" s="87"/>
      <c r="N313" s="87"/>
      <c r="O313" s="87"/>
      <c r="P313" s="87"/>
      <c r="Q313" s="87"/>
    </row>
    <row r="314" spans="1:17" ht="11.25" customHeight="1" x14ac:dyDescent="0.15">
      <c r="C314" s="86" t="s">
        <v>800</v>
      </c>
      <c r="D314" s="86"/>
      <c r="E314" s="86"/>
      <c r="F314" s="87"/>
      <c r="G314" s="87"/>
      <c r="H314" s="87"/>
      <c r="I314" s="87"/>
      <c r="J314" s="87"/>
      <c r="K314" s="87"/>
      <c r="L314" s="87"/>
      <c r="M314" s="87"/>
      <c r="N314" s="87"/>
      <c r="O314" s="87"/>
      <c r="P314" s="87"/>
      <c r="Q314" s="87"/>
    </row>
    <row r="315" spans="1:17" x14ac:dyDescent="0.15">
      <c r="C315" s="86"/>
      <c r="D315" s="86"/>
      <c r="E315" s="86"/>
      <c r="F315" s="87"/>
      <c r="G315" s="87"/>
      <c r="H315" s="87"/>
      <c r="I315" s="87"/>
      <c r="J315" s="87"/>
      <c r="K315" s="87"/>
      <c r="L315" s="87"/>
      <c r="M315" s="87"/>
      <c r="N315" s="87"/>
      <c r="O315" s="87"/>
      <c r="P315" s="87"/>
      <c r="Q315" s="87"/>
    </row>
    <row r="320" spans="1:17" ht="10.5" customHeight="1" x14ac:dyDescent="0.15">
      <c r="A320" t="s">
        <v>35</v>
      </c>
      <c r="B320">
        <v>12</v>
      </c>
      <c r="C320" s="81" t="str">
        <f>'5 tm Data'!$A$2</f>
        <v>NAIA West - I</v>
      </c>
      <c r="D320" s="81"/>
      <c r="E320" s="81"/>
      <c r="F320" s="81"/>
      <c r="G320" s="81"/>
      <c r="H320" s="81"/>
      <c r="I320" s="81"/>
      <c r="J320" s="81"/>
      <c r="K320" s="81"/>
      <c r="L320" s="81"/>
      <c r="M320" s="81"/>
      <c r="N320" s="81"/>
      <c r="O320" s="81"/>
      <c r="P320" s="81"/>
      <c r="Q320" s="81"/>
    </row>
    <row r="321" spans="1:17" ht="10.5" customHeight="1" x14ac:dyDescent="0.15">
      <c r="C321" s="81"/>
      <c r="D321" s="81"/>
      <c r="E321" s="81"/>
      <c r="F321" s="81"/>
      <c r="G321" s="81"/>
      <c r="H321" s="81"/>
      <c r="I321" s="81"/>
      <c r="J321" s="81"/>
      <c r="K321" s="81"/>
      <c r="L321" s="81"/>
      <c r="M321" s="81"/>
      <c r="N321" s="81"/>
      <c r="O321" s="81"/>
      <c r="P321" s="81"/>
      <c r="Q321" s="81"/>
    </row>
    <row r="322" spans="1:17" ht="10.5" customHeight="1" x14ac:dyDescent="0.15">
      <c r="C322" s="81"/>
      <c r="D322" s="81"/>
      <c r="E322" s="81"/>
      <c r="F322" s="81"/>
      <c r="G322" s="81"/>
      <c r="H322" s="81"/>
      <c r="I322" s="81"/>
      <c r="J322" s="81"/>
      <c r="K322" s="81"/>
      <c r="L322" s="81"/>
      <c r="M322" s="81"/>
      <c r="N322" s="81"/>
      <c r="O322" s="81"/>
      <c r="P322" s="81"/>
      <c r="Q322" s="81"/>
    </row>
    <row r="323" spans="1:17" ht="8.25" customHeight="1" x14ac:dyDescent="0.15"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</row>
    <row r="324" spans="1:17" ht="8.25" customHeight="1" x14ac:dyDescent="0.15"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</row>
    <row r="325" spans="1:17" ht="8.25" customHeight="1" x14ac:dyDescent="0.2"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7" ht="11.25" x14ac:dyDescent="0.2">
      <c r="C326" s="1"/>
      <c r="D326" s="1"/>
      <c r="E326" s="1"/>
      <c r="F326" s="1"/>
      <c r="G326" s="82" t="str">
        <f>INDEX('5 tm Data'!G:G,MATCH('5 tm WV'!B320,'5 tm Data'!F:F,0))</f>
        <v>Peru State College - Women - Varsity</v>
      </c>
      <c r="H326" s="82"/>
      <c r="I326" s="82"/>
      <c r="J326" s="82"/>
      <c r="K326" s="82"/>
      <c r="L326" s="82"/>
      <c r="M326" s="82"/>
      <c r="N326" s="82"/>
      <c r="O326" s="82"/>
      <c r="P326" s="1"/>
    </row>
    <row r="327" spans="1:17" ht="11.25" x14ac:dyDescent="0.2">
      <c r="C327" s="1"/>
      <c r="D327" s="1"/>
      <c r="E327" s="1"/>
      <c r="F327" s="1"/>
      <c r="G327" s="82"/>
      <c r="H327" s="82"/>
      <c r="I327" s="82"/>
      <c r="J327" s="82"/>
      <c r="K327" s="82"/>
      <c r="L327" s="82"/>
      <c r="M327" s="82"/>
      <c r="N327" s="82"/>
      <c r="O327" s="82"/>
      <c r="P327" s="1"/>
    </row>
    <row r="328" spans="1:17" ht="8.25" customHeight="1" x14ac:dyDescent="0.2">
      <c r="C328" s="1"/>
      <c r="D328" s="1"/>
      <c r="E328" s="1"/>
      <c r="F328" s="1"/>
      <c r="G328" s="18"/>
      <c r="H328" s="18"/>
      <c r="I328" s="18"/>
      <c r="J328" s="18"/>
      <c r="K328" s="18"/>
      <c r="L328" s="18"/>
      <c r="M328" s="18"/>
      <c r="N328" s="18"/>
      <c r="O328" s="18"/>
      <c r="P328" s="1"/>
    </row>
    <row r="329" spans="1:17" ht="8.25" customHeight="1" x14ac:dyDescent="0.2">
      <c r="C329" s="1"/>
      <c r="D329" s="1"/>
      <c r="E329" s="1"/>
      <c r="F329" s="1"/>
      <c r="G329" s="18"/>
      <c r="H329" s="18"/>
      <c r="I329" s="18"/>
      <c r="J329" s="18"/>
      <c r="K329" s="18"/>
      <c r="L329" s="18"/>
      <c r="M329" s="18"/>
      <c r="N329" s="18"/>
      <c r="O329" s="18"/>
      <c r="P329" s="1"/>
    </row>
    <row r="330" spans="1:17" ht="8.25" customHeight="1" x14ac:dyDescent="0.2"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7" ht="15.75" customHeight="1" x14ac:dyDescent="0.15">
      <c r="C331" s="83" t="s">
        <v>0</v>
      </c>
      <c r="D331" s="84"/>
      <c r="E331" s="85"/>
      <c r="F331" s="83" t="s">
        <v>1</v>
      </c>
      <c r="G331" s="85"/>
      <c r="H331" s="83" t="s">
        <v>2</v>
      </c>
      <c r="I331" s="85"/>
      <c r="J331" s="83" t="s">
        <v>3</v>
      </c>
      <c r="K331" s="85"/>
      <c r="L331" s="83" t="s">
        <v>4</v>
      </c>
      <c r="M331" s="85"/>
      <c r="N331" s="83" t="s">
        <v>5</v>
      </c>
      <c r="O331" s="85"/>
      <c r="P331" s="80" t="s">
        <v>6</v>
      </c>
      <c r="Q331" s="80"/>
    </row>
    <row r="332" spans="1:17" ht="24.75" customHeight="1" x14ac:dyDescent="0.15">
      <c r="A332" t="str">
        <f>CONCATENATE(B320,B332)</f>
        <v>12a</v>
      </c>
      <c r="B332" t="s">
        <v>26</v>
      </c>
      <c r="C332" s="64" t="str">
        <f>INDEX('5 tm Data'!T:T,MATCH('5 tm WV'!A332,'5 tm Data'!R:R,0))</f>
        <v>Abby Yates</v>
      </c>
      <c r="D332" s="65"/>
      <c r="E332" s="66"/>
      <c r="F332" s="80"/>
      <c r="G332" s="80"/>
      <c r="H332" s="80"/>
      <c r="I332" s="80"/>
      <c r="J332" s="80"/>
      <c r="K332" s="80"/>
      <c r="L332" s="80"/>
      <c r="M332" s="80"/>
      <c r="N332" s="80"/>
      <c r="O332" s="80"/>
      <c r="P332" s="80"/>
      <c r="Q332" s="80"/>
    </row>
    <row r="333" spans="1:17" ht="24.75" customHeight="1" x14ac:dyDescent="0.15">
      <c r="A333" t="str">
        <f>CONCATENATE(B320,B333)</f>
        <v>12b</v>
      </c>
      <c r="B333" t="s">
        <v>27</v>
      </c>
      <c r="C333" s="64" t="str">
        <f>INDEX('5 tm Data'!T:T,MATCH('5 tm WV'!A333,'5 tm Data'!R:R,0))</f>
        <v>Adria Huiett</v>
      </c>
      <c r="D333" s="65"/>
      <c r="E333" s="66"/>
      <c r="F333" s="80"/>
      <c r="G333" s="80"/>
      <c r="H333" s="80"/>
      <c r="I333" s="80"/>
      <c r="J333" s="80"/>
      <c r="K333" s="80"/>
      <c r="L333" s="80"/>
      <c r="M333" s="80"/>
      <c r="N333" s="80"/>
      <c r="O333" s="80"/>
      <c r="P333" s="80"/>
      <c r="Q333" s="80"/>
    </row>
    <row r="334" spans="1:17" ht="24.75" customHeight="1" x14ac:dyDescent="0.15">
      <c r="A334" t="str">
        <f>CONCATENATE(B320,B334)</f>
        <v>12c</v>
      </c>
      <c r="B334" t="s">
        <v>28</v>
      </c>
      <c r="C334" s="64" t="str">
        <f>INDEX('5 tm Data'!T:T,MATCH('5 tm WV'!A334,'5 tm Data'!R:R,0))</f>
        <v>Aleia Crandall</v>
      </c>
      <c r="D334" s="65"/>
      <c r="E334" s="66"/>
      <c r="F334" s="80"/>
      <c r="G334" s="80"/>
      <c r="H334" s="80"/>
      <c r="I334" s="80"/>
      <c r="J334" s="80"/>
      <c r="K334" s="80"/>
      <c r="L334" s="80"/>
      <c r="M334" s="80"/>
      <c r="N334" s="80"/>
      <c r="O334" s="80"/>
      <c r="P334" s="80"/>
      <c r="Q334" s="80"/>
    </row>
    <row r="335" spans="1:17" ht="24.75" customHeight="1" x14ac:dyDescent="0.15">
      <c r="A335" t="str">
        <f>CONCATENATE(B320,B335)</f>
        <v>12d</v>
      </c>
      <c r="B335" t="s">
        <v>29</v>
      </c>
      <c r="C335" s="64" t="str">
        <f>INDEX('5 tm Data'!T:T,MATCH('5 tm WV'!A335,'5 tm Data'!R:R,0))</f>
        <v>Ashley Pfiefer</v>
      </c>
      <c r="D335" s="65"/>
      <c r="E335" s="66"/>
      <c r="F335" s="80"/>
      <c r="G335" s="80"/>
      <c r="H335" s="80"/>
      <c r="I335" s="80"/>
      <c r="J335" s="80"/>
      <c r="K335" s="80"/>
      <c r="L335" s="80"/>
      <c r="M335" s="80"/>
      <c r="N335" s="80"/>
      <c r="O335" s="80"/>
      <c r="P335" s="80"/>
      <c r="Q335" s="80"/>
    </row>
    <row r="336" spans="1:17" ht="24.75" customHeight="1" x14ac:dyDescent="0.15">
      <c r="A336" t="str">
        <f>CONCATENATE(B320,B336)</f>
        <v>12e</v>
      </c>
      <c r="B336" t="s">
        <v>30</v>
      </c>
      <c r="C336" s="64" t="str">
        <f>INDEX('5 tm Data'!T:T,MATCH('5 tm WV'!A336,'5 tm Data'!R:R,0))</f>
        <v>Kaitlyn Doyal</v>
      </c>
      <c r="D336" s="65"/>
      <c r="E336" s="66"/>
      <c r="F336" s="80"/>
      <c r="G336" s="80"/>
      <c r="H336" s="80"/>
      <c r="I336" s="80"/>
      <c r="J336" s="80"/>
      <c r="K336" s="80"/>
      <c r="L336" s="80"/>
      <c r="M336" s="80"/>
      <c r="N336" s="80"/>
      <c r="O336" s="80"/>
      <c r="P336" s="80"/>
      <c r="Q336" s="80"/>
    </row>
    <row r="337" spans="1:17" ht="24.75" customHeight="1" x14ac:dyDescent="0.15">
      <c r="A337" t="str">
        <f>CONCATENATE(B320,B337)</f>
        <v>12f</v>
      </c>
      <c r="B337" t="s">
        <v>31</v>
      </c>
      <c r="C337" s="64" t="str">
        <f>INDEX('5 tm Data'!T:T,MATCH('5 tm WV'!A337,'5 tm Data'!R:R,0))</f>
        <v>Makenzie Millard</v>
      </c>
      <c r="D337" s="65"/>
      <c r="E337" s="66"/>
      <c r="F337" s="80"/>
      <c r="G337" s="80"/>
      <c r="H337" s="80"/>
      <c r="I337" s="80"/>
      <c r="J337" s="80"/>
      <c r="K337" s="80"/>
      <c r="L337" s="80"/>
      <c r="M337" s="80"/>
      <c r="N337" s="80"/>
      <c r="O337" s="80"/>
      <c r="P337" s="80"/>
      <c r="Q337" s="80"/>
    </row>
    <row r="338" spans="1:17" ht="24.75" customHeight="1" x14ac:dyDescent="0.15">
      <c r="A338" t="str">
        <f>CONCATENATE(B320,B338)</f>
        <v>12g</v>
      </c>
      <c r="B338" t="s">
        <v>32</v>
      </c>
      <c r="C338" s="64" t="str">
        <f>INDEX('5 tm Data'!T:T,MATCH('5 tm WV'!A338,'5 tm Data'!R:R,0))</f>
        <v>Mindy Bartels</v>
      </c>
      <c r="D338" s="65"/>
      <c r="E338" s="66"/>
      <c r="F338" s="80"/>
      <c r="G338" s="80"/>
      <c r="H338" s="80"/>
      <c r="I338" s="80"/>
      <c r="J338" s="80"/>
      <c r="K338" s="80"/>
      <c r="L338" s="80"/>
      <c r="M338" s="80"/>
      <c r="N338" s="80"/>
      <c r="O338" s="80"/>
      <c r="P338" s="80"/>
      <c r="Q338" s="80"/>
    </row>
    <row r="339" spans="1:17" ht="24.75" customHeight="1" thickBot="1" x14ac:dyDescent="0.2">
      <c r="A339" t="str">
        <f>CONCATENATE(B320,B339)</f>
        <v>12h</v>
      </c>
      <c r="B339" t="s">
        <v>33</v>
      </c>
      <c r="C339" s="64" t="str">
        <f>INDEX('5 tm Data'!T:T,MATCH('5 tm WV'!A339,'5 tm Data'!R:R,0))</f>
        <v>Peyton Gonzales</v>
      </c>
      <c r="D339" s="65"/>
      <c r="E339" s="66"/>
      <c r="F339" s="79"/>
      <c r="G339" s="79"/>
      <c r="H339" s="79"/>
      <c r="I339" s="79"/>
      <c r="J339" s="79"/>
      <c r="K339" s="79"/>
      <c r="L339" s="79"/>
      <c r="M339" s="79"/>
      <c r="N339" s="79"/>
      <c r="O339" s="79"/>
      <c r="P339" s="79"/>
      <c r="Q339" s="79"/>
    </row>
    <row r="340" spans="1:17" ht="24.75" customHeight="1" thickTop="1" x14ac:dyDescent="0.2">
      <c r="C340" s="86" t="s">
        <v>6</v>
      </c>
      <c r="D340" s="86"/>
      <c r="E340" s="86"/>
      <c r="F340" s="77"/>
      <c r="G340" s="78"/>
      <c r="H340" s="77"/>
      <c r="I340" s="78"/>
      <c r="J340" s="77"/>
      <c r="K340" s="78"/>
      <c r="L340" s="77"/>
      <c r="M340" s="78"/>
      <c r="N340" s="77"/>
      <c r="O340" s="78"/>
      <c r="P340" s="77"/>
      <c r="Q340" s="78"/>
    </row>
    <row r="341" spans="1:17" x14ac:dyDescent="0.15">
      <c r="C341" s="86" t="s">
        <v>799</v>
      </c>
      <c r="D341" s="86"/>
      <c r="E341" s="86"/>
      <c r="F341" s="87"/>
      <c r="G341" s="87"/>
      <c r="H341" s="87"/>
      <c r="I341" s="87"/>
      <c r="J341" s="87"/>
      <c r="K341" s="87"/>
      <c r="L341" s="87"/>
      <c r="M341" s="87"/>
      <c r="N341" s="87"/>
      <c r="O341" s="87"/>
      <c r="P341" s="87"/>
      <c r="Q341" s="87"/>
    </row>
    <row r="342" spans="1:17" ht="11.25" customHeight="1" x14ac:dyDescent="0.15">
      <c r="C342" s="86"/>
      <c r="D342" s="86"/>
      <c r="E342" s="86"/>
      <c r="F342" s="87"/>
      <c r="G342" s="87"/>
      <c r="H342" s="87"/>
      <c r="I342" s="87"/>
      <c r="J342" s="87"/>
      <c r="K342" s="87"/>
      <c r="L342" s="87"/>
      <c r="M342" s="87"/>
      <c r="N342" s="87"/>
      <c r="O342" s="87"/>
      <c r="P342" s="87"/>
      <c r="Q342" s="87"/>
    </row>
    <row r="343" spans="1:17" ht="11.25" customHeight="1" x14ac:dyDescent="0.15">
      <c r="C343" s="86" t="s">
        <v>800</v>
      </c>
      <c r="D343" s="86"/>
      <c r="E343" s="86"/>
      <c r="F343" s="87"/>
      <c r="G343" s="87"/>
      <c r="H343" s="87"/>
      <c r="I343" s="87"/>
      <c r="J343" s="87"/>
      <c r="K343" s="87"/>
      <c r="L343" s="87"/>
      <c r="M343" s="87"/>
      <c r="N343" s="87"/>
      <c r="O343" s="87"/>
      <c r="P343" s="87"/>
      <c r="Q343" s="87"/>
    </row>
    <row r="344" spans="1:17" x14ac:dyDescent="0.15">
      <c r="C344" s="86"/>
      <c r="D344" s="86"/>
      <c r="E344" s="86"/>
      <c r="F344" s="87"/>
      <c r="G344" s="87"/>
      <c r="H344" s="87"/>
      <c r="I344" s="87"/>
      <c r="J344" s="87"/>
      <c r="K344" s="87"/>
      <c r="L344" s="87"/>
      <c r="M344" s="87"/>
      <c r="N344" s="87"/>
      <c r="O344" s="87"/>
      <c r="P344" s="87"/>
      <c r="Q344" s="87"/>
    </row>
    <row r="349" spans="1:17" ht="10.5" customHeight="1" x14ac:dyDescent="0.15">
      <c r="A349" t="s">
        <v>35</v>
      </c>
      <c r="B349">
        <v>13</v>
      </c>
      <c r="C349" s="81" t="str">
        <f>'5 tm Data'!$A$2</f>
        <v>NAIA West - I</v>
      </c>
      <c r="D349" s="81"/>
      <c r="E349" s="81"/>
      <c r="F349" s="81"/>
      <c r="G349" s="81"/>
      <c r="H349" s="81"/>
      <c r="I349" s="81"/>
      <c r="J349" s="81"/>
      <c r="K349" s="81"/>
      <c r="L349" s="81"/>
      <c r="M349" s="81"/>
      <c r="N349" s="81"/>
      <c r="O349" s="81"/>
      <c r="P349" s="81"/>
      <c r="Q349" s="81"/>
    </row>
    <row r="350" spans="1:17" ht="10.5" customHeight="1" x14ac:dyDescent="0.15">
      <c r="C350" s="81"/>
      <c r="D350" s="81"/>
      <c r="E350" s="81"/>
      <c r="F350" s="81"/>
      <c r="G350" s="81"/>
      <c r="H350" s="81"/>
      <c r="I350" s="81"/>
      <c r="J350" s="81"/>
      <c r="K350" s="81"/>
      <c r="L350" s="81"/>
      <c r="M350" s="81"/>
      <c r="N350" s="81"/>
      <c r="O350" s="81"/>
      <c r="P350" s="81"/>
      <c r="Q350" s="81"/>
    </row>
    <row r="351" spans="1:17" ht="10.5" customHeight="1" x14ac:dyDescent="0.15">
      <c r="C351" s="81"/>
      <c r="D351" s="81"/>
      <c r="E351" s="81"/>
      <c r="F351" s="81"/>
      <c r="G351" s="81"/>
      <c r="H351" s="81"/>
      <c r="I351" s="81"/>
      <c r="J351" s="81"/>
      <c r="K351" s="81"/>
      <c r="L351" s="81"/>
      <c r="M351" s="81"/>
      <c r="N351" s="81"/>
      <c r="O351" s="81"/>
      <c r="P351" s="81"/>
      <c r="Q351" s="81"/>
    </row>
    <row r="352" spans="1:17" ht="8.25" customHeight="1" x14ac:dyDescent="0.15"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</row>
    <row r="353" spans="1:17" ht="8.25" customHeight="1" x14ac:dyDescent="0.15"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</row>
    <row r="354" spans="1:17" ht="8.25" customHeight="1" x14ac:dyDescent="0.2"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7" ht="11.25" x14ac:dyDescent="0.2">
      <c r="C355" s="1"/>
      <c r="D355" s="1"/>
      <c r="E355" s="1"/>
      <c r="F355" s="1"/>
      <c r="G355" s="82" t="str">
        <f>INDEX('5 tm Data'!G:G,MATCH('5 tm WV'!B349,'5 tm Data'!F:F,0))</f>
        <v>University of Kansas - Women - Varsity</v>
      </c>
      <c r="H355" s="82"/>
      <c r="I355" s="82"/>
      <c r="J355" s="82"/>
      <c r="K355" s="82"/>
      <c r="L355" s="82"/>
      <c r="M355" s="82"/>
      <c r="N355" s="82"/>
      <c r="O355" s="82"/>
      <c r="P355" s="1"/>
    </row>
    <row r="356" spans="1:17" ht="11.25" x14ac:dyDescent="0.2">
      <c r="C356" s="1"/>
      <c r="D356" s="1"/>
      <c r="E356" s="1"/>
      <c r="F356" s="1"/>
      <c r="G356" s="82"/>
      <c r="H356" s="82"/>
      <c r="I356" s="82"/>
      <c r="J356" s="82"/>
      <c r="K356" s="82"/>
      <c r="L356" s="82"/>
      <c r="M356" s="82"/>
      <c r="N356" s="82"/>
      <c r="O356" s="82"/>
      <c r="P356" s="1"/>
    </row>
    <row r="357" spans="1:17" ht="8.25" customHeight="1" x14ac:dyDescent="0.2">
      <c r="C357" s="1"/>
      <c r="D357" s="1"/>
      <c r="E357" s="1"/>
      <c r="F357" s="1"/>
      <c r="G357" s="18"/>
      <c r="H357" s="18"/>
      <c r="I357" s="18"/>
      <c r="J357" s="18"/>
      <c r="K357" s="18"/>
      <c r="L357" s="18"/>
      <c r="M357" s="18"/>
      <c r="N357" s="18"/>
      <c r="O357" s="18"/>
      <c r="P357" s="1"/>
    </row>
    <row r="358" spans="1:17" ht="8.25" customHeight="1" x14ac:dyDescent="0.2">
      <c r="C358" s="1"/>
      <c r="D358" s="1"/>
      <c r="E358" s="1"/>
      <c r="F358" s="1"/>
      <c r="G358" s="18"/>
      <c r="H358" s="18"/>
      <c r="I358" s="18"/>
      <c r="J358" s="18"/>
      <c r="K358" s="18"/>
      <c r="L358" s="18"/>
      <c r="M358" s="18"/>
      <c r="N358" s="18"/>
      <c r="O358" s="18"/>
      <c r="P358" s="1"/>
    </row>
    <row r="359" spans="1:17" ht="8.25" customHeight="1" x14ac:dyDescent="0.2"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7" ht="15.75" customHeight="1" x14ac:dyDescent="0.15">
      <c r="C360" s="83" t="s">
        <v>0</v>
      </c>
      <c r="D360" s="84"/>
      <c r="E360" s="85"/>
      <c r="F360" s="83" t="s">
        <v>1</v>
      </c>
      <c r="G360" s="85"/>
      <c r="H360" s="83" t="s">
        <v>2</v>
      </c>
      <c r="I360" s="85"/>
      <c r="J360" s="83" t="s">
        <v>3</v>
      </c>
      <c r="K360" s="85"/>
      <c r="L360" s="83" t="s">
        <v>4</v>
      </c>
      <c r="M360" s="85"/>
      <c r="N360" s="83" t="s">
        <v>5</v>
      </c>
      <c r="O360" s="85"/>
      <c r="P360" s="80" t="s">
        <v>6</v>
      </c>
      <c r="Q360" s="80"/>
    </row>
    <row r="361" spans="1:17" ht="24.75" customHeight="1" x14ac:dyDescent="0.15">
      <c r="A361" t="str">
        <f>CONCATENATE(B349,B361)</f>
        <v>13a</v>
      </c>
      <c r="B361" t="s">
        <v>26</v>
      </c>
      <c r="C361" s="64" t="str">
        <f>INDEX('5 tm Data'!T:T,MATCH('5 tm WV'!A361,'5 tm Data'!R:R,0))</f>
        <v>Alyssa Molton</v>
      </c>
      <c r="D361" s="65"/>
      <c r="E361" s="66"/>
      <c r="F361" s="80"/>
      <c r="G361" s="80"/>
      <c r="H361" s="80"/>
      <c r="I361" s="80"/>
      <c r="J361" s="80"/>
      <c r="K361" s="80"/>
      <c r="L361" s="80"/>
      <c r="M361" s="80"/>
      <c r="N361" s="80"/>
      <c r="O361" s="80"/>
      <c r="P361" s="80"/>
      <c r="Q361" s="80"/>
    </row>
    <row r="362" spans="1:17" ht="24.75" customHeight="1" x14ac:dyDescent="0.15">
      <c r="A362" t="str">
        <f>CONCATENATE(B349,B362)</f>
        <v>13b</v>
      </c>
      <c r="B362" t="s">
        <v>27</v>
      </c>
      <c r="C362" s="64" t="str">
        <f>INDEX('5 tm Data'!T:T,MATCH('5 tm WV'!A362,'5 tm Data'!R:R,0))</f>
        <v>Ashley Simpson</v>
      </c>
      <c r="D362" s="65"/>
      <c r="E362" s="66"/>
      <c r="F362" s="80"/>
      <c r="G362" s="80"/>
      <c r="H362" s="80"/>
      <c r="I362" s="80"/>
      <c r="J362" s="80"/>
      <c r="K362" s="80"/>
      <c r="L362" s="80"/>
      <c r="M362" s="80"/>
      <c r="N362" s="80"/>
      <c r="O362" s="80"/>
      <c r="P362" s="80"/>
      <c r="Q362" s="80"/>
    </row>
    <row r="363" spans="1:17" ht="24.75" customHeight="1" x14ac:dyDescent="0.15">
      <c r="A363" t="str">
        <f>CONCATENATE(B349,B363)</f>
        <v>13c</v>
      </c>
      <c r="B363" t="s">
        <v>28</v>
      </c>
      <c r="C363" s="64" t="str">
        <f>INDEX('5 tm Data'!T:T,MATCH('5 tm WV'!A363,'5 tm Data'!R:R,0))</f>
        <v>Grace Dorst</v>
      </c>
      <c r="D363" s="65"/>
      <c r="E363" s="66"/>
      <c r="F363" s="80"/>
      <c r="G363" s="80"/>
      <c r="H363" s="80"/>
      <c r="I363" s="80"/>
      <c r="J363" s="80"/>
      <c r="K363" s="80"/>
      <c r="L363" s="80"/>
      <c r="M363" s="80"/>
      <c r="N363" s="80"/>
      <c r="O363" s="80"/>
      <c r="P363" s="80"/>
      <c r="Q363" s="80"/>
    </row>
    <row r="364" spans="1:17" ht="24.75" customHeight="1" x14ac:dyDescent="0.15">
      <c r="A364" t="str">
        <f>CONCATENATE(B349,B364)</f>
        <v>13d</v>
      </c>
      <c r="B364" t="s">
        <v>29</v>
      </c>
      <c r="C364" s="64" t="str">
        <f>INDEX('5 tm Data'!T:T,MATCH('5 tm WV'!A364,'5 tm Data'!R:R,0))</f>
        <v>Kelsey Booker</v>
      </c>
      <c r="D364" s="65"/>
      <c r="E364" s="66"/>
      <c r="F364" s="80"/>
      <c r="G364" s="80"/>
      <c r="H364" s="80"/>
      <c r="I364" s="80"/>
      <c r="J364" s="80"/>
      <c r="K364" s="80"/>
      <c r="L364" s="80"/>
      <c r="M364" s="80"/>
      <c r="N364" s="80"/>
      <c r="O364" s="80"/>
      <c r="P364" s="80"/>
      <c r="Q364" s="80"/>
    </row>
    <row r="365" spans="1:17" ht="24.75" customHeight="1" x14ac:dyDescent="0.15">
      <c r="A365" t="str">
        <f>CONCATENATE(B349,B365)</f>
        <v>13e</v>
      </c>
      <c r="B365" t="s">
        <v>30</v>
      </c>
      <c r="C365" s="64" t="str">
        <f>INDEX('5 tm Data'!T:T,MATCH('5 tm WV'!A365,'5 tm Data'!R:R,0))</f>
        <v>Sydney Chandler</v>
      </c>
      <c r="D365" s="65"/>
      <c r="E365" s="66"/>
      <c r="F365" s="80"/>
      <c r="G365" s="80"/>
      <c r="H365" s="80"/>
      <c r="I365" s="80"/>
      <c r="J365" s="80"/>
      <c r="K365" s="80"/>
      <c r="L365" s="80"/>
      <c r="M365" s="80"/>
      <c r="N365" s="80"/>
      <c r="O365" s="80"/>
      <c r="P365" s="80"/>
      <c r="Q365" s="80"/>
    </row>
    <row r="366" spans="1:17" ht="24.75" customHeight="1" x14ac:dyDescent="0.15">
      <c r="A366" t="str">
        <f>CONCATENATE(B349,B366)</f>
        <v>13f</v>
      </c>
      <c r="B366" t="s">
        <v>31</v>
      </c>
      <c r="C366" s="64">
        <f>INDEX('5 tm Data'!T:T,MATCH('5 tm WV'!A366,'5 tm Data'!R:R,0))</f>
        <v>0</v>
      </c>
      <c r="D366" s="65"/>
      <c r="E366" s="66"/>
      <c r="F366" s="80"/>
      <c r="G366" s="80"/>
      <c r="H366" s="80"/>
      <c r="I366" s="80"/>
      <c r="J366" s="80"/>
      <c r="K366" s="80"/>
      <c r="L366" s="80"/>
      <c r="M366" s="80"/>
      <c r="N366" s="80"/>
      <c r="O366" s="80"/>
      <c r="P366" s="80"/>
      <c r="Q366" s="80"/>
    </row>
    <row r="367" spans="1:17" ht="24.75" customHeight="1" x14ac:dyDescent="0.15">
      <c r="A367" t="str">
        <f>CONCATENATE(B349,B367)</f>
        <v>13g</v>
      </c>
      <c r="B367" t="s">
        <v>32</v>
      </c>
      <c r="C367" s="64">
        <f>INDEX('5 tm Data'!T:T,MATCH('5 tm WV'!A367,'5 tm Data'!R:R,0))</f>
        <v>0</v>
      </c>
      <c r="D367" s="65"/>
      <c r="E367" s="66"/>
      <c r="F367" s="80"/>
      <c r="G367" s="80"/>
      <c r="H367" s="80"/>
      <c r="I367" s="80"/>
      <c r="J367" s="80"/>
      <c r="K367" s="80"/>
      <c r="L367" s="80"/>
      <c r="M367" s="80"/>
      <c r="N367" s="80"/>
      <c r="O367" s="80"/>
      <c r="P367" s="80"/>
      <c r="Q367" s="80"/>
    </row>
    <row r="368" spans="1:17" ht="24.75" customHeight="1" thickBot="1" x14ac:dyDescent="0.2">
      <c r="A368" t="str">
        <f>CONCATENATE(B349,B368)</f>
        <v>13h</v>
      </c>
      <c r="B368" t="s">
        <v>33</v>
      </c>
      <c r="C368" s="64">
        <f>INDEX('5 tm Data'!T:T,MATCH('5 tm WV'!A368,'5 tm Data'!R:R,0))</f>
        <v>0</v>
      </c>
      <c r="D368" s="65"/>
      <c r="E368" s="66"/>
      <c r="F368" s="79"/>
      <c r="G368" s="79"/>
      <c r="H368" s="79"/>
      <c r="I368" s="79"/>
      <c r="J368" s="79"/>
      <c r="K368" s="79"/>
      <c r="L368" s="79"/>
      <c r="M368" s="79"/>
      <c r="N368" s="79"/>
      <c r="O368" s="79"/>
      <c r="P368" s="79"/>
      <c r="Q368" s="79"/>
    </row>
    <row r="369" spans="1:17" ht="24.75" customHeight="1" thickTop="1" x14ac:dyDescent="0.2">
      <c r="C369" s="86" t="s">
        <v>6</v>
      </c>
      <c r="D369" s="86"/>
      <c r="E369" s="86"/>
      <c r="F369" s="77"/>
      <c r="G369" s="78"/>
      <c r="H369" s="77"/>
      <c r="I369" s="78"/>
      <c r="J369" s="77"/>
      <c r="K369" s="78"/>
      <c r="L369" s="77"/>
      <c r="M369" s="78"/>
      <c r="N369" s="77"/>
      <c r="O369" s="78"/>
      <c r="P369" s="77"/>
      <c r="Q369" s="78"/>
    </row>
    <row r="370" spans="1:17" x14ac:dyDescent="0.15">
      <c r="C370" s="86" t="s">
        <v>799</v>
      </c>
      <c r="D370" s="86"/>
      <c r="E370" s="86"/>
      <c r="F370" s="87"/>
      <c r="G370" s="87"/>
      <c r="H370" s="87"/>
      <c r="I370" s="87"/>
      <c r="J370" s="87"/>
      <c r="K370" s="87"/>
      <c r="L370" s="87"/>
      <c r="M370" s="87"/>
      <c r="N370" s="87"/>
      <c r="O370" s="87"/>
      <c r="P370" s="87"/>
      <c r="Q370" s="87"/>
    </row>
    <row r="371" spans="1:17" ht="11.25" customHeight="1" x14ac:dyDescent="0.15">
      <c r="C371" s="86"/>
      <c r="D371" s="86"/>
      <c r="E371" s="86"/>
      <c r="F371" s="87"/>
      <c r="G371" s="87"/>
      <c r="H371" s="87"/>
      <c r="I371" s="87"/>
      <c r="J371" s="87"/>
      <c r="K371" s="87"/>
      <c r="L371" s="87"/>
      <c r="M371" s="87"/>
      <c r="N371" s="87"/>
      <c r="O371" s="87"/>
      <c r="P371" s="87"/>
      <c r="Q371" s="87"/>
    </row>
    <row r="372" spans="1:17" ht="11.25" customHeight="1" x14ac:dyDescent="0.15">
      <c r="C372" s="86" t="s">
        <v>800</v>
      </c>
      <c r="D372" s="86"/>
      <c r="E372" s="86"/>
      <c r="F372" s="87"/>
      <c r="G372" s="87"/>
      <c r="H372" s="87"/>
      <c r="I372" s="87"/>
      <c r="J372" s="87"/>
      <c r="K372" s="87"/>
      <c r="L372" s="87"/>
      <c r="M372" s="87"/>
      <c r="N372" s="87"/>
      <c r="O372" s="87"/>
      <c r="P372" s="87"/>
      <c r="Q372" s="87"/>
    </row>
    <row r="373" spans="1:17" x14ac:dyDescent="0.15">
      <c r="C373" s="86"/>
      <c r="D373" s="86"/>
      <c r="E373" s="86"/>
      <c r="F373" s="87"/>
      <c r="G373" s="87"/>
      <c r="H373" s="87"/>
      <c r="I373" s="87"/>
      <c r="J373" s="87"/>
      <c r="K373" s="87"/>
      <c r="L373" s="87"/>
      <c r="M373" s="87"/>
      <c r="N373" s="87"/>
      <c r="O373" s="87"/>
      <c r="P373" s="87"/>
      <c r="Q373" s="87"/>
    </row>
    <row r="378" spans="1:17" ht="10.5" customHeight="1" x14ac:dyDescent="0.15">
      <c r="A378" t="s">
        <v>35</v>
      </c>
      <c r="B378">
        <v>14</v>
      </c>
      <c r="C378" s="81" t="str">
        <f>'5 tm Data'!$A$2</f>
        <v>NAIA West - I</v>
      </c>
      <c r="D378" s="81"/>
      <c r="E378" s="81"/>
      <c r="F378" s="81"/>
      <c r="G378" s="81"/>
      <c r="H378" s="81"/>
      <c r="I378" s="81"/>
      <c r="J378" s="81"/>
      <c r="K378" s="81"/>
      <c r="L378" s="81"/>
      <c r="M378" s="81"/>
      <c r="N378" s="81"/>
      <c r="O378" s="81"/>
      <c r="P378" s="81"/>
      <c r="Q378" s="81"/>
    </row>
    <row r="379" spans="1:17" ht="10.5" customHeight="1" x14ac:dyDescent="0.15">
      <c r="C379" s="81"/>
      <c r="D379" s="81"/>
      <c r="E379" s="81"/>
      <c r="F379" s="81"/>
      <c r="G379" s="81"/>
      <c r="H379" s="81"/>
      <c r="I379" s="81"/>
      <c r="J379" s="81"/>
      <c r="K379" s="81"/>
      <c r="L379" s="81"/>
      <c r="M379" s="81"/>
      <c r="N379" s="81"/>
      <c r="O379" s="81"/>
      <c r="P379" s="81"/>
      <c r="Q379" s="81"/>
    </row>
    <row r="380" spans="1:17" ht="10.5" customHeight="1" x14ac:dyDescent="0.15">
      <c r="C380" s="81"/>
      <c r="D380" s="81"/>
      <c r="E380" s="81"/>
      <c r="F380" s="81"/>
      <c r="G380" s="81"/>
      <c r="H380" s="81"/>
      <c r="I380" s="81"/>
      <c r="J380" s="81"/>
      <c r="K380" s="81"/>
      <c r="L380" s="81"/>
      <c r="M380" s="81"/>
      <c r="N380" s="81"/>
      <c r="O380" s="81"/>
      <c r="P380" s="81"/>
      <c r="Q380" s="81"/>
    </row>
    <row r="381" spans="1:17" ht="8.25" customHeight="1" x14ac:dyDescent="0.15"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</row>
    <row r="382" spans="1:17" ht="8.25" customHeight="1" x14ac:dyDescent="0.15"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</row>
    <row r="383" spans="1:17" ht="8.25" customHeight="1" x14ac:dyDescent="0.2"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7" ht="11.25" x14ac:dyDescent="0.2">
      <c r="C384" s="1"/>
      <c r="D384" s="1"/>
      <c r="E384" s="1"/>
      <c r="F384" s="1"/>
      <c r="G384" s="82" t="str">
        <f>INDEX('5 tm Data'!G:G,MATCH('5 tm WV'!B378,'5 tm Data'!F:F,0))</f>
        <v>University of Saint Mary - Women - Varsity</v>
      </c>
      <c r="H384" s="82"/>
      <c r="I384" s="82"/>
      <c r="J384" s="82"/>
      <c r="K384" s="82"/>
      <c r="L384" s="82"/>
      <c r="M384" s="82"/>
      <c r="N384" s="82"/>
      <c r="O384" s="82"/>
      <c r="P384" s="1"/>
    </row>
    <row r="385" spans="1:17" ht="11.25" x14ac:dyDescent="0.2">
      <c r="C385" s="1"/>
      <c r="D385" s="1"/>
      <c r="E385" s="1"/>
      <c r="F385" s="1"/>
      <c r="G385" s="82"/>
      <c r="H385" s="82"/>
      <c r="I385" s="82"/>
      <c r="J385" s="82"/>
      <c r="K385" s="82"/>
      <c r="L385" s="82"/>
      <c r="M385" s="82"/>
      <c r="N385" s="82"/>
      <c r="O385" s="82"/>
      <c r="P385" s="1"/>
    </row>
    <row r="386" spans="1:17" ht="8.25" customHeight="1" x14ac:dyDescent="0.2">
      <c r="C386" s="1"/>
      <c r="D386" s="1"/>
      <c r="E386" s="1"/>
      <c r="F386" s="1"/>
      <c r="G386" s="18"/>
      <c r="H386" s="18"/>
      <c r="I386" s="18"/>
      <c r="J386" s="18"/>
      <c r="K386" s="18"/>
      <c r="L386" s="18"/>
      <c r="M386" s="18"/>
      <c r="N386" s="18"/>
      <c r="O386" s="18"/>
      <c r="P386" s="1"/>
    </row>
    <row r="387" spans="1:17" ht="8.25" customHeight="1" x14ac:dyDescent="0.2">
      <c r="C387" s="1"/>
      <c r="D387" s="1"/>
      <c r="E387" s="1"/>
      <c r="F387" s="1"/>
      <c r="G387" s="18"/>
      <c r="H387" s="18"/>
      <c r="I387" s="18"/>
      <c r="J387" s="18"/>
      <c r="K387" s="18"/>
      <c r="L387" s="18"/>
      <c r="M387" s="18"/>
      <c r="N387" s="18"/>
      <c r="O387" s="18"/>
      <c r="P387" s="1"/>
    </row>
    <row r="388" spans="1:17" ht="8.25" customHeight="1" x14ac:dyDescent="0.2"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7" ht="15.75" customHeight="1" x14ac:dyDescent="0.15">
      <c r="C389" s="83" t="s">
        <v>0</v>
      </c>
      <c r="D389" s="84"/>
      <c r="E389" s="85"/>
      <c r="F389" s="83" t="s">
        <v>1</v>
      </c>
      <c r="G389" s="85"/>
      <c r="H389" s="83" t="s">
        <v>2</v>
      </c>
      <c r="I389" s="85"/>
      <c r="J389" s="83" t="s">
        <v>3</v>
      </c>
      <c r="K389" s="85"/>
      <c r="L389" s="83" t="s">
        <v>4</v>
      </c>
      <c r="M389" s="85"/>
      <c r="N389" s="83" t="s">
        <v>5</v>
      </c>
      <c r="O389" s="85"/>
      <c r="P389" s="80" t="s">
        <v>6</v>
      </c>
      <c r="Q389" s="80"/>
    </row>
    <row r="390" spans="1:17" ht="24.75" customHeight="1" x14ac:dyDescent="0.15">
      <c r="A390" t="str">
        <f>CONCATENATE(B378,B390)</f>
        <v>14a</v>
      </c>
      <c r="B390" t="s">
        <v>26</v>
      </c>
      <c r="C390" s="64" t="str">
        <f>INDEX('5 tm Data'!T:T,MATCH('5 tm WV'!A390,'5 tm Data'!R:R,0))</f>
        <v>Emma Gorton</v>
      </c>
      <c r="D390" s="65"/>
      <c r="E390" s="66"/>
      <c r="F390" s="80"/>
      <c r="G390" s="80"/>
      <c r="H390" s="80"/>
      <c r="I390" s="80"/>
      <c r="J390" s="80"/>
      <c r="K390" s="80"/>
      <c r="L390" s="80"/>
      <c r="M390" s="80"/>
      <c r="N390" s="80"/>
      <c r="O390" s="80"/>
      <c r="P390" s="80"/>
      <c r="Q390" s="80"/>
    </row>
    <row r="391" spans="1:17" ht="24.75" customHeight="1" x14ac:dyDescent="0.15">
      <c r="A391" t="str">
        <f>CONCATENATE(B378,B391)</f>
        <v>14b</v>
      </c>
      <c r="B391" t="s">
        <v>27</v>
      </c>
      <c r="C391" s="64" t="str">
        <f>INDEX('5 tm Data'!T:T,MATCH('5 tm WV'!A391,'5 tm Data'!R:R,0))</f>
        <v>Jordan Reynolds</v>
      </c>
      <c r="D391" s="65"/>
      <c r="E391" s="66"/>
      <c r="F391" s="80"/>
      <c r="G391" s="80"/>
      <c r="H391" s="80"/>
      <c r="I391" s="80"/>
      <c r="J391" s="80"/>
      <c r="K391" s="80"/>
      <c r="L391" s="80"/>
      <c r="M391" s="80"/>
      <c r="N391" s="80"/>
      <c r="O391" s="80"/>
      <c r="P391" s="80"/>
      <c r="Q391" s="80"/>
    </row>
    <row r="392" spans="1:17" ht="24.75" customHeight="1" x14ac:dyDescent="0.15">
      <c r="A392" t="str">
        <f>CONCATENATE(B378,B392)</f>
        <v>14c</v>
      </c>
      <c r="B392" t="s">
        <v>28</v>
      </c>
      <c r="C392" s="64" t="str">
        <f>INDEX('5 tm Data'!T:T,MATCH('5 tm WV'!A392,'5 tm Data'!R:R,0))</f>
        <v>Lola Moore</v>
      </c>
      <c r="D392" s="65"/>
      <c r="E392" s="66"/>
      <c r="F392" s="80"/>
      <c r="G392" s="80"/>
      <c r="H392" s="80"/>
      <c r="I392" s="80"/>
      <c r="J392" s="80"/>
      <c r="K392" s="80"/>
      <c r="L392" s="80"/>
      <c r="M392" s="80"/>
      <c r="N392" s="80"/>
      <c r="O392" s="80"/>
      <c r="P392" s="80"/>
      <c r="Q392" s="80"/>
    </row>
    <row r="393" spans="1:17" ht="24.75" customHeight="1" x14ac:dyDescent="0.15">
      <c r="A393" t="str">
        <f>CONCATENATE(B378,B393)</f>
        <v>14d</v>
      </c>
      <c r="B393" t="s">
        <v>29</v>
      </c>
      <c r="C393" s="64" t="str">
        <f>INDEX('5 tm Data'!T:T,MATCH('5 tm WV'!A393,'5 tm Data'!R:R,0))</f>
        <v>Molly Dunwiddie</v>
      </c>
      <c r="D393" s="65"/>
      <c r="E393" s="66"/>
      <c r="F393" s="80"/>
      <c r="G393" s="80"/>
      <c r="H393" s="80"/>
      <c r="I393" s="80"/>
      <c r="J393" s="80"/>
      <c r="K393" s="80"/>
      <c r="L393" s="80"/>
      <c r="M393" s="80"/>
      <c r="N393" s="80"/>
      <c r="O393" s="80"/>
      <c r="P393" s="80"/>
      <c r="Q393" s="80"/>
    </row>
    <row r="394" spans="1:17" ht="24.75" customHeight="1" x14ac:dyDescent="0.15">
      <c r="A394" t="str">
        <f>CONCATENATE(B378,B394)</f>
        <v>14e</v>
      </c>
      <c r="B394" t="s">
        <v>30</v>
      </c>
      <c r="C394" s="64" t="str">
        <f>INDEX('5 tm Data'!T:T,MATCH('5 tm WV'!A394,'5 tm Data'!R:R,0))</f>
        <v>Tayler Lindstrom</v>
      </c>
      <c r="D394" s="65"/>
      <c r="E394" s="66"/>
      <c r="F394" s="80"/>
      <c r="G394" s="80"/>
      <c r="H394" s="80"/>
      <c r="I394" s="80"/>
      <c r="J394" s="80"/>
      <c r="K394" s="80"/>
      <c r="L394" s="80"/>
      <c r="M394" s="80"/>
      <c r="N394" s="80"/>
      <c r="O394" s="80"/>
      <c r="P394" s="80"/>
      <c r="Q394" s="80"/>
    </row>
    <row r="395" spans="1:17" ht="24.75" customHeight="1" x14ac:dyDescent="0.15">
      <c r="A395" t="str">
        <f>CONCATENATE(B378,B395)</f>
        <v>14f</v>
      </c>
      <c r="B395" t="s">
        <v>31</v>
      </c>
      <c r="C395" s="64">
        <f>INDEX('5 tm Data'!T:T,MATCH('5 tm WV'!A395,'5 tm Data'!R:R,0))</f>
        <v>0</v>
      </c>
      <c r="D395" s="65"/>
      <c r="E395" s="66"/>
      <c r="F395" s="80"/>
      <c r="G395" s="80"/>
      <c r="H395" s="80"/>
      <c r="I395" s="80"/>
      <c r="J395" s="80"/>
      <c r="K395" s="80"/>
      <c r="L395" s="80"/>
      <c r="M395" s="80"/>
      <c r="N395" s="80"/>
      <c r="O395" s="80"/>
      <c r="P395" s="80"/>
      <c r="Q395" s="80"/>
    </row>
    <row r="396" spans="1:17" ht="24.75" customHeight="1" x14ac:dyDescent="0.15">
      <c r="A396" t="str">
        <f>CONCATENATE(B378,B396)</f>
        <v>14g</v>
      </c>
      <c r="B396" t="s">
        <v>32</v>
      </c>
      <c r="C396" s="64">
        <f>INDEX('5 tm Data'!T:T,MATCH('5 tm WV'!A396,'5 tm Data'!R:R,0))</f>
        <v>0</v>
      </c>
      <c r="D396" s="65"/>
      <c r="E396" s="66"/>
      <c r="F396" s="80"/>
      <c r="G396" s="80"/>
      <c r="H396" s="80"/>
      <c r="I396" s="80"/>
      <c r="J396" s="80"/>
      <c r="K396" s="80"/>
      <c r="L396" s="80"/>
      <c r="M396" s="80"/>
      <c r="N396" s="80"/>
      <c r="O396" s="80"/>
      <c r="P396" s="80"/>
      <c r="Q396" s="80"/>
    </row>
    <row r="397" spans="1:17" ht="24.75" customHeight="1" thickBot="1" x14ac:dyDescent="0.2">
      <c r="A397" t="str">
        <f>CONCATENATE(B378,B397)</f>
        <v>14h</v>
      </c>
      <c r="B397" t="s">
        <v>33</v>
      </c>
      <c r="C397" s="64">
        <f>INDEX('5 tm Data'!T:T,MATCH('5 tm WV'!A397,'5 tm Data'!R:R,0))</f>
        <v>0</v>
      </c>
      <c r="D397" s="65"/>
      <c r="E397" s="66"/>
      <c r="F397" s="79"/>
      <c r="G397" s="79"/>
      <c r="H397" s="79"/>
      <c r="I397" s="79"/>
      <c r="J397" s="79"/>
      <c r="K397" s="79"/>
      <c r="L397" s="79"/>
      <c r="M397" s="79"/>
      <c r="N397" s="79"/>
      <c r="O397" s="79"/>
      <c r="P397" s="79"/>
      <c r="Q397" s="79"/>
    </row>
    <row r="398" spans="1:17" ht="24.75" customHeight="1" thickTop="1" x14ac:dyDescent="0.2">
      <c r="C398" s="86" t="s">
        <v>6</v>
      </c>
      <c r="D398" s="86"/>
      <c r="E398" s="86"/>
      <c r="F398" s="77"/>
      <c r="G398" s="78"/>
      <c r="H398" s="77"/>
      <c r="I398" s="78"/>
      <c r="J398" s="77"/>
      <c r="K398" s="78"/>
      <c r="L398" s="77"/>
      <c r="M398" s="78"/>
      <c r="N398" s="77"/>
      <c r="O398" s="78"/>
      <c r="P398" s="77"/>
      <c r="Q398" s="78"/>
    </row>
    <row r="399" spans="1:17" x14ac:dyDescent="0.15">
      <c r="C399" s="86" t="s">
        <v>799</v>
      </c>
      <c r="D399" s="86"/>
      <c r="E399" s="86"/>
      <c r="F399" s="87"/>
      <c r="G399" s="87"/>
      <c r="H399" s="87"/>
      <c r="I399" s="87"/>
      <c r="J399" s="87"/>
      <c r="K399" s="87"/>
      <c r="L399" s="87"/>
      <c r="M399" s="87"/>
      <c r="N399" s="87"/>
      <c r="O399" s="87"/>
      <c r="P399" s="87"/>
      <c r="Q399" s="87"/>
    </row>
    <row r="400" spans="1:17" ht="11.25" customHeight="1" x14ac:dyDescent="0.15">
      <c r="C400" s="86"/>
      <c r="D400" s="86"/>
      <c r="E400" s="86"/>
      <c r="F400" s="87"/>
      <c r="G400" s="87"/>
      <c r="H400" s="87"/>
      <c r="I400" s="87"/>
      <c r="J400" s="87"/>
      <c r="K400" s="87"/>
      <c r="L400" s="87"/>
      <c r="M400" s="87"/>
      <c r="N400" s="87"/>
      <c r="O400" s="87"/>
      <c r="P400" s="87"/>
      <c r="Q400" s="87"/>
    </row>
    <row r="401" spans="1:17" ht="11.25" customHeight="1" x14ac:dyDescent="0.15">
      <c r="C401" s="86" t="s">
        <v>800</v>
      </c>
      <c r="D401" s="86"/>
      <c r="E401" s="86"/>
      <c r="F401" s="87"/>
      <c r="G401" s="87"/>
      <c r="H401" s="87"/>
      <c r="I401" s="87"/>
      <c r="J401" s="87"/>
      <c r="K401" s="87"/>
      <c r="L401" s="87"/>
      <c r="M401" s="87"/>
      <c r="N401" s="87"/>
      <c r="O401" s="87"/>
      <c r="P401" s="87"/>
      <c r="Q401" s="87"/>
    </row>
    <row r="402" spans="1:17" x14ac:dyDescent="0.15">
      <c r="C402" s="86"/>
      <c r="D402" s="86"/>
      <c r="E402" s="86"/>
      <c r="F402" s="87"/>
      <c r="G402" s="87"/>
      <c r="H402" s="87"/>
      <c r="I402" s="87"/>
      <c r="J402" s="87"/>
      <c r="K402" s="87"/>
      <c r="L402" s="87"/>
      <c r="M402" s="87"/>
      <c r="N402" s="87"/>
      <c r="O402" s="87"/>
      <c r="P402" s="87"/>
      <c r="Q402" s="87"/>
    </row>
    <row r="407" spans="1:17" ht="10.5" customHeight="1" x14ac:dyDescent="0.15">
      <c r="A407" t="s">
        <v>35</v>
      </c>
      <c r="B407">
        <v>15</v>
      </c>
      <c r="C407" s="81" t="str">
        <f>'5 tm Data'!$A$2</f>
        <v>NAIA West - I</v>
      </c>
      <c r="D407" s="81"/>
      <c r="E407" s="81"/>
      <c r="F407" s="81"/>
      <c r="G407" s="81"/>
      <c r="H407" s="81"/>
      <c r="I407" s="81"/>
      <c r="J407" s="81"/>
      <c r="K407" s="81"/>
      <c r="L407" s="81"/>
      <c r="M407" s="81"/>
      <c r="N407" s="81"/>
      <c r="O407" s="81"/>
      <c r="P407" s="81"/>
      <c r="Q407" s="81"/>
    </row>
    <row r="408" spans="1:17" ht="10.5" customHeight="1" x14ac:dyDescent="0.15">
      <c r="C408" s="81"/>
      <c r="D408" s="81"/>
      <c r="E408" s="81"/>
      <c r="F408" s="81"/>
      <c r="G408" s="81"/>
      <c r="H408" s="81"/>
      <c r="I408" s="81"/>
      <c r="J408" s="81"/>
      <c r="K408" s="81"/>
      <c r="L408" s="81"/>
      <c r="M408" s="81"/>
      <c r="N408" s="81"/>
      <c r="O408" s="81"/>
      <c r="P408" s="81"/>
      <c r="Q408" s="81"/>
    </row>
    <row r="409" spans="1:17" ht="10.5" customHeight="1" x14ac:dyDescent="0.15">
      <c r="C409" s="81"/>
      <c r="D409" s="81"/>
      <c r="E409" s="81"/>
      <c r="F409" s="81"/>
      <c r="G409" s="81"/>
      <c r="H409" s="81"/>
      <c r="I409" s="81"/>
      <c r="J409" s="81"/>
      <c r="K409" s="81"/>
      <c r="L409" s="81"/>
      <c r="M409" s="81"/>
      <c r="N409" s="81"/>
      <c r="O409" s="81"/>
      <c r="P409" s="81"/>
      <c r="Q409" s="81"/>
    </row>
    <row r="410" spans="1:17" ht="8.25" customHeight="1" x14ac:dyDescent="0.15"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</row>
    <row r="411" spans="1:17" ht="8.25" customHeight="1" x14ac:dyDescent="0.15"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</row>
    <row r="412" spans="1:17" ht="8.25" customHeight="1" x14ac:dyDescent="0.2"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7" ht="11.25" x14ac:dyDescent="0.2">
      <c r="C413" s="1"/>
      <c r="D413" s="1"/>
      <c r="E413" s="1"/>
      <c r="F413" s="1"/>
      <c r="G413" s="82" t="str">
        <f>INDEX('5 tm Data'!G:G,MATCH('5 tm WV'!B407,'5 tm Data'!F:F,0))</f>
        <v>William Penn University - Women - Varsity</v>
      </c>
      <c r="H413" s="82"/>
      <c r="I413" s="82"/>
      <c r="J413" s="82"/>
      <c r="K413" s="82"/>
      <c r="L413" s="82"/>
      <c r="M413" s="82"/>
      <c r="N413" s="82"/>
      <c r="O413" s="82"/>
      <c r="P413" s="1"/>
    </row>
    <row r="414" spans="1:17" ht="11.25" x14ac:dyDescent="0.2">
      <c r="C414" s="1"/>
      <c r="D414" s="1"/>
      <c r="E414" s="1"/>
      <c r="F414" s="1"/>
      <c r="G414" s="82"/>
      <c r="H414" s="82"/>
      <c r="I414" s="82"/>
      <c r="J414" s="82"/>
      <c r="K414" s="82"/>
      <c r="L414" s="82"/>
      <c r="M414" s="82"/>
      <c r="N414" s="82"/>
      <c r="O414" s="82"/>
      <c r="P414" s="1"/>
    </row>
    <row r="415" spans="1:17" ht="8.25" customHeight="1" x14ac:dyDescent="0.2">
      <c r="C415" s="1"/>
      <c r="D415" s="1"/>
      <c r="E415" s="1"/>
      <c r="F415" s="1"/>
      <c r="G415" s="18"/>
      <c r="H415" s="18"/>
      <c r="I415" s="18"/>
      <c r="J415" s="18"/>
      <c r="K415" s="18"/>
      <c r="L415" s="18"/>
      <c r="M415" s="18"/>
      <c r="N415" s="18"/>
      <c r="O415" s="18"/>
      <c r="P415" s="1"/>
    </row>
    <row r="416" spans="1:17" ht="8.25" customHeight="1" x14ac:dyDescent="0.2">
      <c r="C416" s="1"/>
      <c r="D416" s="1"/>
      <c r="E416" s="1"/>
      <c r="F416" s="1"/>
      <c r="G416" s="18"/>
      <c r="H416" s="18"/>
      <c r="I416" s="18"/>
      <c r="J416" s="18"/>
      <c r="K416" s="18"/>
      <c r="L416" s="18"/>
      <c r="M416" s="18"/>
      <c r="N416" s="18"/>
      <c r="O416" s="18"/>
      <c r="P416" s="1"/>
    </row>
    <row r="417" spans="1:17" ht="8.25" customHeight="1" x14ac:dyDescent="0.2"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7" ht="15.75" customHeight="1" x14ac:dyDescent="0.15">
      <c r="C418" s="83" t="s">
        <v>0</v>
      </c>
      <c r="D418" s="84"/>
      <c r="E418" s="85"/>
      <c r="F418" s="83" t="s">
        <v>1</v>
      </c>
      <c r="G418" s="85"/>
      <c r="H418" s="83" t="s">
        <v>2</v>
      </c>
      <c r="I418" s="85"/>
      <c r="J418" s="83" t="s">
        <v>3</v>
      </c>
      <c r="K418" s="85"/>
      <c r="L418" s="83" t="s">
        <v>4</v>
      </c>
      <c r="M418" s="85"/>
      <c r="N418" s="83" t="s">
        <v>5</v>
      </c>
      <c r="O418" s="85"/>
      <c r="P418" s="80" t="s">
        <v>6</v>
      </c>
      <c r="Q418" s="80"/>
    </row>
    <row r="419" spans="1:17" ht="24.75" customHeight="1" x14ac:dyDescent="0.15">
      <c r="A419" t="str">
        <f>CONCATENATE(B407,B419)</f>
        <v>15a</v>
      </c>
      <c r="B419" t="s">
        <v>26</v>
      </c>
      <c r="C419" s="64" t="str">
        <f>INDEX('5 tm Data'!T:T,MATCH('5 tm WV'!A419,'5 tm Data'!R:R,0))</f>
        <v>Ashley Gorman</v>
      </c>
      <c r="D419" s="65"/>
      <c r="E419" s="66"/>
      <c r="F419" s="80"/>
      <c r="G419" s="80"/>
      <c r="H419" s="80"/>
      <c r="I419" s="80"/>
      <c r="J419" s="80"/>
      <c r="K419" s="80"/>
      <c r="L419" s="80"/>
      <c r="M419" s="80"/>
      <c r="N419" s="80"/>
      <c r="O419" s="80"/>
      <c r="P419" s="80"/>
      <c r="Q419" s="80"/>
    </row>
    <row r="420" spans="1:17" ht="24.75" customHeight="1" x14ac:dyDescent="0.15">
      <c r="A420" t="str">
        <f>CONCATENATE(B407,B420)</f>
        <v>15b</v>
      </c>
      <c r="B420" t="s">
        <v>27</v>
      </c>
      <c r="C420" s="64" t="str">
        <f>INDEX('5 tm Data'!T:T,MATCH('5 tm WV'!A420,'5 tm Data'!R:R,0))</f>
        <v>Caitlin Radliff</v>
      </c>
      <c r="D420" s="65"/>
      <c r="E420" s="66"/>
      <c r="F420" s="80"/>
      <c r="G420" s="80"/>
      <c r="H420" s="80"/>
      <c r="I420" s="80"/>
      <c r="J420" s="80"/>
      <c r="K420" s="80"/>
      <c r="L420" s="80"/>
      <c r="M420" s="80"/>
      <c r="N420" s="80"/>
      <c r="O420" s="80"/>
      <c r="P420" s="80"/>
      <c r="Q420" s="80"/>
    </row>
    <row r="421" spans="1:17" ht="24.75" customHeight="1" x14ac:dyDescent="0.15">
      <c r="A421" t="str">
        <f>CONCATENATE(B407,B421)</f>
        <v>15c</v>
      </c>
      <c r="B421" t="s">
        <v>28</v>
      </c>
      <c r="C421" s="64" t="str">
        <f>INDEX('5 tm Data'!T:T,MATCH('5 tm WV'!A421,'5 tm Data'!R:R,0))</f>
        <v>Danielle Fincham</v>
      </c>
      <c r="D421" s="65"/>
      <c r="E421" s="66"/>
      <c r="F421" s="80"/>
      <c r="G421" s="80"/>
      <c r="H421" s="80"/>
      <c r="I421" s="80"/>
      <c r="J421" s="80"/>
      <c r="K421" s="80"/>
      <c r="L421" s="80"/>
      <c r="M421" s="80"/>
      <c r="N421" s="80"/>
      <c r="O421" s="80"/>
      <c r="P421" s="80"/>
      <c r="Q421" s="80"/>
    </row>
    <row r="422" spans="1:17" ht="24.75" customHeight="1" x14ac:dyDescent="0.15">
      <c r="A422" t="str">
        <f>CONCATENATE(B407,B422)</f>
        <v>15d</v>
      </c>
      <c r="B422" t="s">
        <v>29</v>
      </c>
      <c r="C422" s="64" t="str">
        <f>INDEX('5 tm Data'!T:T,MATCH('5 tm WV'!A422,'5 tm Data'!R:R,0))</f>
        <v>Isabel Diaz</v>
      </c>
      <c r="D422" s="65"/>
      <c r="E422" s="66"/>
      <c r="F422" s="80"/>
      <c r="G422" s="80"/>
      <c r="H422" s="80"/>
      <c r="I422" s="80"/>
      <c r="J422" s="80"/>
      <c r="K422" s="80"/>
      <c r="L422" s="80"/>
      <c r="M422" s="80"/>
      <c r="N422" s="80"/>
      <c r="O422" s="80"/>
      <c r="P422" s="80"/>
      <c r="Q422" s="80"/>
    </row>
    <row r="423" spans="1:17" ht="24.75" customHeight="1" x14ac:dyDescent="0.15">
      <c r="A423" t="str">
        <f>CONCATENATE(B407,B423)</f>
        <v>15e</v>
      </c>
      <c r="B423" t="s">
        <v>30</v>
      </c>
      <c r="C423" s="64" t="str">
        <f>INDEX('5 tm Data'!T:T,MATCH('5 tm WV'!A423,'5 tm Data'!R:R,0))</f>
        <v>Kelcey Aczon-Kawamura</v>
      </c>
      <c r="D423" s="65"/>
      <c r="E423" s="66"/>
      <c r="F423" s="80"/>
      <c r="G423" s="80"/>
      <c r="H423" s="80"/>
      <c r="I423" s="80"/>
      <c r="J423" s="80"/>
      <c r="K423" s="80"/>
      <c r="L423" s="80"/>
      <c r="M423" s="80"/>
      <c r="N423" s="80"/>
      <c r="O423" s="80"/>
      <c r="P423" s="80"/>
      <c r="Q423" s="80"/>
    </row>
    <row r="424" spans="1:17" ht="24.75" customHeight="1" x14ac:dyDescent="0.15">
      <c r="A424" t="str">
        <f>CONCATENATE(B407,B424)</f>
        <v>15f</v>
      </c>
      <c r="B424" t="s">
        <v>31</v>
      </c>
      <c r="C424" s="64" t="str">
        <f>INDEX('5 tm Data'!T:T,MATCH('5 tm WV'!A424,'5 tm Data'!R:R,0))</f>
        <v>Lucille Mitchell</v>
      </c>
      <c r="D424" s="65"/>
      <c r="E424" s="66"/>
      <c r="F424" s="80"/>
      <c r="G424" s="80"/>
      <c r="H424" s="80"/>
      <c r="I424" s="80"/>
      <c r="J424" s="80"/>
      <c r="K424" s="80"/>
      <c r="L424" s="80"/>
      <c r="M424" s="80"/>
      <c r="N424" s="80"/>
      <c r="O424" s="80"/>
      <c r="P424" s="80"/>
      <c r="Q424" s="80"/>
    </row>
    <row r="425" spans="1:17" ht="24.75" customHeight="1" x14ac:dyDescent="0.15">
      <c r="A425" t="str">
        <f>CONCATENATE(B407,B425)</f>
        <v>15g</v>
      </c>
      <c r="B425" t="s">
        <v>32</v>
      </c>
      <c r="C425" s="64" t="str">
        <f>INDEX('5 tm Data'!T:T,MATCH('5 tm WV'!A425,'5 tm Data'!R:R,0))</f>
        <v>Olivia Pilcher</v>
      </c>
      <c r="D425" s="65"/>
      <c r="E425" s="66"/>
      <c r="F425" s="80"/>
      <c r="G425" s="80"/>
      <c r="H425" s="80"/>
      <c r="I425" s="80"/>
      <c r="J425" s="80"/>
      <c r="K425" s="80"/>
      <c r="L425" s="80"/>
      <c r="M425" s="80"/>
      <c r="N425" s="80"/>
      <c r="O425" s="80"/>
      <c r="P425" s="80"/>
      <c r="Q425" s="80"/>
    </row>
    <row r="426" spans="1:17" ht="24.75" customHeight="1" thickBot="1" x14ac:dyDescent="0.2">
      <c r="A426" t="str">
        <f>CONCATENATE(B407,B426)</f>
        <v>15h</v>
      </c>
      <c r="B426" t="s">
        <v>33</v>
      </c>
      <c r="C426" s="64" t="str">
        <f>INDEX('5 tm Data'!T:T,MATCH('5 tm WV'!A426,'5 tm Data'!R:R,0))</f>
        <v>Sammantha Meyers</v>
      </c>
      <c r="D426" s="65"/>
      <c r="E426" s="66"/>
      <c r="F426" s="79"/>
      <c r="G426" s="79"/>
      <c r="H426" s="79"/>
      <c r="I426" s="79"/>
      <c r="J426" s="79"/>
      <c r="K426" s="79"/>
      <c r="L426" s="79"/>
      <c r="M426" s="79"/>
      <c r="N426" s="79"/>
      <c r="O426" s="79"/>
      <c r="P426" s="79"/>
      <c r="Q426" s="79"/>
    </row>
    <row r="427" spans="1:17" ht="24.75" customHeight="1" thickTop="1" x14ac:dyDescent="0.2">
      <c r="C427" s="86" t="s">
        <v>6</v>
      </c>
      <c r="D427" s="86"/>
      <c r="E427" s="86"/>
      <c r="F427" s="77"/>
      <c r="G427" s="78"/>
      <c r="H427" s="77"/>
      <c r="I427" s="78"/>
      <c r="J427" s="77"/>
      <c r="K427" s="78"/>
      <c r="L427" s="77"/>
      <c r="M427" s="78"/>
      <c r="N427" s="77"/>
      <c r="O427" s="78"/>
      <c r="P427" s="77"/>
      <c r="Q427" s="78"/>
    </row>
    <row r="428" spans="1:17" x14ac:dyDescent="0.15">
      <c r="C428" s="86" t="s">
        <v>799</v>
      </c>
      <c r="D428" s="86"/>
      <c r="E428" s="86"/>
      <c r="F428" s="87"/>
      <c r="G428" s="87"/>
      <c r="H428" s="87"/>
      <c r="I428" s="87"/>
      <c r="J428" s="87"/>
      <c r="K428" s="87"/>
      <c r="L428" s="87"/>
      <c r="M428" s="87"/>
      <c r="N428" s="87"/>
      <c r="O428" s="87"/>
      <c r="P428" s="87"/>
      <c r="Q428" s="87"/>
    </row>
    <row r="429" spans="1:17" ht="11.25" customHeight="1" x14ac:dyDescent="0.15">
      <c r="C429" s="86"/>
      <c r="D429" s="86"/>
      <c r="E429" s="86"/>
      <c r="F429" s="87"/>
      <c r="G429" s="87"/>
      <c r="H429" s="87"/>
      <c r="I429" s="87"/>
      <c r="J429" s="87"/>
      <c r="K429" s="87"/>
      <c r="L429" s="87"/>
      <c r="M429" s="87"/>
      <c r="N429" s="87"/>
      <c r="O429" s="87"/>
      <c r="P429" s="87"/>
      <c r="Q429" s="87"/>
    </row>
    <row r="430" spans="1:17" ht="11.25" customHeight="1" x14ac:dyDescent="0.15">
      <c r="C430" s="86" t="s">
        <v>800</v>
      </c>
      <c r="D430" s="86"/>
      <c r="E430" s="86"/>
      <c r="F430" s="87"/>
      <c r="G430" s="87"/>
      <c r="H430" s="87"/>
      <c r="I430" s="87"/>
      <c r="J430" s="87"/>
      <c r="K430" s="87"/>
      <c r="L430" s="87"/>
      <c r="M430" s="87"/>
      <c r="N430" s="87"/>
      <c r="O430" s="87"/>
      <c r="P430" s="87"/>
      <c r="Q430" s="87"/>
    </row>
    <row r="431" spans="1:17" x14ac:dyDescent="0.15">
      <c r="C431" s="86"/>
      <c r="D431" s="86"/>
      <c r="E431" s="86"/>
      <c r="F431" s="87"/>
      <c r="G431" s="87"/>
      <c r="H431" s="87"/>
      <c r="I431" s="87"/>
      <c r="J431" s="87"/>
      <c r="K431" s="87"/>
      <c r="L431" s="87"/>
      <c r="M431" s="87"/>
      <c r="N431" s="87"/>
      <c r="O431" s="87"/>
      <c r="P431" s="87"/>
      <c r="Q431" s="87"/>
    </row>
    <row r="436" spans="1:17" ht="10.5" customHeight="1" x14ac:dyDescent="0.15">
      <c r="A436" t="s">
        <v>35</v>
      </c>
      <c r="B436">
        <v>16</v>
      </c>
      <c r="C436" s="81" t="str">
        <f>'5 tm Data'!$A$2</f>
        <v>NAIA West - I</v>
      </c>
      <c r="D436" s="81"/>
      <c r="E436" s="81"/>
      <c r="F436" s="81"/>
      <c r="G436" s="81"/>
      <c r="H436" s="81"/>
      <c r="I436" s="81"/>
      <c r="J436" s="81"/>
      <c r="K436" s="81"/>
      <c r="L436" s="81"/>
      <c r="M436" s="81"/>
      <c r="N436" s="81"/>
      <c r="O436" s="81"/>
      <c r="P436" s="81"/>
      <c r="Q436" s="81"/>
    </row>
    <row r="437" spans="1:17" ht="10.5" customHeight="1" x14ac:dyDescent="0.15">
      <c r="C437" s="81"/>
      <c r="D437" s="81"/>
      <c r="E437" s="81"/>
      <c r="F437" s="81"/>
      <c r="G437" s="81"/>
      <c r="H437" s="81"/>
      <c r="I437" s="81"/>
      <c r="J437" s="81"/>
      <c r="K437" s="81"/>
      <c r="L437" s="81"/>
      <c r="M437" s="81"/>
      <c r="N437" s="81"/>
      <c r="O437" s="81"/>
      <c r="P437" s="81"/>
      <c r="Q437" s="81"/>
    </row>
    <row r="438" spans="1:17" ht="10.5" customHeight="1" x14ac:dyDescent="0.15">
      <c r="C438" s="81"/>
      <c r="D438" s="81"/>
      <c r="E438" s="81"/>
      <c r="F438" s="81"/>
      <c r="G438" s="81"/>
      <c r="H438" s="81"/>
      <c r="I438" s="81"/>
      <c r="J438" s="81"/>
      <c r="K438" s="81"/>
      <c r="L438" s="81"/>
      <c r="M438" s="81"/>
      <c r="N438" s="81"/>
      <c r="O438" s="81"/>
      <c r="P438" s="81"/>
      <c r="Q438" s="81"/>
    </row>
    <row r="439" spans="1:17" ht="8.25" customHeight="1" x14ac:dyDescent="0.15"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</row>
    <row r="440" spans="1:17" ht="8.25" customHeight="1" x14ac:dyDescent="0.15"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</row>
    <row r="441" spans="1:17" ht="8.25" customHeight="1" x14ac:dyDescent="0.2"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7" ht="11.25" x14ac:dyDescent="0.2">
      <c r="C442" s="1"/>
      <c r="D442" s="1"/>
      <c r="E442" s="1"/>
      <c r="F442" s="1"/>
      <c r="G442" s="82">
        <f>INDEX('5 tm Data'!G:G,MATCH('5 tm WV'!B436,'5 tm Data'!F:F,0))</f>
        <v>17</v>
      </c>
      <c r="H442" s="82"/>
      <c r="I442" s="82"/>
      <c r="J442" s="82"/>
      <c r="K442" s="82"/>
      <c r="L442" s="82"/>
      <c r="M442" s="82"/>
      <c r="N442" s="82"/>
      <c r="O442" s="82"/>
      <c r="P442" s="1"/>
    </row>
    <row r="443" spans="1:17" ht="11.25" x14ac:dyDescent="0.2">
      <c r="C443" s="1"/>
      <c r="D443" s="1"/>
      <c r="E443" s="1"/>
      <c r="F443" s="1"/>
      <c r="G443" s="82"/>
      <c r="H443" s="82"/>
      <c r="I443" s="82"/>
      <c r="J443" s="82"/>
      <c r="K443" s="82"/>
      <c r="L443" s="82"/>
      <c r="M443" s="82"/>
      <c r="N443" s="82"/>
      <c r="O443" s="82"/>
      <c r="P443" s="1"/>
    </row>
    <row r="444" spans="1:17" ht="8.25" customHeight="1" x14ac:dyDescent="0.2">
      <c r="C444" s="1"/>
      <c r="D444" s="1"/>
      <c r="E444" s="1"/>
      <c r="F444" s="1"/>
      <c r="G444" s="18"/>
      <c r="H444" s="18"/>
      <c r="I444" s="18"/>
      <c r="J444" s="18"/>
      <c r="K444" s="18"/>
      <c r="L444" s="18"/>
      <c r="M444" s="18"/>
      <c r="N444" s="18"/>
      <c r="O444" s="18"/>
      <c r="P444" s="1"/>
    </row>
    <row r="445" spans="1:17" ht="8.25" customHeight="1" x14ac:dyDescent="0.2">
      <c r="C445" s="1"/>
      <c r="D445" s="1"/>
      <c r="E445" s="1"/>
      <c r="F445" s="1"/>
      <c r="G445" s="18"/>
      <c r="H445" s="18"/>
      <c r="I445" s="18"/>
      <c r="J445" s="18"/>
      <c r="K445" s="18"/>
      <c r="L445" s="18"/>
      <c r="M445" s="18"/>
      <c r="N445" s="18"/>
      <c r="O445" s="18"/>
      <c r="P445" s="1"/>
    </row>
    <row r="446" spans="1:17" ht="8.25" customHeight="1" x14ac:dyDescent="0.2"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7" ht="15.75" customHeight="1" x14ac:dyDescent="0.15">
      <c r="C447" s="83" t="s">
        <v>0</v>
      </c>
      <c r="D447" s="84"/>
      <c r="E447" s="85"/>
      <c r="F447" s="83" t="s">
        <v>1</v>
      </c>
      <c r="G447" s="85"/>
      <c r="H447" s="83" t="s">
        <v>2</v>
      </c>
      <c r="I447" s="85"/>
      <c r="J447" s="83" t="s">
        <v>3</v>
      </c>
      <c r="K447" s="85"/>
      <c r="L447" s="83" t="s">
        <v>4</v>
      </c>
      <c r="M447" s="85"/>
      <c r="N447" s="83" t="s">
        <v>5</v>
      </c>
      <c r="O447" s="85"/>
      <c r="P447" s="80" t="s">
        <v>6</v>
      </c>
      <c r="Q447" s="80"/>
    </row>
    <row r="448" spans="1:17" ht="24.75" customHeight="1" x14ac:dyDescent="0.15">
      <c r="A448" t="str">
        <f>CONCATENATE(B436,B448)</f>
        <v>16a</v>
      </c>
      <c r="B448" t="s">
        <v>26</v>
      </c>
      <c r="C448" s="64">
        <f>INDEX('5 tm Data'!T:T,MATCH('5 tm WV'!A448,'5 tm Data'!R:R,0))</f>
        <v>0</v>
      </c>
      <c r="D448" s="65"/>
      <c r="E448" s="66"/>
      <c r="F448" s="80"/>
      <c r="G448" s="80"/>
      <c r="H448" s="80"/>
      <c r="I448" s="80"/>
      <c r="J448" s="80"/>
      <c r="K448" s="80"/>
      <c r="L448" s="80"/>
      <c r="M448" s="80"/>
      <c r="N448" s="80"/>
      <c r="O448" s="80"/>
      <c r="P448" s="80"/>
      <c r="Q448" s="80"/>
    </row>
    <row r="449" spans="1:17" ht="24.75" customHeight="1" x14ac:dyDescent="0.15">
      <c r="A449" t="str">
        <f>CONCATENATE(B436,B449)</f>
        <v>16b</v>
      </c>
      <c r="B449" t="s">
        <v>27</v>
      </c>
      <c r="C449" s="64">
        <f>INDEX('5 tm Data'!T:T,MATCH('5 tm WV'!A449,'5 tm Data'!R:R,0))</f>
        <v>0</v>
      </c>
      <c r="D449" s="65"/>
      <c r="E449" s="66"/>
      <c r="F449" s="80"/>
      <c r="G449" s="80"/>
      <c r="H449" s="80"/>
      <c r="I449" s="80"/>
      <c r="J449" s="80"/>
      <c r="K449" s="80"/>
      <c r="L449" s="80"/>
      <c r="M449" s="80"/>
      <c r="N449" s="80"/>
      <c r="O449" s="80"/>
      <c r="P449" s="80"/>
      <c r="Q449" s="80"/>
    </row>
    <row r="450" spans="1:17" ht="24.75" customHeight="1" x14ac:dyDescent="0.15">
      <c r="A450" t="str">
        <f>CONCATENATE(B436,B450)</f>
        <v>16c</v>
      </c>
      <c r="B450" t="s">
        <v>28</v>
      </c>
      <c r="C450" s="64">
        <f>INDEX('5 tm Data'!T:T,MATCH('5 tm WV'!A450,'5 tm Data'!R:R,0))</f>
        <v>0</v>
      </c>
      <c r="D450" s="65"/>
      <c r="E450" s="66"/>
      <c r="F450" s="80"/>
      <c r="G450" s="80"/>
      <c r="H450" s="80"/>
      <c r="I450" s="80"/>
      <c r="J450" s="80"/>
      <c r="K450" s="80"/>
      <c r="L450" s="80"/>
      <c r="M450" s="80"/>
      <c r="N450" s="80"/>
      <c r="O450" s="80"/>
      <c r="P450" s="80"/>
      <c r="Q450" s="80"/>
    </row>
    <row r="451" spans="1:17" ht="24.75" customHeight="1" x14ac:dyDescent="0.15">
      <c r="A451" t="str">
        <f>CONCATENATE(B436,B451)</f>
        <v>16d</v>
      </c>
      <c r="B451" t="s">
        <v>29</v>
      </c>
      <c r="C451" s="64">
        <f>INDEX('5 tm Data'!T:T,MATCH('5 tm WV'!A451,'5 tm Data'!R:R,0))</f>
        <v>0</v>
      </c>
      <c r="D451" s="65"/>
      <c r="E451" s="66"/>
      <c r="F451" s="80"/>
      <c r="G451" s="80"/>
      <c r="H451" s="80"/>
      <c r="I451" s="80"/>
      <c r="J451" s="80"/>
      <c r="K451" s="80"/>
      <c r="L451" s="80"/>
      <c r="M451" s="80"/>
      <c r="N451" s="80"/>
      <c r="O451" s="80"/>
      <c r="P451" s="80"/>
      <c r="Q451" s="80"/>
    </row>
    <row r="452" spans="1:17" ht="24.75" customHeight="1" x14ac:dyDescent="0.15">
      <c r="A452" t="str">
        <f>CONCATENATE(B436,B452)</f>
        <v>16e</v>
      </c>
      <c r="B452" t="s">
        <v>30</v>
      </c>
      <c r="C452" s="64">
        <f>INDEX('5 tm Data'!T:T,MATCH('5 tm WV'!A452,'5 tm Data'!R:R,0))</f>
        <v>0</v>
      </c>
      <c r="D452" s="65"/>
      <c r="E452" s="66"/>
      <c r="F452" s="80"/>
      <c r="G452" s="80"/>
      <c r="H452" s="80"/>
      <c r="I452" s="80"/>
      <c r="J452" s="80"/>
      <c r="K452" s="80"/>
      <c r="L452" s="80"/>
      <c r="M452" s="80"/>
      <c r="N452" s="80"/>
      <c r="O452" s="80"/>
      <c r="P452" s="80"/>
      <c r="Q452" s="80"/>
    </row>
    <row r="453" spans="1:17" ht="24.75" customHeight="1" x14ac:dyDescent="0.15">
      <c r="A453" t="str">
        <f>CONCATENATE(B436,B453)</f>
        <v>16f</v>
      </c>
      <c r="B453" t="s">
        <v>31</v>
      </c>
      <c r="C453" s="64">
        <f>INDEX('5 tm Data'!T:T,MATCH('5 tm WV'!A453,'5 tm Data'!R:R,0))</f>
        <v>0</v>
      </c>
      <c r="D453" s="65"/>
      <c r="E453" s="66"/>
      <c r="F453" s="80"/>
      <c r="G453" s="80"/>
      <c r="H453" s="80"/>
      <c r="I453" s="80"/>
      <c r="J453" s="80"/>
      <c r="K453" s="80"/>
      <c r="L453" s="80"/>
      <c r="M453" s="80"/>
      <c r="N453" s="80"/>
      <c r="O453" s="80"/>
      <c r="P453" s="80"/>
      <c r="Q453" s="80"/>
    </row>
    <row r="454" spans="1:17" ht="24.75" customHeight="1" x14ac:dyDescent="0.15">
      <c r="A454" t="str">
        <f>CONCATENATE(B436,B454)</f>
        <v>16g</v>
      </c>
      <c r="B454" t="s">
        <v>32</v>
      </c>
      <c r="C454" s="64">
        <f>INDEX('5 tm Data'!T:T,MATCH('5 tm WV'!A454,'5 tm Data'!R:R,0))</f>
        <v>0</v>
      </c>
      <c r="D454" s="65"/>
      <c r="E454" s="66"/>
      <c r="F454" s="80"/>
      <c r="G454" s="80"/>
      <c r="H454" s="80"/>
      <c r="I454" s="80"/>
      <c r="J454" s="80"/>
      <c r="K454" s="80"/>
      <c r="L454" s="80"/>
      <c r="M454" s="80"/>
      <c r="N454" s="80"/>
      <c r="O454" s="80"/>
      <c r="P454" s="80"/>
      <c r="Q454" s="80"/>
    </row>
    <row r="455" spans="1:17" ht="24.75" customHeight="1" thickBot="1" x14ac:dyDescent="0.2">
      <c r="A455" t="str">
        <f>CONCATENATE(B436,B455)</f>
        <v>16h</v>
      </c>
      <c r="B455" t="s">
        <v>33</v>
      </c>
      <c r="C455" s="64">
        <f>INDEX('5 tm Data'!T:T,MATCH('5 tm WV'!A455,'5 tm Data'!R:R,0))</f>
        <v>0</v>
      </c>
      <c r="D455" s="65"/>
      <c r="E455" s="66"/>
      <c r="F455" s="79"/>
      <c r="G455" s="79"/>
      <c r="H455" s="79"/>
      <c r="I455" s="79"/>
      <c r="J455" s="79"/>
      <c r="K455" s="79"/>
      <c r="L455" s="79"/>
      <c r="M455" s="79"/>
      <c r="N455" s="79"/>
      <c r="O455" s="79"/>
      <c r="P455" s="79"/>
      <c r="Q455" s="79"/>
    </row>
    <row r="456" spans="1:17" ht="24.75" customHeight="1" thickTop="1" x14ac:dyDescent="0.2">
      <c r="C456" s="86" t="s">
        <v>6</v>
      </c>
      <c r="D456" s="86"/>
      <c r="E456" s="86"/>
      <c r="F456" s="77"/>
      <c r="G456" s="78"/>
      <c r="H456" s="77"/>
      <c r="I456" s="78"/>
      <c r="J456" s="77"/>
      <c r="K456" s="78"/>
      <c r="L456" s="77"/>
      <c r="M456" s="78"/>
      <c r="N456" s="77"/>
      <c r="O456" s="78"/>
      <c r="P456" s="77"/>
      <c r="Q456" s="78"/>
    </row>
    <row r="457" spans="1:17" x14ac:dyDescent="0.15">
      <c r="C457" s="86" t="s">
        <v>799</v>
      </c>
      <c r="D457" s="86"/>
      <c r="E457" s="86"/>
      <c r="F457" s="87"/>
      <c r="G457" s="87"/>
      <c r="H457" s="87"/>
      <c r="I457" s="87"/>
      <c r="J457" s="87"/>
      <c r="K457" s="87"/>
      <c r="L457" s="87"/>
      <c r="M457" s="87"/>
      <c r="N457" s="87"/>
      <c r="O457" s="87"/>
      <c r="P457" s="87"/>
      <c r="Q457" s="87"/>
    </row>
    <row r="458" spans="1:17" ht="11.25" customHeight="1" x14ac:dyDescent="0.15">
      <c r="C458" s="86"/>
      <c r="D458" s="86"/>
      <c r="E458" s="86"/>
      <c r="F458" s="87"/>
      <c r="G458" s="87"/>
      <c r="H458" s="87"/>
      <c r="I458" s="87"/>
      <c r="J458" s="87"/>
      <c r="K458" s="87"/>
      <c r="L458" s="87"/>
      <c r="M458" s="87"/>
      <c r="N458" s="87"/>
      <c r="O458" s="87"/>
      <c r="P458" s="87"/>
      <c r="Q458" s="87"/>
    </row>
    <row r="459" spans="1:17" ht="11.25" customHeight="1" x14ac:dyDescent="0.15">
      <c r="C459" s="86" t="s">
        <v>800</v>
      </c>
      <c r="D459" s="86"/>
      <c r="E459" s="86"/>
      <c r="F459" s="87"/>
      <c r="G459" s="87"/>
      <c r="H459" s="87"/>
      <c r="I459" s="87"/>
      <c r="J459" s="87"/>
      <c r="K459" s="87"/>
      <c r="L459" s="87"/>
      <c r="M459" s="87"/>
      <c r="N459" s="87"/>
      <c r="O459" s="87"/>
      <c r="P459" s="87"/>
      <c r="Q459" s="87"/>
    </row>
    <row r="460" spans="1:17" x14ac:dyDescent="0.15">
      <c r="C460" s="86"/>
      <c r="D460" s="86"/>
      <c r="E460" s="86"/>
      <c r="F460" s="87"/>
      <c r="G460" s="87"/>
      <c r="H460" s="87"/>
      <c r="I460" s="87"/>
      <c r="J460" s="87"/>
      <c r="K460" s="87"/>
      <c r="L460" s="87"/>
      <c r="M460" s="87"/>
      <c r="N460" s="87"/>
      <c r="O460" s="87"/>
      <c r="P460" s="87"/>
      <c r="Q460" s="87"/>
    </row>
    <row r="465" spans="1:17" ht="10.5" customHeight="1" x14ac:dyDescent="0.15">
      <c r="A465" t="s">
        <v>35</v>
      </c>
      <c r="B465">
        <v>17</v>
      </c>
      <c r="C465" s="81" t="str">
        <f>'5 tm Data'!$A$2</f>
        <v>NAIA West - I</v>
      </c>
      <c r="D465" s="81"/>
      <c r="E465" s="81"/>
      <c r="F465" s="81"/>
      <c r="G465" s="81"/>
      <c r="H465" s="81"/>
      <c r="I465" s="81"/>
      <c r="J465" s="81"/>
      <c r="K465" s="81"/>
      <c r="L465" s="81"/>
      <c r="M465" s="81"/>
      <c r="N465" s="81"/>
      <c r="O465" s="81"/>
      <c r="P465" s="81"/>
      <c r="Q465" s="81"/>
    </row>
    <row r="466" spans="1:17" ht="10.5" customHeight="1" x14ac:dyDescent="0.15">
      <c r="C466" s="81"/>
      <c r="D466" s="81"/>
      <c r="E466" s="81"/>
      <c r="F466" s="81"/>
      <c r="G466" s="81"/>
      <c r="H466" s="81"/>
      <c r="I466" s="81"/>
      <c r="J466" s="81"/>
      <c r="K466" s="81"/>
      <c r="L466" s="81"/>
      <c r="M466" s="81"/>
      <c r="N466" s="81"/>
      <c r="O466" s="81"/>
      <c r="P466" s="81"/>
      <c r="Q466" s="81"/>
    </row>
    <row r="467" spans="1:17" ht="10.5" customHeight="1" x14ac:dyDescent="0.15">
      <c r="C467" s="81"/>
      <c r="D467" s="81"/>
      <c r="E467" s="81"/>
      <c r="F467" s="81"/>
      <c r="G467" s="81"/>
      <c r="H467" s="81"/>
      <c r="I467" s="81"/>
      <c r="J467" s="81"/>
      <c r="K467" s="81"/>
      <c r="L467" s="81"/>
      <c r="M467" s="81"/>
      <c r="N467" s="81"/>
      <c r="O467" s="81"/>
      <c r="P467" s="81"/>
      <c r="Q467" s="81"/>
    </row>
    <row r="468" spans="1:17" ht="8.25" customHeight="1" x14ac:dyDescent="0.15"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</row>
    <row r="469" spans="1:17" ht="8.25" customHeight="1" x14ac:dyDescent="0.15"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</row>
    <row r="470" spans="1:17" ht="8.25" customHeight="1" x14ac:dyDescent="0.2"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7" ht="11.25" x14ac:dyDescent="0.2">
      <c r="C471" s="1"/>
      <c r="D471" s="1"/>
      <c r="E471" s="1"/>
      <c r="F471" s="1"/>
      <c r="G471" s="82">
        <f>INDEX('5 tm Data'!G:G,MATCH('5 tm WV'!B465,'5 tm Data'!F:F,0))</f>
        <v>18</v>
      </c>
      <c r="H471" s="82"/>
      <c r="I471" s="82"/>
      <c r="J471" s="82"/>
      <c r="K471" s="82"/>
      <c r="L471" s="82"/>
      <c r="M471" s="82"/>
      <c r="N471" s="82"/>
      <c r="O471" s="82"/>
      <c r="P471" s="1"/>
    </row>
    <row r="472" spans="1:17" ht="11.25" x14ac:dyDescent="0.2">
      <c r="C472" s="1"/>
      <c r="D472" s="1"/>
      <c r="E472" s="1"/>
      <c r="F472" s="1"/>
      <c r="G472" s="82"/>
      <c r="H472" s="82"/>
      <c r="I472" s="82"/>
      <c r="J472" s="82"/>
      <c r="K472" s="82"/>
      <c r="L472" s="82"/>
      <c r="M472" s="82"/>
      <c r="N472" s="82"/>
      <c r="O472" s="82"/>
      <c r="P472" s="1"/>
    </row>
    <row r="473" spans="1:17" ht="8.25" customHeight="1" x14ac:dyDescent="0.2">
      <c r="C473" s="1"/>
      <c r="D473" s="1"/>
      <c r="E473" s="1"/>
      <c r="F473" s="1"/>
      <c r="G473" s="18"/>
      <c r="H473" s="18"/>
      <c r="I473" s="18"/>
      <c r="J473" s="18"/>
      <c r="K473" s="18"/>
      <c r="L473" s="18"/>
      <c r="M473" s="18"/>
      <c r="N473" s="18"/>
      <c r="O473" s="18"/>
      <c r="P473" s="1"/>
    </row>
    <row r="474" spans="1:17" ht="8.25" customHeight="1" x14ac:dyDescent="0.2">
      <c r="C474" s="1"/>
      <c r="D474" s="1"/>
      <c r="E474" s="1"/>
      <c r="F474" s="1"/>
      <c r="G474" s="18"/>
      <c r="H474" s="18"/>
      <c r="I474" s="18"/>
      <c r="J474" s="18"/>
      <c r="K474" s="18"/>
      <c r="L474" s="18"/>
      <c r="M474" s="18"/>
      <c r="N474" s="18"/>
      <c r="O474" s="18"/>
      <c r="P474" s="1"/>
    </row>
    <row r="475" spans="1:17" ht="8.25" customHeight="1" x14ac:dyDescent="0.2"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7" ht="15.75" customHeight="1" x14ac:dyDescent="0.15">
      <c r="C476" s="83" t="s">
        <v>0</v>
      </c>
      <c r="D476" s="84"/>
      <c r="E476" s="85"/>
      <c r="F476" s="83" t="s">
        <v>1</v>
      </c>
      <c r="G476" s="85"/>
      <c r="H476" s="83" t="s">
        <v>2</v>
      </c>
      <c r="I476" s="85"/>
      <c r="J476" s="83" t="s">
        <v>3</v>
      </c>
      <c r="K476" s="85"/>
      <c r="L476" s="83" t="s">
        <v>4</v>
      </c>
      <c r="M476" s="85"/>
      <c r="N476" s="83" t="s">
        <v>5</v>
      </c>
      <c r="O476" s="85"/>
      <c r="P476" s="80" t="s">
        <v>6</v>
      </c>
      <c r="Q476" s="80"/>
    </row>
    <row r="477" spans="1:17" ht="24.75" customHeight="1" x14ac:dyDescent="0.15">
      <c r="A477" t="str">
        <f>CONCATENATE(B465,B477)</f>
        <v>17a</v>
      </c>
      <c r="B477" t="s">
        <v>26</v>
      </c>
      <c r="C477" s="64">
        <f>INDEX('5 tm Data'!T:T,MATCH('5 tm WV'!A477,'5 tm Data'!R:R,0))</f>
        <v>0</v>
      </c>
      <c r="D477" s="65"/>
      <c r="E477" s="66"/>
      <c r="F477" s="80"/>
      <c r="G477" s="80"/>
      <c r="H477" s="80"/>
      <c r="I477" s="80"/>
      <c r="J477" s="80"/>
      <c r="K477" s="80"/>
      <c r="L477" s="80"/>
      <c r="M477" s="80"/>
      <c r="N477" s="80"/>
      <c r="O477" s="80"/>
      <c r="P477" s="80"/>
      <c r="Q477" s="80"/>
    </row>
    <row r="478" spans="1:17" ht="24.75" customHeight="1" x14ac:dyDescent="0.15">
      <c r="A478" t="str">
        <f>CONCATENATE(B465,B478)</f>
        <v>17b</v>
      </c>
      <c r="B478" t="s">
        <v>27</v>
      </c>
      <c r="C478" s="64">
        <f>INDEX('5 tm Data'!T:T,MATCH('5 tm WV'!A478,'5 tm Data'!R:R,0))</f>
        <v>0</v>
      </c>
      <c r="D478" s="65"/>
      <c r="E478" s="66"/>
      <c r="F478" s="80"/>
      <c r="G478" s="80"/>
      <c r="H478" s="80"/>
      <c r="I478" s="80"/>
      <c r="J478" s="80"/>
      <c r="K478" s="80"/>
      <c r="L478" s="80"/>
      <c r="M478" s="80"/>
      <c r="N478" s="80"/>
      <c r="O478" s="80"/>
      <c r="P478" s="80"/>
      <c r="Q478" s="80"/>
    </row>
    <row r="479" spans="1:17" ht="24.75" customHeight="1" x14ac:dyDescent="0.15">
      <c r="A479" t="str">
        <f>CONCATENATE(B465,B479)</f>
        <v>17c</v>
      </c>
      <c r="B479" t="s">
        <v>28</v>
      </c>
      <c r="C479" s="64">
        <f>INDEX('5 tm Data'!T:T,MATCH('5 tm WV'!A479,'5 tm Data'!R:R,0))</f>
        <v>0</v>
      </c>
      <c r="D479" s="65"/>
      <c r="E479" s="66"/>
      <c r="F479" s="80"/>
      <c r="G479" s="80"/>
      <c r="H479" s="80"/>
      <c r="I479" s="80"/>
      <c r="J479" s="80"/>
      <c r="K479" s="80"/>
      <c r="L479" s="80"/>
      <c r="M479" s="80"/>
      <c r="N479" s="80"/>
      <c r="O479" s="80"/>
      <c r="P479" s="80"/>
      <c r="Q479" s="80"/>
    </row>
    <row r="480" spans="1:17" ht="24.75" customHeight="1" x14ac:dyDescent="0.15">
      <c r="A480" t="str">
        <f>CONCATENATE(B465,B480)</f>
        <v>17d</v>
      </c>
      <c r="B480" t="s">
        <v>29</v>
      </c>
      <c r="C480" s="64">
        <f>INDEX('5 tm Data'!T:T,MATCH('5 tm WV'!A480,'5 tm Data'!R:R,0))</f>
        <v>0</v>
      </c>
      <c r="D480" s="65"/>
      <c r="E480" s="66"/>
      <c r="F480" s="80"/>
      <c r="G480" s="80"/>
      <c r="H480" s="80"/>
      <c r="I480" s="80"/>
      <c r="J480" s="80"/>
      <c r="K480" s="80"/>
      <c r="L480" s="80"/>
      <c r="M480" s="80"/>
      <c r="N480" s="80"/>
      <c r="O480" s="80"/>
      <c r="P480" s="80"/>
      <c r="Q480" s="80"/>
    </row>
    <row r="481" spans="1:17" ht="24.75" customHeight="1" x14ac:dyDescent="0.15">
      <c r="A481" t="str">
        <f>CONCATENATE(B465,B481)</f>
        <v>17e</v>
      </c>
      <c r="B481" t="s">
        <v>30</v>
      </c>
      <c r="C481" s="64">
        <f>INDEX('5 tm Data'!T:T,MATCH('5 tm WV'!A481,'5 tm Data'!R:R,0))</f>
        <v>0</v>
      </c>
      <c r="D481" s="65"/>
      <c r="E481" s="66"/>
      <c r="F481" s="80"/>
      <c r="G481" s="80"/>
      <c r="H481" s="80"/>
      <c r="I481" s="80"/>
      <c r="J481" s="80"/>
      <c r="K481" s="80"/>
      <c r="L481" s="80"/>
      <c r="M481" s="80"/>
      <c r="N481" s="80"/>
      <c r="O481" s="80"/>
      <c r="P481" s="80"/>
      <c r="Q481" s="80"/>
    </row>
    <row r="482" spans="1:17" ht="24.75" customHeight="1" x14ac:dyDescent="0.15">
      <c r="A482" t="str">
        <f>CONCATENATE(B465,B482)</f>
        <v>17f</v>
      </c>
      <c r="B482" t="s">
        <v>31</v>
      </c>
      <c r="C482" s="64">
        <f>INDEX('5 tm Data'!T:T,MATCH('5 tm WV'!A482,'5 tm Data'!R:R,0))</f>
        <v>0</v>
      </c>
      <c r="D482" s="65"/>
      <c r="E482" s="66"/>
      <c r="F482" s="80"/>
      <c r="G482" s="80"/>
      <c r="H482" s="80"/>
      <c r="I482" s="80"/>
      <c r="J482" s="80"/>
      <c r="K482" s="80"/>
      <c r="L482" s="80"/>
      <c r="M482" s="80"/>
      <c r="N482" s="80"/>
      <c r="O482" s="80"/>
      <c r="P482" s="80"/>
      <c r="Q482" s="80"/>
    </row>
    <row r="483" spans="1:17" ht="24.75" customHeight="1" x14ac:dyDescent="0.15">
      <c r="A483" t="str">
        <f>CONCATENATE(B465,B483)</f>
        <v>17g</v>
      </c>
      <c r="B483" t="s">
        <v>32</v>
      </c>
      <c r="C483" s="64">
        <f>INDEX('5 tm Data'!T:T,MATCH('5 tm WV'!A483,'5 tm Data'!R:R,0))</f>
        <v>0</v>
      </c>
      <c r="D483" s="65"/>
      <c r="E483" s="66"/>
      <c r="F483" s="80"/>
      <c r="G483" s="80"/>
      <c r="H483" s="80"/>
      <c r="I483" s="80"/>
      <c r="J483" s="80"/>
      <c r="K483" s="80"/>
      <c r="L483" s="80"/>
      <c r="M483" s="80"/>
      <c r="N483" s="80"/>
      <c r="O483" s="80"/>
      <c r="P483" s="80"/>
      <c r="Q483" s="80"/>
    </row>
    <row r="484" spans="1:17" ht="24.75" customHeight="1" thickBot="1" x14ac:dyDescent="0.2">
      <c r="A484" t="str">
        <f>CONCATENATE(B465,B484)</f>
        <v>17h</v>
      </c>
      <c r="B484" t="s">
        <v>33</v>
      </c>
      <c r="C484" s="64">
        <f>INDEX('5 tm Data'!T:T,MATCH('5 tm WV'!A484,'5 tm Data'!R:R,0))</f>
        <v>0</v>
      </c>
      <c r="D484" s="65"/>
      <c r="E484" s="66"/>
      <c r="F484" s="79"/>
      <c r="G484" s="79"/>
      <c r="H484" s="79"/>
      <c r="I484" s="79"/>
      <c r="J484" s="79"/>
      <c r="K484" s="79"/>
      <c r="L484" s="79"/>
      <c r="M484" s="79"/>
      <c r="N484" s="79"/>
      <c r="O484" s="79"/>
      <c r="P484" s="79"/>
      <c r="Q484" s="79"/>
    </row>
    <row r="485" spans="1:17" ht="24.75" customHeight="1" thickTop="1" x14ac:dyDescent="0.2">
      <c r="C485" s="86" t="s">
        <v>6</v>
      </c>
      <c r="D485" s="86"/>
      <c r="E485" s="86"/>
      <c r="F485" s="77"/>
      <c r="G485" s="78"/>
      <c r="H485" s="77"/>
      <c r="I485" s="78"/>
      <c r="J485" s="77"/>
      <c r="K485" s="78"/>
      <c r="L485" s="77"/>
      <c r="M485" s="78"/>
      <c r="N485" s="77"/>
      <c r="O485" s="78"/>
      <c r="P485" s="77"/>
      <c r="Q485" s="78"/>
    </row>
    <row r="486" spans="1:17" x14ac:dyDescent="0.15">
      <c r="C486" s="86" t="s">
        <v>799</v>
      </c>
      <c r="D486" s="86"/>
      <c r="E486" s="86"/>
      <c r="F486" s="87"/>
      <c r="G486" s="87"/>
      <c r="H486" s="87"/>
      <c r="I486" s="87"/>
      <c r="J486" s="87"/>
      <c r="K486" s="87"/>
      <c r="L486" s="87"/>
      <c r="M486" s="87"/>
      <c r="N486" s="87"/>
      <c r="O486" s="87"/>
      <c r="P486" s="87"/>
      <c r="Q486" s="87"/>
    </row>
    <row r="487" spans="1:17" ht="11.25" customHeight="1" x14ac:dyDescent="0.15">
      <c r="C487" s="86"/>
      <c r="D487" s="86"/>
      <c r="E487" s="86"/>
      <c r="F487" s="87"/>
      <c r="G487" s="87"/>
      <c r="H487" s="87"/>
      <c r="I487" s="87"/>
      <c r="J487" s="87"/>
      <c r="K487" s="87"/>
      <c r="L487" s="87"/>
      <c r="M487" s="87"/>
      <c r="N487" s="87"/>
      <c r="O487" s="87"/>
      <c r="P487" s="87"/>
      <c r="Q487" s="87"/>
    </row>
    <row r="488" spans="1:17" ht="11.25" customHeight="1" x14ac:dyDescent="0.15">
      <c r="C488" s="86" t="s">
        <v>800</v>
      </c>
      <c r="D488" s="86"/>
      <c r="E488" s="86"/>
      <c r="F488" s="87"/>
      <c r="G488" s="87"/>
      <c r="H488" s="87"/>
      <c r="I488" s="87"/>
      <c r="J488" s="87"/>
      <c r="K488" s="87"/>
      <c r="L488" s="87"/>
      <c r="M488" s="87"/>
      <c r="N488" s="87"/>
      <c r="O488" s="87"/>
      <c r="P488" s="87"/>
      <c r="Q488" s="87"/>
    </row>
    <row r="489" spans="1:17" x14ac:dyDescent="0.15">
      <c r="C489" s="86"/>
      <c r="D489" s="86"/>
      <c r="E489" s="86"/>
      <c r="F489" s="87"/>
      <c r="G489" s="87"/>
      <c r="H489" s="87"/>
      <c r="I489" s="87"/>
      <c r="J489" s="87"/>
      <c r="K489" s="87"/>
      <c r="L489" s="87"/>
      <c r="M489" s="87"/>
      <c r="N489" s="87"/>
      <c r="O489" s="87"/>
      <c r="P489" s="87"/>
      <c r="Q489" s="87"/>
    </row>
    <row r="494" spans="1:17" ht="10.5" customHeight="1" x14ac:dyDescent="0.15">
      <c r="A494" t="s">
        <v>35</v>
      </c>
      <c r="B494">
        <v>18</v>
      </c>
      <c r="C494" s="81" t="str">
        <f>'5 tm Data'!$A$2</f>
        <v>NAIA West - I</v>
      </c>
      <c r="D494" s="81"/>
      <c r="E494" s="81"/>
      <c r="F494" s="81"/>
      <c r="G494" s="81"/>
      <c r="H494" s="81"/>
      <c r="I494" s="81"/>
      <c r="J494" s="81"/>
      <c r="K494" s="81"/>
      <c r="L494" s="81"/>
      <c r="M494" s="81"/>
      <c r="N494" s="81"/>
      <c r="O494" s="81"/>
      <c r="P494" s="81"/>
      <c r="Q494" s="81"/>
    </row>
    <row r="495" spans="1:17" ht="10.5" customHeight="1" x14ac:dyDescent="0.15">
      <c r="C495" s="81"/>
      <c r="D495" s="81"/>
      <c r="E495" s="81"/>
      <c r="F495" s="81"/>
      <c r="G495" s="81"/>
      <c r="H495" s="81"/>
      <c r="I495" s="81"/>
      <c r="J495" s="81"/>
      <c r="K495" s="81"/>
      <c r="L495" s="81"/>
      <c r="M495" s="81"/>
      <c r="N495" s="81"/>
      <c r="O495" s="81"/>
      <c r="P495" s="81"/>
      <c r="Q495" s="81"/>
    </row>
    <row r="496" spans="1:17" ht="10.5" customHeight="1" x14ac:dyDescent="0.15">
      <c r="C496" s="81"/>
      <c r="D496" s="81"/>
      <c r="E496" s="81"/>
      <c r="F496" s="81"/>
      <c r="G496" s="81"/>
      <c r="H496" s="81"/>
      <c r="I496" s="81"/>
      <c r="J496" s="81"/>
      <c r="K496" s="81"/>
      <c r="L496" s="81"/>
      <c r="M496" s="81"/>
      <c r="N496" s="81"/>
      <c r="O496" s="81"/>
      <c r="P496" s="81"/>
      <c r="Q496" s="81"/>
    </row>
    <row r="497" spans="1:17" ht="8.25" customHeight="1" x14ac:dyDescent="0.15"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</row>
    <row r="498" spans="1:17" ht="8.25" customHeight="1" x14ac:dyDescent="0.15"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</row>
    <row r="499" spans="1:17" ht="8.25" customHeight="1" x14ac:dyDescent="0.2"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7" ht="11.25" x14ac:dyDescent="0.2">
      <c r="C500" s="1"/>
      <c r="D500" s="1"/>
      <c r="E500" s="1"/>
      <c r="F500" s="1"/>
      <c r="G500" s="82">
        <f>INDEX('5 tm Data'!G:G,MATCH('5 tm WV'!B494,'5 tm Data'!F:F,0))</f>
        <v>19</v>
      </c>
      <c r="H500" s="82"/>
      <c r="I500" s="82"/>
      <c r="J500" s="82"/>
      <c r="K500" s="82"/>
      <c r="L500" s="82"/>
      <c r="M500" s="82"/>
      <c r="N500" s="82"/>
      <c r="O500" s="82"/>
      <c r="P500" s="1"/>
    </row>
    <row r="501" spans="1:17" ht="11.25" x14ac:dyDescent="0.2">
      <c r="C501" s="1"/>
      <c r="D501" s="1"/>
      <c r="E501" s="1"/>
      <c r="F501" s="1"/>
      <c r="G501" s="82"/>
      <c r="H501" s="82"/>
      <c r="I501" s="82"/>
      <c r="J501" s="82"/>
      <c r="K501" s="82"/>
      <c r="L501" s="82"/>
      <c r="M501" s="82"/>
      <c r="N501" s="82"/>
      <c r="O501" s="82"/>
      <c r="P501" s="1"/>
    </row>
    <row r="502" spans="1:17" ht="8.25" customHeight="1" x14ac:dyDescent="0.2">
      <c r="C502" s="1"/>
      <c r="D502" s="1"/>
      <c r="E502" s="1"/>
      <c r="F502" s="1"/>
      <c r="G502" s="18"/>
      <c r="H502" s="18"/>
      <c r="I502" s="18"/>
      <c r="J502" s="18"/>
      <c r="K502" s="18"/>
      <c r="L502" s="18"/>
      <c r="M502" s="18"/>
      <c r="N502" s="18"/>
      <c r="O502" s="18"/>
      <c r="P502" s="1"/>
    </row>
    <row r="503" spans="1:17" ht="8.25" customHeight="1" x14ac:dyDescent="0.2">
      <c r="C503" s="1"/>
      <c r="D503" s="1"/>
      <c r="E503" s="1"/>
      <c r="F503" s="1"/>
      <c r="G503" s="18"/>
      <c r="H503" s="18"/>
      <c r="I503" s="18"/>
      <c r="J503" s="18"/>
      <c r="K503" s="18"/>
      <c r="L503" s="18"/>
      <c r="M503" s="18"/>
      <c r="N503" s="18"/>
      <c r="O503" s="18"/>
      <c r="P503" s="1"/>
    </row>
    <row r="504" spans="1:17" ht="8.25" customHeight="1" x14ac:dyDescent="0.2"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7" ht="15.75" customHeight="1" x14ac:dyDescent="0.15">
      <c r="C505" s="83" t="s">
        <v>0</v>
      </c>
      <c r="D505" s="84"/>
      <c r="E505" s="85"/>
      <c r="F505" s="83" t="s">
        <v>1</v>
      </c>
      <c r="G505" s="85"/>
      <c r="H505" s="83" t="s">
        <v>2</v>
      </c>
      <c r="I505" s="85"/>
      <c r="J505" s="83" t="s">
        <v>3</v>
      </c>
      <c r="K505" s="85"/>
      <c r="L505" s="83" t="s">
        <v>4</v>
      </c>
      <c r="M505" s="85"/>
      <c r="N505" s="83" t="s">
        <v>5</v>
      </c>
      <c r="O505" s="85"/>
      <c r="P505" s="80" t="s">
        <v>6</v>
      </c>
      <c r="Q505" s="80"/>
    </row>
    <row r="506" spans="1:17" ht="24.75" customHeight="1" x14ac:dyDescent="0.15">
      <c r="A506" t="str">
        <f>CONCATENATE(B494,B506)</f>
        <v>18a</v>
      </c>
      <c r="B506" t="s">
        <v>26</v>
      </c>
      <c r="C506" s="64">
        <f>INDEX('5 tm Data'!T:T,MATCH('5 tm WV'!A506,'5 tm Data'!R:R,0))</f>
        <v>0</v>
      </c>
      <c r="D506" s="65"/>
      <c r="E506" s="66"/>
      <c r="F506" s="80"/>
      <c r="G506" s="80"/>
      <c r="H506" s="80"/>
      <c r="I506" s="80"/>
      <c r="J506" s="80"/>
      <c r="K506" s="80"/>
      <c r="L506" s="80"/>
      <c r="M506" s="80"/>
      <c r="N506" s="80"/>
      <c r="O506" s="80"/>
      <c r="P506" s="80"/>
      <c r="Q506" s="80"/>
    </row>
    <row r="507" spans="1:17" ht="24.75" customHeight="1" x14ac:dyDescent="0.15">
      <c r="A507" t="str">
        <f>CONCATENATE(B494,B507)</f>
        <v>18b</v>
      </c>
      <c r="B507" t="s">
        <v>27</v>
      </c>
      <c r="C507" s="64">
        <f>INDEX('5 tm Data'!T:T,MATCH('5 tm WV'!A507,'5 tm Data'!R:R,0))</f>
        <v>0</v>
      </c>
      <c r="D507" s="65"/>
      <c r="E507" s="66"/>
      <c r="F507" s="80"/>
      <c r="G507" s="80"/>
      <c r="H507" s="80"/>
      <c r="I507" s="80"/>
      <c r="J507" s="80"/>
      <c r="K507" s="80"/>
      <c r="L507" s="80"/>
      <c r="M507" s="80"/>
      <c r="N507" s="80"/>
      <c r="O507" s="80"/>
      <c r="P507" s="80"/>
      <c r="Q507" s="80"/>
    </row>
    <row r="508" spans="1:17" ht="24.75" customHeight="1" x14ac:dyDescent="0.15">
      <c r="A508" t="str">
        <f>CONCATENATE(B494,B508)</f>
        <v>18c</v>
      </c>
      <c r="B508" t="s">
        <v>28</v>
      </c>
      <c r="C508" s="64">
        <f>INDEX('5 tm Data'!T:T,MATCH('5 tm WV'!A508,'5 tm Data'!R:R,0))</f>
        <v>0</v>
      </c>
      <c r="D508" s="65"/>
      <c r="E508" s="66"/>
      <c r="F508" s="80"/>
      <c r="G508" s="80"/>
      <c r="H508" s="80"/>
      <c r="I508" s="80"/>
      <c r="J508" s="80"/>
      <c r="K508" s="80"/>
      <c r="L508" s="80"/>
      <c r="M508" s="80"/>
      <c r="N508" s="80"/>
      <c r="O508" s="80"/>
      <c r="P508" s="80"/>
      <c r="Q508" s="80"/>
    </row>
    <row r="509" spans="1:17" ht="24.75" customHeight="1" x14ac:dyDescent="0.15">
      <c r="A509" t="str">
        <f>CONCATENATE(B494,B509)</f>
        <v>18d</v>
      </c>
      <c r="B509" t="s">
        <v>29</v>
      </c>
      <c r="C509" s="64">
        <f>INDEX('5 tm Data'!T:T,MATCH('5 tm WV'!A509,'5 tm Data'!R:R,0))</f>
        <v>0</v>
      </c>
      <c r="D509" s="65"/>
      <c r="E509" s="66"/>
      <c r="F509" s="80"/>
      <c r="G509" s="80"/>
      <c r="H509" s="80"/>
      <c r="I509" s="80"/>
      <c r="J509" s="80"/>
      <c r="K509" s="80"/>
      <c r="L509" s="80"/>
      <c r="M509" s="80"/>
      <c r="N509" s="80"/>
      <c r="O509" s="80"/>
      <c r="P509" s="80"/>
      <c r="Q509" s="80"/>
    </row>
    <row r="510" spans="1:17" ht="24.75" customHeight="1" x14ac:dyDescent="0.15">
      <c r="A510" t="str">
        <f>CONCATENATE(B494,B510)</f>
        <v>18e</v>
      </c>
      <c r="B510" t="s">
        <v>30</v>
      </c>
      <c r="C510" s="64">
        <f>INDEX('5 tm Data'!T:T,MATCH('5 tm WV'!A510,'5 tm Data'!R:R,0))</f>
        <v>0</v>
      </c>
      <c r="D510" s="65"/>
      <c r="E510" s="66"/>
      <c r="F510" s="80"/>
      <c r="G510" s="80"/>
      <c r="H510" s="80"/>
      <c r="I510" s="80"/>
      <c r="J510" s="80"/>
      <c r="K510" s="80"/>
      <c r="L510" s="80"/>
      <c r="M510" s="80"/>
      <c r="N510" s="80"/>
      <c r="O510" s="80"/>
      <c r="P510" s="80"/>
      <c r="Q510" s="80"/>
    </row>
    <row r="511" spans="1:17" ht="24.75" customHeight="1" x14ac:dyDescent="0.15">
      <c r="A511" t="str">
        <f>CONCATENATE(B494,B511)</f>
        <v>18f</v>
      </c>
      <c r="B511" t="s">
        <v>31</v>
      </c>
      <c r="C511" s="64">
        <f>INDEX('5 tm Data'!T:T,MATCH('5 tm WV'!A511,'5 tm Data'!R:R,0))</f>
        <v>0</v>
      </c>
      <c r="D511" s="65"/>
      <c r="E511" s="66"/>
      <c r="F511" s="80"/>
      <c r="G511" s="80"/>
      <c r="H511" s="80"/>
      <c r="I511" s="80"/>
      <c r="J511" s="80"/>
      <c r="K511" s="80"/>
      <c r="L511" s="80"/>
      <c r="M511" s="80"/>
      <c r="N511" s="80"/>
      <c r="O511" s="80"/>
      <c r="P511" s="80"/>
      <c r="Q511" s="80"/>
    </row>
    <row r="512" spans="1:17" ht="24.75" customHeight="1" x14ac:dyDescent="0.15">
      <c r="A512" t="str">
        <f>CONCATENATE(B494,B512)</f>
        <v>18g</v>
      </c>
      <c r="B512" t="s">
        <v>32</v>
      </c>
      <c r="C512" s="64">
        <f>INDEX('5 tm Data'!T:T,MATCH('5 tm WV'!A512,'5 tm Data'!R:R,0))</f>
        <v>0</v>
      </c>
      <c r="D512" s="65"/>
      <c r="E512" s="66"/>
      <c r="F512" s="80"/>
      <c r="G512" s="80"/>
      <c r="H512" s="80"/>
      <c r="I512" s="80"/>
      <c r="J512" s="80"/>
      <c r="K512" s="80"/>
      <c r="L512" s="80"/>
      <c r="M512" s="80"/>
      <c r="N512" s="80"/>
      <c r="O512" s="80"/>
      <c r="P512" s="80"/>
      <c r="Q512" s="80"/>
    </row>
    <row r="513" spans="1:17" ht="24.75" customHeight="1" thickBot="1" x14ac:dyDescent="0.2">
      <c r="A513" t="str">
        <f>CONCATENATE(B494,B513)</f>
        <v>18h</v>
      </c>
      <c r="B513" t="s">
        <v>33</v>
      </c>
      <c r="C513" s="64">
        <f>INDEX('5 tm Data'!T:T,MATCH('5 tm WV'!A513,'5 tm Data'!R:R,0))</f>
        <v>0</v>
      </c>
      <c r="D513" s="65"/>
      <c r="E513" s="66"/>
      <c r="F513" s="79"/>
      <c r="G513" s="79"/>
      <c r="H513" s="79"/>
      <c r="I513" s="79"/>
      <c r="J513" s="79"/>
      <c r="K513" s="79"/>
      <c r="L513" s="79"/>
      <c r="M513" s="79"/>
      <c r="N513" s="79"/>
      <c r="O513" s="79"/>
      <c r="P513" s="79"/>
      <c r="Q513" s="79"/>
    </row>
    <row r="514" spans="1:17" ht="24.75" customHeight="1" thickTop="1" x14ac:dyDescent="0.2">
      <c r="C514" s="86" t="s">
        <v>6</v>
      </c>
      <c r="D514" s="86"/>
      <c r="E514" s="86"/>
      <c r="F514" s="77"/>
      <c r="G514" s="78"/>
      <c r="H514" s="77"/>
      <c r="I514" s="78"/>
      <c r="J514" s="77"/>
      <c r="K514" s="78"/>
      <c r="L514" s="77"/>
      <c r="M514" s="78"/>
      <c r="N514" s="77"/>
      <c r="O514" s="78"/>
      <c r="P514" s="77"/>
      <c r="Q514" s="78"/>
    </row>
    <row r="515" spans="1:17" x14ac:dyDescent="0.15">
      <c r="C515" s="86" t="s">
        <v>799</v>
      </c>
      <c r="D515" s="86"/>
      <c r="E515" s="86"/>
      <c r="F515" s="87"/>
      <c r="G515" s="87"/>
      <c r="H515" s="87"/>
      <c r="I515" s="87"/>
      <c r="J515" s="87"/>
      <c r="K515" s="87"/>
      <c r="L515" s="87"/>
      <c r="M515" s="87"/>
      <c r="N515" s="87"/>
      <c r="O515" s="87"/>
      <c r="P515" s="87"/>
      <c r="Q515" s="87"/>
    </row>
    <row r="516" spans="1:17" ht="11.25" customHeight="1" x14ac:dyDescent="0.15">
      <c r="C516" s="86"/>
      <c r="D516" s="86"/>
      <c r="E516" s="86"/>
      <c r="F516" s="87"/>
      <c r="G516" s="87"/>
      <c r="H516" s="87"/>
      <c r="I516" s="87"/>
      <c r="J516" s="87"/>
      <c r="K516" s="87"/>
      <c r="L516" s="87"/>
      <c r="M516" s="87"/>
      <c r="N516" s="87"/>
      <c r="O516" s="87"/>
      <c r="P516" s="87"/>
      <c r="Q516" s="87"/>
    </row>
    <row r="517" spans="1:17" ht="11.25" customHeight="1" x14ac:dyDescent="0.15">
      <c r="C517" s="86" t="s">
        <v>800</v>
      </c>
      <c r="D517" s="86"/>
      <c r="E517" s="86"/>
      <c r="F517" s="87"/>
      <c r="G517" s="87"/>
      <c r="H517" s="87"/>
      <c r="I517" s="87"/>
      <c r="J517" s="87"/>
      <c r="K517" s="87"/>
      <c r="L517" s="87"/>
      <c r="M517" s="87"/>
      <c r="N517" s="87"/>
      <c r="O517" s="87"/>
      <c r="P517" s="87"/>
      <c r="Q517" s="87"/>
    </row>
    <row r="518" spans="1:17" x14ac:dyDescent="0.15">
      <c r="C518" s="86"/>
      <c r="D518" s="86"/>
      <c r="E518" s="86"/>
      <c r="F518" s="87"/>
      <c r="G518" s="87"/>
      <c r="H518" s="87"/>
      <c r="I518" s="87"/>
      <c r="J518" s="87"/>
      <c r="K518" s="87"/>
      <c r="L518" s="87"/>
      <c r="M518" s="87"/>
      <c r="N518" s="87"/>
      <c r="O518" s="87"/>
      <c r="P518" s="87"/>
      <c r="Q518" s="87"/>
    </row>
    <row r="523" spans="1:17" ht="10.5" customHeight="1" x14ac:dyDescent="0.15">
      <c r="A523" t="s">
        <v>35</v>
      </c>
      <c r="B523">
        <v>19</v>
      </c>
      <c r="C523" s="81" t="str">
        <f>'5 tm Data'!$A$2</f>
        <v>NAIA West - I</v>
      </c>
      <c r="D523" s="81"/>
      <c r="E523" s="81"/>
      <c r="F523" s="81"/>
      <c r="G523" s="81"/>
      <c r="H523" s="81"/>
      <c r="I523" s="81"/>
      <c r="J523" s="81"/>
      <c r="K523" s="81"/>
      <c r="L523" s="81"/>
      <c r="M523" s="81"/>
      <c r="N523" s="81"/>
      <c r="O523" s="81"/>
      <c r="P523" s="81"/>
      <c r="Q523" s="81"/>
    </row>
    <row r="524" spans="1:17" ht="10.5" customHeight="1" x14ac:dyDescent="0.15">
      <c r="C524" s="81"/>
      <c r="D524" s="81"/>
      <c r="E524" s="81"/>
      <c r="F524" s="81"/>
      <c r="G524" s="81"/>
      <c r="H524" s="81"/>
      <c r="I524" s="81"/>
      <c r="J524" s="81"/>
      <c r="K524" s="81"/>
      <c r="L524" s="81"/>
      <c r="M524" s="81"/>
      <c r="N524" s="81"/>
      <c r="O524" s="81"/>
      <c r="P524" s="81"/>
      <c r="Q524" s="81"/>
    </row>
    <row r="525" spans="1:17" ht="10.5" customHeight="1" x14ac:dyDescent="0.15">
      <c r="C525" s="81"/>
      <c r="D525" s="81"/>
      <c r="E525" s="81"/>
      <c r="F525" s="81"/>
      <c r="G525" s="81"/>
      <c r="H525" s="81"/>
      <c r="I525" s="81"/>
      <c r="J525" s="81"/>
      <c r="K525" s="81"/>
      <c r="L525" s="81"/>
      <c r="M525" s="81"/>
      <c r="N525" s="81"/>
      <c r="O525" s="81"/>
      <c r="P525" s="81"/>
      <c r="Q525" s="81"/>
    </row>
    <row r="526" spans="1:17" ht="8.25" customHeight="1" x14ac:dyDescent="0.15"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</row>
    <row r="527" spans="1:17" ht="8.25" customHeight="1" x14ac:dyDescent="0.15"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</row>
    <row r="528" spans="1:17" ht="8.25" customHeight="1" x14ac:dyDescent="0.2"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7" ht="11.25" x14ac:dyDescent="0.2">
      <c r="C529" s="1"/>
      <c r="D529" s="1"/>
      <c r="E529" s="1"/>
      <c r="F529" s="1"/>
      <c r="G529" s="82">
        <f>INDEX('5 tm Data'!G:G,MATCH('5 tm WV'!B523,'5 tm Data'!F:F,0))</f>
        <v>20</v>
      </c>
      <c r="H529" s="82"/>
      <c r="I529" s="82"/>
      <c r="J529" s="82"/>
      <c r="K529" s="82"/>
      <c r="L529" s="82"/>
      <c r="M529" s="82"/>
      <c r="N529" s="82"/>
      <c r="O529" s="82"/>
      <c r="P529" s="1"/>
    </row>
    <row r="530" spans="1:17" ht="11.25" x14ac:dyDescent="0.2">
      <c r="C530" s="1"/>
      <c r="D530" s="1"/>
      <c r="E530" s="1"/>
      <c r="F530" s="1"/>
      <c r="G530" s="82"/>
      <c r="H530" s="82"/>
      <c r="I530" s="82"/>
      <c r="J530" s="82"/>
      <c r="K530" s="82"/>
      <c r="L530" s="82"/>
      <c r="M530" s="82"/>
      <c r="N530" s="82"/>
      <c r="O530" s="82"/>
      <c r="P530" s="1"/>
    </row>
    <row r="531" spans="1:17" ht="8.25" customHeight="1" x14ac:dyDescent="0.2">
      <c r="C531" s="1"/>
      <c r="D531" s="1"/>
      <c r="E531" s="1"/>
      <c r="F531" s="1"/>
      <c r="G531" s="18"/>
      <c r="H531" s="18"/>
      <c r="I531" s="18"/>
      <c r="J531" s="18"/>
      <c r="K531" s="18"/>
      <c r="L531" s="18"/>
      <c r="M531" s="18"/>
      <c r="N531" s="18"/>
      <c r="O531" s="18"/>
      <c r="P531" s="1"/>
    </row>
    <row r="532" spans="1:17" ht="8.25" customHeight="1" x14ac:dyDescent="0.2">
      <c r="C532" s="1"/>
      <c r="D532" s="1"/>
      <c r="E532" s="1"/>
      <c r="F532" s="1"/>
      <c r="G532" s="18"/>
      <c r="H532" s="18"/>
      <c r="I532" s="18"/>
      <c r="J532" s="18"/>
      <c r="K532" s="18"/>
      <c r="L532" s="18"/>
      <c r="M532" s="18"/>
      <c r="N532" s="18"/>
      <c r="O532" s="18"/>
      <c r="P532" s="1"/>
    </row>
    <row r="533" spans="1:17" ht="8.25" customHeight="1" x14ac:dyDescent="0.2"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7" ht="15.75" customHeight="1" x14ac:dyDescent="0.15">
      <c r="C534" s="83" t="s">
        <v>0</v>
      </c>
      <c r="D534" s="84"/>
      <c r="E534" s="85"/>
      <c r="F534" s="83" t="s">
        <v>1</v>
      </c>
      <c r="G534" s="85"/>
      <c r="H534" s="83" t="s">
        <v>2</v>
      </c>
      <c r="I534" s="85"/>
      <c r="J534" s="83" t="s">
        <v>3</v>
      </c>
      <c r="K534" s="85"/>
      <c r="L534" s="83" t="s">
        <v>4</v>
      </c>
      <c r="M534" s="85"/>
      <c r="N534" s="83" t="s">
        <v>5</v>
      </c>
      <c r="O534" s="85"/>
      <c r="P534" s="80" t="s">
        <v>6</v>
      </c>
      <c r="Q534" s="80"/>
    </row>
    <row r="535" spans="1:17" ht="24.75" customHeight="1" x14ac:dyDescent="0.15">
      <c r="A535" t="str">
        <f>CONCATENATE(B523,B535)</f>
        <v>19a</v>
      </c>
      <c r="B535" t="s">
        <v>26</v>
      </c>
      <c r="C535" s="64" t="str">
        <f>INDEX('5 tm Data'!T:T,MATCH('5 tm WV'!A535,'5 tm Data'!R:R,0))</f>
        <v>a</v>
      </c>
      <c r="D535" s="65"/>
      <c r="E535" s="66"/>
      <c r="F535" s="80"/>
      <c r="G535" s="80"/>
      <c r="H535" s="80"/>
      <c r="I535" s="80"/>
      <c r="J535" s="80"/>
      <c r="K535" s="80"/>
      <c r="L535" s="80"/>
      <c r="M535" s="80"/>
      <c r="N535" s="80"/>
      <c r="O535" s="80"/>
      <c r="P535" s="80"/>
      <c r="Q535" s="80"/>
    </row>
    <row r="536" spans="1:17" ht="24.75" customHeight="1" x14ac:dyDescent="0.15">
      <c r="A536" t="str">
        <f>CONCATENATE(B523,B536)</f>
        <v>19b</v>
      </c>
      <c r="B536" t="s">
        <v>27</v>
      </c>
      <c r="C536" s="64" t="str">
        <f>INDEX('5 tm Data'!T:T,MATCH('5 tm WV'!A536,'5 tm Data'!R:R,0))</f>
        <v>b</v>
      </c>
      <c r="D536" s="65"/>
      <c r="E536" s="66"/>
      <c r="F536" s="80"/>
      <c r="G536" s="80"/>
      <c r="H536" s="80"/>
      <c r="I536" s="80"/>
      <c r="J536" s="80"/>
      <c r="K536" s="80"/>
      <c r="L536" s="80"/>
      <c r="M536" s="80"/>
      <c r="N536" s="80"/>
      <c r="O536" s="80"/>
      <c r="P536" s="80"/>
      <c r="Q536" s="80"/>
    </row>
    <row r="537" spans="1:17" ht="24.75" customHeight="1" x14ac:dyDescent="0.15">
      <c r="A537" t="str">
        <f>CONCATENATE(B523,B537)</f>
        <v>19c</v>
      </c>
      <c r="B537" t="s">
        <v>28</v>
      </c>
      <c r="C537" s="64" t="str">
        <f>INDEX('5 tm Data'!T:T,MATCH('5 tm WV'!A537,'5 tm Data'!R:R,0))</f>
        <v>c</v>
      </c>
      <c r="D537" s="65"/>
      <c r="E537" s="66"/>
      <c r="F537" s="80"/>
      <c r="G537" s="80"/>
      <c r="H537" s="80"/>
      <c r="I537" s="80"/>
      <c r="J537" s="80"/>
      <c r="K537" s="80"/>
      <c r="L537" s="80"/>
      <c r="M537" s="80"/>
      <c r="N537" s="80"/>
      <c r="O537" s="80"/>
      <c r="P537" s="80"/>
      <c r="Q537" s="80"/>
    </row>
    <row r="538" spans="1:17" ht="24.75" customHeight="1" x14ac:dyDescent="0.15">
      <c r="A538" t="str">
        <f>CONCATENATE(B523,B538)</f>
        <v>19d</v>
      </c>
      <c r="B538" t="s">
        <v>29</v>
      </c>
      <c r="C538" s="64" t="str">
        <f>INDEX('5 tm Data'!T:T,MATCH('5 tm WV'!A538,'5 tm Data'!R:R,0))</f>
        <v>d</v>
      </c>
      <c r="D538" s="65"/>
      <c r="E538" s="66"/>
      <c r="F538" s="80"/>
      <c r="G538" s="80"/>
      <c r="H538" s="80"/>
      <c r="I538" s="80"/>
      <c r="J538" s="80"/>
      <c r="K538" s="80"/>
      <c r="L538" s="80"/>
      <c r="M538" s="80"/>
      <c r="N538" s="80"/>
      <c r="O538" s="80"/>
      <c r="P538" s="80"/>
      <c r="Q538" s="80"/>
    </row>
    <row r="539" spans="1:17" ht="24.75" customHeight="1" x14ac:dyDescent="0.15">
      <c r="A539" t="str">
        <f>CONCATENATE(B523,B539)</f>
        <v>19e</v>
      </c>
      <c r="B539" t="s">
        <v>30</v>
      </c>
      <c r="C539" s="64" t="str">
        <f>INDEX('5 tm Data'!T:T,MATCH('5 tm WV'!A539,'5 tm Data'!R:R,0))</f>
        <v>e</v>
      </c>
      <c r="D539" s="65"/>
      <c r="E539" s="66"/>
      <c r="F539" s="80"/>
      <c r="G539" s="80"/>
      <c r="H539" s="80"/>
      <c r="I539" s="80"/>
      <c r="J539" s="80"/>
      <c r="K539" s="80"/>
      <c r="L539" s="80"/>
      <c r="M539" s="80"/>
      <c r="N539" s="80"/>
      <c r="O539" s="80"/>
      <c r="P539" s="80"/>
      <c r="Q539" s="80"/>
    </row>
    <row r="540" spans="1:17" ht="24.75" customHeight="1" x14ac:dyDescent="0.15">
      <c r="A540" t="str">
        <f>CONCATENATE(B523,B540)</f>
        <v>19f</v>
      </c>
      <c r="B540" t="s">
        <v>31</v>
      </c>
      <c r="C540" s="64" t="str">
        <f>INDEX('5 tm Data'!T:T,MATCH('5 tm WV'!A540,'5 tm Data'!R:R,0))</f>
        <v>f</v>
      </c>
      <c r="D540" s="65"/>
      <c r="E540" s="66"/>
      <c r="F540" s="80"/>
      <c r="G540" s="80"/>
      <c r="H540" s="80"/>
      <c r="I540" s="80"/>
      <c r="J540" s="80"/>
      <c r="K540" s="80"/>
      <c r="L540" s="80"/>
      <c r="M540" s="80"/>
      <c r="N540" s="80"/>
      <c r="O540" s="80"/>
      <c r="P540" s="80"/>
      <c r="Q540" s="80"/>
    </row>
    <row r="541" spans="1:17" ht="24.75" customHeight="1" x14ac:dyDescent="0.15">
      <c r="A541" t="str">
        <f>CONCATENATE(B523,B541)</f>
        <v>19g</v>
      </c>
      <c r="B541" t="s">
        <v>32</v>
      </c>
      <c r="C541" s="64" t="str">
        <f>INDEX('5 tm Data'!T:T,MATCH('5 tm WV'!A541,'5 tm Data'!R:R,0))</f>
        <v>g</v>
      </c>
      <c r="D541" s="65"/>
      <c r="E541" s="66"/>
      <c r="F541" s="80"/>
      <c r="G541" s="80"/>
      <c r="H541" s="80"/>
      <c r="I541" s="80"/>
      <c r="J541" s="80"/>
      <c r="K541" s="80"/>
      <c r="L541" s="80"/>
      <c r="M541" s="80"/>
      <c r="N541" s="80"/>
      <c r="O541" s="80"/>
      <c r="P541" s="80"/>
      <c r="Q541" s="80"/>
    </row>
    <row r="542" spans="1:17" ht="24.75" customHeight="1" thickBot="1" x14ac:dyDescent="0.2">
      <c r="A542" t="str">
        <f>CONCATENATE(B523,B542)</f>
        <v>19h</v>
      </c>
      <c r="B542" t="s">
        <v>33</v>
      </c>
      <c r="C542" s="64" t="str">
        <f>INDEX('5 tm Data'!T:T,MATCH('5 tm WV'!A542,'5 tm Data'!R:R,0))</f>
        <v>h</v>
      </c>
      <c r="D542" s="65"/>
      <c r="E542" s="66"/>
      <c r="F542" s="79"/>
      <c r="G542" s="79"/>
      <c r="H542" s="79"/>
      <c r="I542" s="79"/>
      <c r="J542" s="79"/>
      <c r="K542" s="79"/>
      <c r="L542" s="79"/>
      <c r="M542" s="79"/>
      <c r="N542" s="79"/>
      <c r="O542" s="79"/>
      <c r="P542" s="79"/>
      <c r="Q542" s="79"/>
    </row>
    <row r="543" spans="1:17" ht="24.75" customHeight="1" thickTop="1" x14ac:dyDescent="0.2">
      <c r="C543" s="86" t="s">
        <v>6</v>
      </c>
      <c r="D543" s="86"/>
      <c r="E543" s="86"/>
      <c r="F543" s="77"/>
      <c r="G543" s="78"/>
      <c r="H543" s="77"/>
      <c r="I543" s="78"/>
      <c r="J543" s="77"/>
      <c r="K543" s="78"/>
      <c r="L543" s="77"/>
      <c r="M543" s="78"/>
      <c r="N543" s="77"/>
      <c r="O543" s="78"/>
      <c r="P543" s="77"/>
      <c r="Q543" s="78"/>
    </row>
    <row r="544" spans="1:17" x14ac:dyDescent="0.15">
      <c r="C544" s="86" t="s">
        <v>799</v>
      </c>
      <c r="D544" s="86"/>
      <c r="E544" s="86"/>
      <c r="F544" s="87"/>
      <c r="G544" s="87"/>
      <c r="H544" s="87"/>
      <c r="I544" s="87"/>
      <c r="J544" s="87"/>
      <c r="K544" s="87"/>
      <c r="L544" s="87"/>
      <c r="M544" s="87"/>
      <c r="N544" s="87"/>
      <c r="O544" s="87"/>
      <c r="P544" s="87"/>
      <c r="Q544" s="87"/>
    </row>
    <row r="545" spans="1:17" ht="11.25" customHeight="1" x14ac:dyDescent="0.15">
      <c r="C545" s="86"/>
      <c r="D545" s="86"/>
      <c r="E545" s="86"/>
      <c r="F545" s="87"/>
      <c r="G545" s="87"/>
      <c r="H545" s="87"/>
      <c r="I545" s="87"/>
      <c r="J545" s="87"/>
      <c r="K545" s="87"/>
      <c r="L545" s="87"/>
      <c r="M545" s="87"/>
      <c r="N545" s="87"/>
      <c r="O545" s="87"/>
      <c r="P545" s="87"/>
      <c r="Q545" s="87"/>
    </row>
    <row r="546" spans="1:17" ht="11.25" customHeight="1" x14ac:dyDescent="0.15">
      <c r="C546" s="86" t="s">
        <v>800</v>
      </c>
      <c r="D546" s="86"/>
      <c r="E546" s="86"/>
      <c r="F546" s="87"/>
      <c r="G546" s="87"/>
      <c r="H546" s="87"/>
      <c r="I546" s="87"/>
      <c r="J546" s="87"/>
      <c r="K546" s="87"/>
      <c r="L546" s="87"/>
      <c r="M546" s="87"/>
      <c r="N546" s="87"/>
      <c r="O546" s="87"/>
      <c r="P546" s="87"/>
      <c r="Q546" s="87"/>
    </row>
    <row r="547" spans="1:17" x14ac:dyDescent="0.15">
      <c r="C547" s="86"/>
      <c r="D547" s="86"/>
      <c r="E547" s="86"/>
      <c r="F547" s="87"/>
      <c r="G547" s="87"/>
      <c r="H547" s="87"/>
      <c r="I547" s="87"/>
      <c r="J547" s="87"/>
      <c r="K547" s="87"/>
      <c r="L547" s="87"/>
      <c r="M547" s="87"/>
      <c r="N547" s="87"/>
      <c r="O547" s="87"/>
      <c r="P547" s="87"/>
      <c r="Q547" s="87"/>
    </row>
    <row r="552" spans="1:17" ht="10.5" customHeight="1" x14ac:dyDescent="0.15">
      <c r="A552" t="s">
        <v>35</v>
      </c>
      <c r="B552">
        <v>20</v>
      </c>
      <c r="C552" s="81" t="str">
        <f>'5 tm Data'!$A$2</f>
        <v>NAIA West - I</v>
      </c>
      <c r="D552" s="81"/>
      <c r="E552" s="81"/>
      <c r="F552" s="81"/>
      <c r="G552" s="81"/>
      <c r="H552" s="81"/>
      <c r="I552" s="81"/>
      <c r="J552" s="81"/>
      <c r="K552" s="81"/>
      <c r="L552" s="81"/>
      <c r="M552" s="81"/>
      <c r="N552" s="81"/>
      <c r="O552" s="81"/>
      <c r="P552" s="81"/>
      <c r="Q552" s="81"/>
    </row>
    <row r="553" spans="1:17" ht="10.5" customHeight="1" x14ac:dyDescent="0.15">
      <c r="C553" s="81"/>
      <c r="D553" s="81"/>
      <c r="E553" s="81"/>
      <c r="F553" s="81"/>
      <c r="G553" s="81"/>
      <c r="H553" s="81"/>
      <c r="I553" s="81"/>
      <c r="J553" s="81"/>
      <c r="K553" s="81"/>
      <c r="L553" s="81"/>
      <c r="M553" s="81"/>
      <c r="N553" s="81"/>
      <c r="O553" s="81"/>
      <c r="P553" s="81"/>
      <c r="Q553" s="81"/>
    </row>
    <row r="554" spans="1:17" ht="10.5" customHeight="1" x14ac:dyDescent="0.15">
      <c r="C554" s="81"/>
      <c r="D554" s="81"/>
      <c r="E554" s="81"/>
      <c r="F554" s="81"/>
      <c r="G554" s="81"/>
      <c r="H554" s="81"/>
      <c r="I554" s="81"/>
      <c r="J554" s="81"/>
      <c r="K554" s="81"/>
      <c r="L554" s="81"/>
      <c r="M554" s="81"/>
      <c r="N554" s="81"/>
      <c r="O554" s="81"/>
      <c r="P554" s="81"/>
      <c r="Q554" s="81"/>
    </row>
    <row r="555" spans="1:17" ht="8.25" customHeight="1" x14ac:dyDescent="0.15"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</row>
    <row r="556" spans="1:17" ht="8.25" customHeight="1" x14ac:dyDescent="0.15"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</row>
    <row r="557" spans="1:17" ht="8.25" customHeight="1" x14ac:dyDescent="0.2"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7" ht="11.25" x14ac:dyDescent="0.2">
      <c r="C558" s="1"/>
      <c r="D558" s="1"/>
      <c r="E558" s="1"/>
      <c r="F558" s="1"/>
      <c r="G558" s="82">
        <f>INDEX('5 tm Data'!G:G,MATCH('5 tm WV'!B552,'5 tm Data'!F:F,0))</f>
        <v>21</v>
      </c>
      <c r="H558" s="82"/>
      <c r="I558" s="82"/>
      <c r="J558" s="82"/>
      <c r="K558" s="82"/>
      <c r="L558" s="82"/>
      <c r="M558" s="82"/>
      <c r="N558" s="82"/>
      <c r="O558" s="82"/>
      <c r="P558" s="1"/>
    </row>
    <row r="559" spans="1:17" ht="11.25" x14ac:dyDescent="0.2">
      <c r="C559" s="1"/>
      <c r="D559" s="1"/>
      <c r="E559" s="1"/>
      <c r="F559" s="1"/>
      <c r="G559" s="82"/>
      <c r="H559" s="82"/>
      <c r="I559" s="82"/>
      <c r="J559" s="82"/>
      <c r="K559" s="82"/>
      <c r="L559" s="82"/>
      <c r="M559" s="82"/>
      <c r="N559" s="82"/>
      <c r="O559" s="82"/>
      <c r="P559" s="1"/>
    </row>
    <row r="560" spans="1:17" ht="8.25" customHeight="1" x14ac:dyDescent="0.2">
      <c r="C560" s="1"/>
      <c r="D560" s="1"/>
      <c r="E560" s="1"/>
      <c r="F560" s="1"/>
      <c r="G560" s="18"/>
      <c r="H560" s="18"/>
      <c r="I560" s="18"/>
      <c r="J560" s="18"/>
      <c r="K560" s="18"/>
      <c r="L560" s="18"/>
      <c r="M560" s="18"/>
      <c r="N560" s="18"/>
      <c r="O560" s="18"/>
      <c r="P560" s="1"/>
    </row>
    <row r="561" spans="1:17" ht="8.25" customHeight="1" x14ac:dyDescent="0.2">
      <c r="C561" s="1"/>
      <c r="D561" s="1"/>
      <c r="E561" s="1"/>
      <c r="F561" s="1"/>
      <c r="G561" s="18"/>
      <c r="H561" s="18"/>
      <c r="I561" s="18"/>
      <c r="J561" s="18"/>
      <c r="K561" s="18"/>
      <c r="L561" s="18"/>
      <c r="M561" s="18"/>
      <c r="N561" s="18"/>
      <c r="O561" s="18"/>
      <c r="P561" s="1"/>
    </row>
    <row r="562" spans="1:17" ht="8.25" customHeight="1" x14ac:dyDescent="0.2"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7" ht="15.75" customHeight="1" x14ac:dyDescent="0.15">
      <c r="C563" s="83" t="s">
        <v>0</v>
      </c>
      <c r="D563" s="84"/>
      <c r="E563" s="85"/>
      <c r="F563" s="83" t="s">
        <v>1</v>
      </c>
      <c r="G563" s="85"/>
      <c r="H563" s="83" t="s">
        <v>2</v>
      </c>
      <c r="I563" s="85"/>
      <c r="J563" s="83" t="s">
        <v>3</v>
      </c>
      <c r="K563" s="85"/>
      <c r="L563" s="83" t="s">
        <v>4</v>
      </c>
      <c r="M563" s="85"/>
      <c r="N563" s="83" t="s">
        <v>5</v>
      </c>
      <c r="O563" s="85"/>
      <c r="P563" s="80" t="s">
        <v>6</v>
      </c>
      <c r="Q563" s="80"/>
    </row>
    <row r="564" spans="1:17" ht="24.75" customHeight="1" x14ac:dyDescent="0.15">
      <c r="A564" t="str">
        <f>CONCATENATE(B552,B564)</f>
        <v>20a</v>
      </c>
      <c r="B564" t="s">
        <v>26</v>
      </c>
      <c r="C564" s="64" t="str">
        <f>INDEX('5 tm Data'!T:T,MATCH('5 tm WV'!A564,'5 tm Data'!R:R,0))</f>
        <v>a</v>
      </c>
      <c r="D564" s="65"/>
      <c r="E564" s="66"/>
      <c r="F564" s="80"/>
      <c r="G564" s="80"/>
      <c r="H564" s="80"/>
      <c r="I564" s="80"/>
      <c r="J564" s="80"/>
      <c r="K564" s="80"/>
      <c r="L564" s="80"/>
      <c r="M564" s="80"/>
      <c r="N564" s="80"/>
      <c r="O564" s="80"/>
      <c r="P564" s="80"/>
      <c r="Q564" s="80"/>
    </row>
    <row r="565" spans="1:17" ht="24.75" customHeight="1" x14ac:dyDescent="0.15">
      <c r="A565" t="str">
        <f>CONCATENATE(B552,B565)</f>
        <v>20b</v>
      </c>
      <c r="B565" t="s">
        <v>27</v>
      </c>
      <c r="C565" s="64" t="str">
        <f>INDEX('5 tm Data'!T:T,MATCH('5 tm WV'!A565,'5 tm Data'!R:R,0))</f>
        <v>b</v>
      </c>
      <c r="D565" s="65"/>
      <c r="E565" s="66"/>
      <c r="F565" s="80"/>
      <c r="G565" s="80"/>
      <c r="H565" s="80"/>
      <c r="I565" s="80"/>
      <c r="J565" s="80"/>
      <c r="K565" s="80"/>
      <c r="L565" s="80"/>
      <c r="M565" s="80"/>
      <c r="N565" s="80"/>
      <c r="O565" s="80"/>
      <c r="P565" s="80"/>
      <c r="Q565" s="80"/>
    </row>
    <row r="566" spans="1:17" ht="24.75" customHeight="1" x14ac:dyDescent="0.15">
      <c r="A566" t="str">
        <f>CONCATENATE(B552,B566)</f>
        <v>20c</v>
      </c>
      <c r="B566" t="s">
        <v>28</v>
      </c>
      <c r="C566" s="64" t="str">
        <f>INDEX('5 tm Data'!T:T,MATCH('5 tm WV'!A566,'5 tm Data'!R:R,0))</f>
        <v>c</v>
      </c>
      <c r="D566" s="65"/>
      <c r="E566" s="66"/>
      <c r="F566" s="80"/>
      <c r="G566" s="80"/>
      <c r="H566" s="80"/>
      <c r="I566" s="80"/>
      <c r="J566" s="80"/>
      <c r="K566" s="80"/>
      <c r="L566" s="80"/>
      <c r="M566" s="80"/>
      <c r="N566" s="80"/>
      <c r="O566" s="80"/>
      <c r="P566" s="80"/>
      <c r="Q566" s="80"/>
    </row>
    <row r="567" spans="1:17" ht="24.75" customHeight="1" x14ac:dyDescent="0.15">
      <c r="A567" t="str">
        <f>CONCATENATE(B552,B567)</f>
        <v>20d</v>
      </c>
      <c r="B567" t="s">
        <v>29</v>
      </c>
      <c r="C567" s="64" t="str">
        <f>INDEX('5 tm Data'!T:T,MATCH('5 tm WV'!A567,'5 tm Data'!R:R,0))</f>
        <v>d</v>
      </c>
      <c r="D567" s="65"/>
      <c r="E567" s="66"/>
      <c r="F567" s="80"/>
      <c r="G567" s="80"/>
      <c r="H567" s="80"/>
      <c r="I567" s="80"/>
      <c r="J567" s="80"/>
      <c r="K567" s="80"/>
      <c r="L567" s="80"/>
      <c r="M567" s="80"/>
      <c r="N567" s="80"/>
      <c r="O567" s="80"/>
      <c r="P567" s="80"/>
      <c r="Q567" s="80"/>
    </row>
    <row r="568" spans="1:17" ht="24.75" customHeight="1" x14ac:dyDescent="0.15">
      <c r="A568" t="str">
        <f>CONCATENATE(B552,B568)</f>
        <v>20e</v>
      </c>
      <c r="B568" t="s">
        <v>30</v>
      </c>
      <c r="C568" s="64" t="str">
        <f>INDEX('5 tm Data'!T:T,MATCH('5 tm WV'!A568,'5 tm Data'!R:R,0))</f>
        <v>e</v>
      </c>
      <c r="D568" s="65"/>
      <c r="E568" s="66"/>
      <c r="F568" s="80"/>
      <c r="G568" s="80"/>
      <c r="H568" s="80"/>
      <c r="I568" s="80"/>
      <c r="J568" s="80"/>
      <c r="K568" s="80"/>
      <c r="L568" s="80"/>
      <c r="M568" s="80"/>
      <c r="N568" s="80"/>
      <c r="O568" s="80"/>
      <c r="P568" s="80"/>
      <c r="Q568" s="80"/>
    </row>
    <row r="569" spans="1:17" ht="24.75" customHeight="1" x14ac:dyDescent="0.15">
      <c r="A569" t="str">
        <f>CONCATENATE(B552,B569)</f>
        <v>20f</v>
      </c>
      <c r="B569" t="s">
        <v>31</v>
      </c>
      <c r="C569" s="64" t="str">
        <f>INDEX('5 tm Data'!T:T,MATCH('5 tm WV'!A569,'5 tm Data'!R:R,0))</f>
        <v>f</v>
      </c>
      <c r="D569" s="65"/>
      <c r="E569" s="66"/>
      <c r="F569" s="80"/>
      <c r="G569" s="80"/>
      <c r="H569" s="80"/>
      <c r="I569" s="80"/>
      <c r="J569" s="80"/>
      <c r="K569" s="80"/>
      <c r="L569" s="80"/>
      <c r="M569" s="80"/>
      <c r="N569" s="80"/>
      <c r="O569" s="80"/>
      <c r="P569" s="80"/>
      <c r="Q569" s="80"/>
    </row>
    <row r="570" spans="1:17" ht="24.75" customHeight="1" x14ac:dyDescent="0.15">
      <c r="A570" t="str">
        <f>CONCATENATE(B552,B570)</f>
        <v>20g</v>
      </c>
      <c r="B570" t="s">
        <v>32</v>
      </c>
      <c r="C570" s="64" t="str">
        <f>INDEX('5 tm Data'!T:T,MATCH('5 tm WV'!A570,'5 tm Data'!R:R,0))</f>
        <v>g</v>
      </c>
      <c r="D570" s="65"/>
      <c r="E570" s="66"/>
      <c r="F570" s="80"/>
      <c r="G570" s="80"/>
      <c r="H570" s="80"/>
      <c r="I570" s="80"/>
      <c r="J570" s="80"/>
      <c r="K570" s="80"/>
      <c r="L570" s="80"/>
      <c r="M570" s="80"/>
      <c r="N570" s="80"/>
      <c r="O570" s="80"/>
      <c r="P570" s="80"/>
      <c r="Q570" s="80"/>
    </row>
    <row r="571" spans="1:17" ht="24.75" customHeight="1" thickBot="1" x14ac:dyDescent="0.2">
      <c r="A571" t="str">
        <f>CONCATENATE(B552,B571)</f>
        <v>20h</v>
      </c>
      <c r="B571" t="s">
        <v>33</v>
      </c>
      <c r="C571" s="64" t="str">
        <f>INDEX('5 tm Data'!T:T,MATCH('5 tm WV'!A571,'5 tm Data'!R:R,0))</f>
        <v>h</v>
      </c>
      <c r="D571" s="65"/>
      <c r="E571" s="66"/>
      <c r="F571" s="79"/>
      <c r="G571" s="79"/>
      <c r="H571" s="79"/>
      <c r="I571" s="79"/>
      <c r="J571" s="79"/>
      <c r="K571" s="79"/>
      <c r="L571" s="79"/>
      <c r="M571" s="79"/>
      <c r="N571" s="79"/>
      <c r="O571" s="79"/>
      <c r="P571" s="79"/>
      <c r="Q571" s="79"/>
    </row>
    <row r="572" spans="1:17" ht="24.75" customHeight="1" thickTop="1" x14ac:dyDescent="0.2">
      <c r="C572" s="86" t="s">
        <v>6</v>
      </c>
      <c r="D572" s="86"/>
      <c r="E572" s="86"/>
      <c r="F572" s="77"/>
      <c r="G572" s="78"/>
      <c r="H572" s="77"/>
      <c r="I572" s="78"/>
      <c r="J572" s="77"/>
      <c r="K572" s="78"/>
      <c r="L572" s="77"/>
      <c r="M572" s="78"/>
      <c r="N572" s="77"/>
      <c r="O572" s="78"/>
      <c r="P572" s="77"/>
      <c r="Q572" s="78"/>
    </row>
    <row r="573" spans="1:17" x14ac:dyDescent="0.15">
      <c r="C573" s="86" t="s">
        <v>799</v>
      </c>
      <c r="D573" s="86"/>
      <c r="E573" s="86"/>
      <c r="F573" s="87"/>
      <c r="G573" s="87"/>
      <c r="H573" s="87"/>
      <c r="I573" s="87"/>
      <c r="J573" s="87"/>
      <c r="K573" s="87"/>
      <c r="L573" s="87"/>
      <c r="M573" s="87"/>
      <c r="N573" s="87"/>
      <c r="O573" s="87"/>
      <c r="P573" s="87"/>
      <c r="Q573" s="87"/>
    </row>
    <row r="574" spans="1:17" ht="11.25" customHeight="1" x14ac:dyDescent="0.15">
      <c r="C574" s="86"/>
      <c r="D574" s="86"/>
      <c r="E574" s="86"/>
      <c r="F574" s="87"/>
      <c r="G574" s="87"/>
      <c r="H574" s="87"/>
      <c r="I574" s="87"/>
      <c r="J574" s="87"/>
      <c r="K574" s="87"/>
      <c r="L574" s="87"/>
      <c r="M574" s="87"/>
      <c r="N574" s="87"/>
      <c r="O574" s="87"/>
      <c r="P574" s="87"/>
      <c r="Q574" s="87"/>
    </row>
    <row r="575" spans="1:17" ht="11.25" customHeight="1" x14ac:dyDescent="0.15">
      <c r="C575" s="86" t="s">
        <v>800</v>
      </c>
      <c r="D575" s="86"/>
      <c r="E575" s="86"/>
      <c r="F575" s="87"/>
      <c r="G575" s="87"/>
      <c r="H575" s="87"/>
      <c r="I575" s="87"/>
      <c r="J575" s="87"/>
      <c r="K575" s="87"/>
      <c r="L575" s="87"/>
      <c r="M575" s="87"/>
      <c r="N575" s="87"/>
      <c r="O575" s="87"/>
      <c r="P575" s="87"/>
      <c r="Q575" s="87"/>
    </row>
    <row r="576" spans="1:17" x14ac:dyDescent="0.15">
      <c r="C576" s="86"/>
      <c r="D576" s="86"/>
      <c r="E576" s="86"/>
      <c r="F576" s="87"/>
      <c r="G576" s="87"/>
      <c r="H576" s="87"/>
      <c r="I576" s="87"/>
      <c r="J576" s="87"/>
      <c r="K576" s="87"/>
      <c r="L576" s="87"/>
      <c r="M576" s="87"/>
      <c r="N576" s="87"/>
      <c r="O576" s="87"/>
      <c r="P576" s="87"/>
      <c r="Q576" s="87"/>
    </row>
    <row r="581" spans="1:17" ht="10.5" customHeight="1" x14ac:dyDescent="0.15">
      <c r="A581" t="s">
        <v>35</v>
      </c>
      <c r="B581">
        <v>21</v>
      </c>
      <c r="C581" s="81" t="str">
        <f>'5 tm Data'!$A$2</f>
        <v>NAIA West - I</v>
      </c>
      <c r="D581" s="81"/>
      <c r="E581" s="81"/>
      <c r="F581" s="81"/>
      <c r="G581" s="81"/>
      <c r="H581" s="81"/>
      <c r="I581" s="81"/>
      <c r="J581" s="81"/>
      <c r="K581" s="81"/>
      <c r="L581" s="81"/>
      <c r="M581" s="81"/>
      <c r="N581" s="81"/>
      <c r="O581" s="81"/>
      <c r="P581" s="81"/>
      <c r="Q581" s="81"/>
    </row>
    <row r="582" spans="1:17" ht="10.5" customHeight="1" x14ac:dyDescent="0.15">
      <c r="C582" s="81"/>
      <c r="D582" s="81"/>
      <c r="E582" s="81"/>
      <c r="F582" s="81"/>
      <c r="G582" s="81"/>
      <c r="H582" s="81"/>
      <c r="I582" s="81"/>
      <c r="J582" s="81"/>
      <c r="K582" s="81"/>
      <c r="L582" s="81"/>
      <c r="M582" s="81"/>
      <c r="N582" s="81"/>
      <c r="O582" s="81"/>
      <c r="P582" s="81"/>
      <c r="Q582" s="81"/>
    </row>
    <row r="583" spans="1:17" ht="10.5" customHeight="1" x14ac:dyDescent="0.15">
      <c r="C583" s="81"/>
      <c r="D583" s="81"/>
      <c r="E583" s="81"/>
      <c r="F583" s="81"/>
      <c r="G583" s="81"/>
      <c r="H583" s="81"/>
      <c r="I583" s="81"/>
      <c r="J583" s="81"/>
      <c r="K583" s="81"/>
      <c r="L583" s="81"/>
      <c r="M583" s="81"/>
      <c r="N583" s="81"/>
      <c r="O583" s="81"/>
      <c r="P583" s="81"/>
      <c r="Q583" s="81"/>
    </row>
    <row r="584" spans="1:17" ht="8.25" customHeight="1" x14ac:dyDescent="0.15"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</row>
    <row r="585" spans="1:17" ht="8.25" customHeight="1" x14ac:dyDescent="0.15"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</row>
    <row r="586" spans="1:17" ht="8.25" customHeight="1" x14ac:dyDescent="0.2"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7" ht="11.25" x14ac:dyDescent="0.2">
      <c r="C587" s="1"/>
      <c r="D587" s="1"/>
      <c r="E587" s="1"/>
      <c r="F587" s="1"/>
      <c r="G587" s="82">
        <f>INDEX('5 tm Data'!G:G,MATCH('5 tm WV'!B581,'5 tm Data'!F:F,0))</f>
        <v>22</v>
      </c>
      <c r="H587" s="82"/>
      <c r="I587" s="82"/>
      <c r="J587" s="82"/>
      <c r="K587" s="82"/>
      <c r="L587" s="82"/>
      <c r="M587" s="82"/>
      <c r="N587" s="82"/>
      <c r="O587" s="82"/>
      <c r="P587" s="1"/>
    </row>
    <row r="588" spans="1:17" ht="11.25" x14ac:dyDescent="0.2">
      <c r="C588" s="1"/>
      <c r="D588" s="1"/>
      <c r="E588" s="1"/>
      <c r="F588" s="1"/>
      <c r="G588" s="82"/>
      <c r="H588" s="82"/>
      <c r="I588" s="82"/>
      <c r="J588" s="82"/>
      <c r="K588" s="82"/>
      <c r="L588" s="82"/>
      <c r="M588" s="82"/>
      <c r="N588" s="82"/>
      <c r="O588" s="82"/>
      <c r="P588" s="1"/>
    </row>
    <row r="589" spans="1:17" ht="8.25" customHeight="1" x14ac:dyDescent="0.2">
      <c r="C589" s="1"/>
      <c r="D589" s="1"/>
      <c r="E589" s="1"/>
      <c r="F589" s="1"/>
      <c r="G589" s="18"/>
      <c r="H589" s="18"/>
      <c r="I589" s="18"/>
      <c r="J589" s="18"/>
      <c r="K589" s="18"/>
      <c r="L589" s="18"/>
      <c r="M589" s="18"/>
      <c r="N589" s="18"/>
      <c r="O589" s="18"/>
      <c r="P589" s="1"/>
    </row>
    <row r="590" spans="1:17" ht="8.25" customHeight="1" x14ac:dyDescent="0.2">
      <c r="C590" s="1"/>
      <c r="D590" s="1"/>
      <c r="E590" s="1"/>
      <c r="F590" s="1"/>
      <c r="G590" s="18"/>
      <c r="H590" s="18"/>
      <c r="I590" s="18"/>
      <c r="J590" s="18"/>
      <c r="K590" s="18"/>
      <c r="L590" s="18"/>
      <c r="M590" s="18"/>
      <c r="N590" s="18"/>
      <c r="O590" s="18"/>
      <c r="P590" s="1"/>
    </row>
    <row r="591" spans="1:17" ht="8.25" customHeight="1" x14ac:dyDescent="0.2"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7" ht="15.75" customHeight="1" x14ac:dyDescent="0.15">
      <c r="C592" s="83" t="s">
        <v>0</v>
      </c>
      <c r="D592" s="84"/>
      <c r="E592" s="85"/>
      <c r="F592" s="83" t="s">
        <v>1</v>
      </c>
      <c r="G592" s="85"/>
      <c r="H592" s="83" t="s">
        <v>2</v>
      </c>
      <c r="I592" s="85"/>
      <c r="J592" s="83" t="s">
        <v>3</v>
      </c>
      <c r="K592" s="85"/>
      <c r="L592" s="83" t="s">
        <v>4</v>
      </c>
      <c r="M592" s="85"/>
      <c r="N592" s="83" t="s">
        <v>5</v>
      </c>
      <c r="O592" s="85"/>
      <c r="P592" s="80" t="s">
        <v>6</v>
      </c>
      <c r="Q592" s="80"/>
    </row>
    <row r="593" spans="1:17" ht="24.75" customHeight="1" x14ac:dyDescent="0.15">
      <c r="A593" t="str">
        <f>CONCATENATE(B581,B593)</f>
        <v>21a</v>
      </c>
      <c r="B593" t="s">
        <v>26</v>
      </c>
      <c r="C593" s="64" t="str">
        <f>INDEX('5 tm Data'!T:T,MATCH('5 tm WV'!A593,'5 tm Data'!R:R,0))</f>
        <v>a</v>
      </c>
      <c r="D593" s="65"/>
      <c r="E593" s="66"/>
      <c r="F593" s="80"/>
      <c r="G593" s="80"/>
      <c r="H593" s="80"/>
      <c r="I593" s="80"/>
      <c r="J593" s="80"/>
      <c r="K593" s="80"/>
      <c r="L593" s="80"/>
      <c r="M593" s="80"/>
      <c r="N593" s="80"/>
      <c r="O593" s="80"/>
      <c r="P593" s="80"/>
      <c r="Q593" s="80"/>
    </row>
    <row r="594" spans="1:17" ht="24.75" customHeight="1" x14ac:dyDescent="0.15">
      <c r="A594" t="str">
        <f>CONCATENATE(B581,B594)</f>
        <v>21b</v>
      </c>
      <c r="B594" t="s">
        <v>27</v>
      </c>
      <c r="C594" s="64" t="str">
        <f>INDEX('5 tm Data'!T:T,MATCH('5 tm WV'!A594,'5 tm Data'!R:R,0))</f>
        <v>b</v>
      </c>
      <c r="D594" s="65"/>
      <c r="E594" s="66"/>
      <c r="F594" s="80"/>
      <c r="G594" s="80"/>
      <c r="H594" s="80"/>
      <c r="I594" s="80"/>
      <c r="J594" s="80"/>
      <c r="K594" s="80"/>
      <c r="L594" s="80"/>
      <c r="M594" s="80"/>
      <c r="N594" s="80"/>
      <c r="O594" s="80"/>
      <c r="P594" s="80"/>
      <c r="Q594" s="80"/>
    </row>
    <row r="595" spans="1:17" ht="24.75" customHeight="1" x14ac:dyDescent="0.15">
      <c r="A595" t="str">
        <f>CONCATENATE(B581,B595)</f>
        <v>21c</v>
      </c>
      <c r="B595" t="s">
        <v>28</v>
      </c>
      <c r="C595" s="64" t="str">
        <f>INDEX('5 tm Data'!T:T,MATCH('5 tm WV'!A595,'5 tm Data'!R:R,0))</f>
        <v>c</v>
      </c>
      <c r="D595" s="65"/>
      <c r="E595" s="66"/>
      <c r="F595" s="80"/>
      <c r="G595" s="80"/>
      <c r="H595" s="80"/>
      <c r="I595" s="80"/>
      <c r="J595" s="80"/>
      <c r="K595" s="80"/>
      <c r="L595" s="80"/>
      <c r="M595" s="80"/>
      <c r="N595" s="80"/>
      <c r="O595" s="80"/>
      <c r="P595" s="80"/>
      <c r="Q595" s="80"/>
    </row>
    <row r="596" spans="1:17" ht="24.75" customHeight="1" x14ac:dyDescent="0.15">
      <c r="A596" t="str">
        <f>CONCATENATE(B581,B596)</f>
        <v>21d</v>
      </c>
      <c r="B596" t="s">
        <v>29</v>
      </c>
      <c r="C596" s="64" t="str">
        <f>INDEX('5 tm Data'!T:T,MATCH('5 tm WV'!A596,'5 tm Data'!R:R,0))</f>
        <v>d</v>
      </c>
      <c r="D596" s="65"/>
      <c r="E596" s="66"/>
      <c r="F596" s="80"/>
      <c r="G596" s="80"/>
      <c r="H596" s="80"/>
      <c r="I596" s="80"/>
      <c r="J596" s="80"/>
      <c r="K596" s="80"/>
      <c r="L596" s="80"/>
      <c r="M596" s="80"/>
      <c r="N596" s="80"/>
      <c r="O596" s="80"/>
      <c r="P596" s="80"/>
      <c r="Q596" s="80"/>
    </row>
    <row r="597" spans="1:17" ht="24.75" customHeight="1" x14ac:dyDescent="0.15">
      <c r="A597" t="str">
        <f>CONCATENATE(B581,B597)</f>
        <v>21e</v>
      </c>
      <c r="B597" t="s">
        <v>30</v>
      </c>
      <c r="C597" s="64" t="str">
        <f>INDEX('5 tm Data'!T:T,MATCH('5 tm WV'!A597,'5 tm Data'!R:R,0))</f>
        <v>e</v>
      </c>
      <c r="D597" s="65"/>
      <c r="E597" s="66"/>
      <c r="F597" s="80"/>
      <c r="G597" s="80"/>
      <c r="H597" s="80"/>
      <c r="I597" s="80"/>
      <c r="J597" s="80"/>
      <c r="K597" s="80"/>
      <c r="L597" s="80"/>
      <c r="M597" s="80"/>
      <c r="N597" s="80"/>
      <c r="O597" s="80"/>
      <c r="P597" s="80"/>
      <c r="Q597" s="80"/>
    </row>
    <row r="598" spans="1:17" ht="24.75" customHeight="1" x14ac:dyDescent="0.15">
      <c r="A598" t="str">
        <f>CONCATENATE(B581,B598)</f>
        <v>21f</v>
      </c>
      <c r="B598" t="s">
        <v>31</v>
      </c>
      <c r="C598" s="64" t="str">
        <f>INDEX('5 tm Data'!T:T,MATCH('5 tm WV'!A598,'5 tm Data'!R:R,0))</f>
        <v>f</v>
      </c>
      <c r="D598" s="65"/>
      <c r="E598" s="66"/>
      <c r="F598" s="80"/>
      <c r="G598" s="80"/>
      <c r="H598" s="80"/>
      <c r="I598" s="80"/>
      <c r="J598" s="80"/>
      <c r="K598" s="80"/>
      <c r="L598" s="80"/>
      <c r="M598" s="80"/>
      <c r="N598" s="80"/>
      <c r="O598" s="80"/>
      <c r="P598" s="80"/>
      <c r="Q598" s="80"/>
    </row>
    <row r="599" spans="1:17" ht="24.75" customHeight="1" x14ac:dyDescent="0.15">
      <c r="A599" t="str">
        <f>CONCATENATE(B581,B599)</f>
        <v>21g</v>
      </c>
      <c r="B599" t="s">
        <v>32</v>
      </c>
      <c r="C599" s="64" t="str">
        <f>INDEX('5 tm Data'!T:T,MATCH('5 tm WV'!A599,'5 tm Data'!R:R,0))</f>
        <v>g</v>
      </c>
      <c r="D599" s="65"/>
      <c r="E599" s="66"/>
      <c r="F599" s="80"/>
      <c r="G599" s="80"/>
      <c r="H599" s="80"/>
      <c r="I599" s="80"/>
      <c r="J599" s="80"/>
      <c r="K599" s="80"/>
      <c r="L599" s="80"/>
      <c r="M599" s="80"/>
      <c r="N599" s="80"/>
      <c r="O599" s="80"/>
      <c r="P599" s="80"/>
      <c r="Q599" s="80"/>
    </row>
    <row r="600" spans="1:17" ht="24.75" customHeight="1" thickBot="1" x14ac:dyDescent="0.2">
      <c r="A600" t="str">
        <f>CONCATENATE(B581,B600)</f>
        <v>21h</v>
      </c>
      <c r="B600" t="s">
        <v>33</v>
      </c>
      <c r="C600" s="64" t="str">
        <f>INDEX('5 tm Data'!T:T,MATCH('5 tm WV'!A600,'5 tm Data'!R:R,0))</f>
        <v>h</v>
      </c>
      <c r="D600" s="65"/>
      <c r="E600" s="66"/>
      <c r="F600" s="79"/>
      <c r="G600" s="79"/>
      <c r="H600" s="79"/>
      <c r="I600" s="79"/>
      <c r="J600" s="79"/>
      <c r="K600" s="79"/>
      <c r="L600" s="79"/>
      <c r="M600" s="79"/>
      <c r="N600" s="79"/>
      <c r="O600" s="79"/>
      <c r="P600" s="79"/>
      <c r="Q600" s="79"/>
    </row>
    <row r="601" spans="1:17" ht="24.75" customHeight="1" thickTop="1" x14ac:dyDescent="0.2">
      <c r="C601" s="86" t="s">
        <v>6</v>
      </c>
      <c r="D601" s="86"/>
      <c r="E601" s="86"/>
      <c r="F601" s="77"/>
      <c r="G601" s="78"/>
      <c r="H601" s="77"/>
      <c r="I601" s="78"/>
      <c r="J601" s="77"/>
      <c r="K601" s="78"/>
      <c r="L601" s="77"/>
      <c r="M601" s="78"/>
      <c r="N601" s="77"/>
      <c r="O601" s="78"/>
      <c r="P601" s="77"/>
      <c r="Q601" s="78"/>
    </row>
    <row r="602" spans="1:17" x14ac:dyDescent="0.15">
      <c r="C602" s="86" t="s">
        <v>799</v>
      </c>
      <c r="D602" s="86"/>
      <c r="E602" s="86"/>
      <c r="F602" s="87"/>
      <c r="G602" s="87"/>
      <c r="H602" s="87"/>
      <c r="I602" s="87"/>
      <c r="J602" s="87"/>
      <c r="K602" s="87"/>
      <c r="L602" s="87"/>
      <c r="M602" s="87"/>
      <c r="N602" s="87"/>
      <c r="O602" s="87"/>
      <c r="P602" s="87"/>
      <c r="Q602" s="87"/>
    </row>
    <row r="603" spans="1:17" ht="11.25" customHeight="1" x14ac:dyDescent="0.15">
      <c r="C603" s="86"/>
      <c r="D603" s="86"/>
      <c r="E603" s="86"/>
      <c r="F603" s="87"/>
      <c r="G603" s="87"/>
      <c r="H603" s="87"/>
      <c r="I603" s="87"/>
      <c r="J603" s="87"/>
      <c r="K603" s="87"/>
      <c r="L603" s="87"/>
      <c r="M603" s="87"/>
      <c r="N603" s="87"/>
      <c r="O603" s="87"/>
      <c r="P603" s="87"/>
      <c r="Q603" s="87"/>
    </row>
    <row r="604" spans="1:17" ht="11.25" customHeight="1" x14ac:dyDescent="0.15">
      <c r="C604" s="86" t="s">
        <v>800</v>
      </c>
      <c r="D604" s="86"/>
      <c r="E604" s="86"/>
      <c r="F604" s="87"/>
      <c r="G604" s="87"/>
      <c r="H604" s="87"/>
      <c r="I604" s="87"/>
      <c r="J604" s="87"/>
      <c r="K604" s="87"/>
      <c r="L604" s="87"/>
      <c r="M604" s="87"/>
      <c r="N604" s="87"/>
      <c r="O604" s="87"/>
      <c r="P604" s="87"/>
      <c r="Q604" s="87"/>
    </row>
    <row r="605" spans="1:17" x14ac:dyDescent="0.15">
      <c r="C605" s="86"/>
      <c r="D605" s="86"/>
      <c r="E605" s="86"/>
      <c r="F605" s="87"/>
      <c r="G605" s="87"/>
      <c r="H605" s="87"/>
      <c r="I605" s="87"/>
      <c r="J605" s="87"/>
      <c r="K605" s="87"/>
      <c r="L605" s="87"/>
      <c r="M605" s="87"/>
      <c r="N605" s="87"/>
      <c r="O605" s="87"/>
      <c r="P605" s="87"/>
      <c r="Q605" s="87"/>
    </row>
    <row r="610" spans="1:17" ht="10.5" customHeight="1" x14ac:dyDescent="0.15">
      <c r="A610" t="s">
        <v>35</v>
      </c>
      <c r="B610">
        <v>22</v>
      </c>
      <c r="C610" s="81" t="str">
        <f>'5 tm Data'!$A$2</f>
        <v>NAIA West - I</v>
      </c>
      <c r="D610" s="81"/>
      <c r="E610" s="81"/>
      <c r="F610" s="81"/>
      <c r="G610" s="81"/>
      <c r="H610" s="81"/>
      <c r="I610" s="81"/>
      <c r="J610" s="81"/>
      <c r="K610" s="81"/>
      <c r="L610" s="81"/>
      <c r="M610" s="81"/>
      <c r="N610" s="81"/>
      <c r="O610" s="81"/>
      <c r="P610" s="81"/>
      <c r="Q610" s="81"/>
    </row>
    <row r="611" spans="1:17" ht="10.5" customHeight="1" x14ac:dyDescent="0.15">
      <c r="C611" s="81"/>
      <c r="D611" s="81"/>
      <c r="E611" s="81"/>
      <c r="F611" s="81"/>
      <c r="G611" s="81"/>
      <c r="H611" s="81"/>
      <c r="I611" s="81"/>
      <c r="J611" s="81"/>
      <c r="K611" s="81"/>
      <c r="L611" s="81"/>
      <c r="M611" s="81"/>
      <c r="N611" s="81"/>
      <c r="O611" s="81"/>
      <c r="P611" s="81"/>
      <c r="Q611" s="81"/>
    </row>
    <row r="612" spans="1:17" ht="10.5" customHeight="1" x14ac:dyDescent="0.15">
      <c r="C612" s="81"/>
      <c r="D612" s="81"/>
      <c r="E612" s="81"/>
      <c r="F612" s="81"/>
      <c r="G612" s="81"/>
      <c r="H612" s="81"/>
      <c r="I612" s="81"/>
      <c r="J612" s="81"/>
      <c r="K612" s="81"/>
      <c r="L612" s="81"/>
      <c r="M612" s="81"/>
      <c r="N612" s="81"/>
      <c r="O612" s="81"/>
      <c r="P612" s="81"/>
      <c r="Q612" s="81"/>
    </row>
    <row r="613" spans="1:17" ht="8.25" customHeight="1" x14ac:dyDescent="0.15"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</row>
    <row r="614" spans="1:17" ht="8.25" customHeight="1" x14ac:dyDescent="0.15"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</row>
    <row r="615" spans="1:17" ht="8.25" customHeight="1" x14ac:dyDescent="0.2"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7" ht="11.25" x14ac:dyDescent="0.2">
      <c r="C616" s="1"/>
      <c r="D616" s="1"/>
      <c r="E616" s="1"/>
      <c r="F616" s="1"/>
      <c r="G616" s="82">
        <f>INDEX('5 tm Data'!G:G,MATCH('5 tm WV'!B610,'5 tm Data'!F:F,0))</f>
        <v>23</v>
      </c>
      <c r="H616" s="82"/>
      <c r="I616" s="82"/>
      <c r="J616" s="82"/>
      <c r="K616" s="82"/>
      <c r="L616" s="82"/>
      <c r="M616" s="82"/>
      <c r="N616" s="82"/>
      <c r="O616" s="82"/>
      <c r="P616" s="1"/>
    </row>
    <row r="617" spans="1:17" ht="11.25" x14ac:dyDescent="0.2">
      <c r="C617" s="1"/>
      <c r="D617" s="1"/>
      <c r="E617" s="1"/>
      <c r="F617" s="1"/>
      <c r="G617" s="82"/>
      <c r="H617" s="82"/>
      <c r="I617" s="82"/>
      <c r="J617" s="82"/>
      <c r="K617" s="82"/>
      <c r="L617" s="82"/>
      <c r="M617" s="82"/>
      <c r="N617" s="82"/>
      <c r="O617" s="82"/>
      <c r="P617" s="1"/>
    </row>
    <row r="618" spans="1:17" ht="8.25" customHeight="1" x14ac:dyDescent="0.2">
      <c r="C618" s="1"/>
      <c r="D618" s="1"/>
      <c r="E618" s="1"/>
      <c r="F618" s="1"/>
      <c r="G618" s="18"/>
      <c r="H618" s="18"/>
      <c r="I618" s="18"/>
      <c r="J618" s="18"/>
      <c r="K618" s="18"/>
      <c r="L618" s="18"/>
      <c r="M618" s="18"/>
      <c r="N618" s="18"/>
      <c r="O618" s="18"/>
      <c r="P618" s="1"/>
    </row>
    <row r="619" spans="1:17" ht="8.25" customHeight="1" x14ac:dyDescent="0.2">
      <c r="C619" s="1"/>
      <c r="D619" s="1"/>
      <c r="E619" s="1"/>
      <c r="F619" s="1"/>
      <c r="G619" s="18"/>
      <c r="H619" s="18"/>
      <c r="I619" s="18"/>
      <c r="J619" s="18"/>
      <c r="K619" s="18"/>
      <c r="L619" s="18"/>
      <c r="M619" s="18"/>
      <c r="N619" s="18"/>
      <c r="O619" s="18"/>
      <c r="P619" s="1"/>
    </row>
    <row r="620" spans="1:17" ht="8.25" customHeight="1" x14ac:dyDescent="0.2"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7" ht="15.75" customHeight="1" x14ac:dyDescent="0.15">
      <c r="C621" s="83" t="s">
        <v>0</v>
      </c>
      <c r="D621" s="84"/>
      <c r="E621" s="85"/>
      <c r="F621" s="83" t="s">
        <v>1</v>
      </c>
      <c r="G621" s="85"/>
      <c r="H621" s="83" t="s">
        <v>2</v>
      </c>
      <c r="I621" s="85"/>
      <c r="J621" s="83" t="s">
        <v>3</v>
      </c>
      <c r="K621" s="85"/>
      <c r="L621" s="83" t="s">
        <v>4</v>
      </c>
      <c r="M621" s="85"/>
      <c r="N621" s="83" t="s">
        <v>5</v>
      </c>
      <c r="O621" s="85"/>
      <c r="P621" s="80" t="s">
        <v>6</v>
      </c>
      <c r="Q621" s="80"/>
    </row>
    <row r="622" spans="1:17" ht="24.75" customHeight="1" x14ac:dyDescent="0.15">
      <c r="A622" t="str">
        <f>CONCATENATE(B610,B622)</f>
        <v>22a</v>
      </c>
      <c r="B622" t="s">
        <v>26</v>
      </c>
      <c r="C622" s="64" t="str">
        <f>INDEX('5 tm Data'!T:T,MATCH('5 tm WV'!A622,'5 tm Data'!R:R,0))</f>
        <v>a</v>
      </c>
      <c r="D622" s="65"/>
      <c r="E622" s="66"/>
      <c r="F622" s="80"/>
      <c r="G622" s="80"/>
      <c r="H622" s="80"/>
      <c r="I622" s="80"/>
      <c r="J622" s="80"/>
      <c r="K622" s="80"/>
      <c r="L622" s="80"/>
      <c r="M622" s="80"/>
      <c r="N622" s="80"/>
      <c r="O622" s="80"/>
      <c r="P622" s="80"/>
      <c r="Q622" s="80"/>
    </row>
    <row r="623" spans="1:17" ht="24.75" customHeight="1" x14ac:dyDescent="0.15">
      <c r="A623" t="str">
        <f>CONCATENATE(B610,B623)</f>
        <v>22b</v>
      </c>
      <c r="B623" t="s">
        <v>27</v>
      </c>
      <c r="C623" s="64" t="str">
        <f>INDEX('5 tm Data'!T:T,MATCH('5 tm WV'!A623,'5 tm Data'!R:R,0))</f>
        <v>b</v>
      </c>
      <c r="D623" s="65"/>
      <c r="E623" s="66"/>
      <c r="F623" s="80"/>
      <c r="G623" s="80"/>
      <c r="H623" s="80"/>
      <c r="I623" s="80"/>
      <c r="J623" s="80"/>
      <c r="K623" s="80"/>
      <c r="L623" s="80"/>
      <c r="M623" s="80"/>
      <c r="N623" s="80"/>
      <c r="O623" s="80"/>
      <c r="P623" s="80"/>
      <c r="Q623" s="80"/>
    </row>
    <row r="624" spans="1:17" ht="24.75" customHeight="1" x14ac:dyDescent="0.15">
      <c r="A624" t="str">
        <f>CONCATENATE(B610,B624)</f>
        <v>22c</v>
      </c>
      <c r="B624" t="s">
        <v>28</v>
      </c>
      <c r="C624" s="64" t="str">
        <f>INDEX('5 tm Data'!T:T,MATCH('5 tm WV'!A624,'5 tm Data'!R:R,0))</f>
        <v>c</v>
      </c>
      <c r="D624" s="65"/>
      <c r="E624" s="66"/>
      <c r="F624" s="80"/>
      <c r="G624" s="80"/>
      <c r="H624" s="80"/>
      <c r="I624" s="80"/>
      <c r="J624" s="80"/>
      <c r="K624" s="80"/>
      <c r="L624" s="80"/>
      <c r="M624" s="80"/>
      <c r="N624" s="80"/>
      <c r="O624" s="80"/>
      <c r="P624" s="80"/>
      <c r="Q624" s="80"/>
    </row>
    <row r="625" spans="1:17" ht="24.75" customHeight="1" x14ac:dyDescent="0.15">
      <c r="A625" t="str">
        <f>CONCATENATE(B610,B625)</f>
        <v>22d</v>
      </c>
      <c r="B625" t="s">
        <v>29</v>
      </c>
      <c r="C625" s="64" t="str">
        <f>INDEX('5 tm Data'!T:T,MATCH('5 tm WV'!A625,'5 tm Data'!R:R,0))</f>
        <v>d</v>
      </c>
      <c r="D625" s="65"/>
      <c r="E625" s="66"/>
      <c r="F625" s="80"/>
      <c r="G625" s="80"/>
      <c r="H625" s="80"/>
      <c r="I625" s="80"/>
      <c r="J625" s="80"/>
      <c r="K625" s="80"/>
      <c r="L625" s="80"/>
      <c r="M625" s="80"/>
      <c r="N625" s="80"/>
      <c r="O625" s="80"/>
      <c r="P625" s="80"/>
      <c r="Q625" s="80"/>
    </row>
    <row r="626" spans="1:17" ht="24.75" customHeight="1" x14ac:dyDescent="0.15">
      <c r="A626" t="str">
        <f>CONCATENATE(B610,B626)</f>
        <v>22e</v>
      </c>
      <c r="B626" t="s">
        <v>30</v>
      </c>
      <c r="C626" s="64" t="str">
        <f>INDEX('5 tm Data'!T:T,MATCH('5 tm WV'!A626,'5 tm Data'!R:R,0))</f>
        <v>e</v>
      </c>
      <c r="D626" s="65"/>
      <c r="E626" s="66"/>
      <c r="F626" s="80"/>
      <c r="G626" s="80"/>
      <c r="H626" s="80"/>
      <c r="I626" s="80"/>
      <c r="J626" s="80"/>
      <c r="K626" s="80"/>
      <c r="L626" s="80"/>
      <c r="M626" s="80"/>
      <c r="N626" s="80"/>
      <c r="O626" s="80"/>
      <c r="P626" s="80"/>
      <c r="Q626" s="80"/>
    </row>
    <row r="627" spans="1:17" ht="24.75" customHeight="1" x14ac:dyDescent="0.15">
      <c r="A627" t="str">
        <f>CONCATENATE(B610,B627)</f>
        <v>22f</v>
      </c>
      <c r="B627" t="s">
        <v>31</v>
      </c>
      <c r="C627" s="64" t="str">
        <f>INDEX('5 tm Data'!T:T,MATCH('5 tm WV'!A627,'5 tm Data'!R:R,0))</f>
        <v>f</v>
      </c>
      <c r="D627" s="65"/>
      <c r="E627" s="66"/>
      <c r="F627" s="80"/>
      <c r="G627" s="80"/>
      <c r="H627" s="80"/>
      <c r="I627" s="80"/>
      <c r="J627" s="80"/>
      <c r="K627" s="80"/>
      <c r="L627" s="80"/>
      <c r="M627" s="80"/>
      <c r="N627" s="80"/>
      <c r="O627" s="80"/>
      <c r="P627" s="80"/>
      <c r="Q627" s="80"/>
    </row>
    <row r="628" spans="1:17" ht="24.75" customHeight="1" x14ac:dyDescent="0.15">
      <c r="A628" t="str">
        <f>CONCATENATE(B610,B628)</f>
        <v>22g</v>
      </c>
      <c r="B628" t="s">
        <v>32</v>
      </c>
      <c r="C628" s="64" t="str">
        <f>INDEX('5 tm Data'!T:T,MATCH('5 tm WV'!A628,'5 tm Data'!R:R,0))</f>
        <v>g</v>
      </c>
      <c r="D628" s="65"/>
      <c r="E628" s="66"/>
      <c r="F628" s="80"/>
      <c r="G628" s="80"/>
      <c r="H628" s="80"/>
      <c r="I628" s="80"/>
      <c r="J628" s="80"/>
      <c r="K628" s="80"/>
      <c r="L628" s="80"/>
      <c r="M628" s="80"/>
      <c r="N628" s="80"/>
      <c r="O628" s="80"/>
      <c r="P628" s="80"/>
      <c r="Q628" s="80"/>
    </row>
    <row r="629" spans="1:17" ht="24.75" customHeight="1" thickBot="1" x14ac:dyDescent="0.2">
      <c r="A629" t="str">
        <f>CONCATENATE(B610,B629)</f>
        <v>22h</v>
      </c>
      <c r="B629" t="s">
        <v>33</v>
      </c>
      <c r="C629" s="64" t="str">
        <f>INDEX('5 tm Data'!T:T,MATCH('5 tm WV'!A629,'5 tm Data'!R:R,0))</f>
        <v>h</v>
      </c>
      <c r="D629" s="65"/>
      <c r="E629" s="66"/>
      <c r="F629" s="79"/>
      <c r="G629" s="79"/>
      <c r="H629" s="79"/>
      <c r="I629" s="79"/>
      <c r="J629" s="79"/>
      <c r="K629" s="79"/>
      <c r="L629" s="79"/>
      <c r="M629" s="79"/>
      <c r="N629" s="79"/>
      <c r="O629" s="79"/>
      <c r="P629" s="79"/>
      <c r="Q629" s="79"/>
    </row>
    <row r="630" spans="1:17" ht="24.75" customHeight="1" thickTop="1" x14ac:dyDescent="0.2">
      <c r="C630" s="86" t="s">
        <v>6</v>
      </c>
      <c r="D630" s="86"/>
      <c r="E630" s="86"/>
      <c r="F630" s="77"/>
      <c r="G630" s="78"/>
      <c r="H630" s="77"/>
      <c r="I630" s="78"/>
      <c r="J630" s="77"/>
      <c r="K630" s="78"/>
      <c r="L630" s="77"/>
      <c r="M630" s="78"/>
      <c r="N630" s="77"/>
      <c r="O630" s="78"/>
      <c r="P630" s="77"/>
      <c r="Q630" s="78"/>
    </row>
    <row r="631" spans="1:17" x14ac:dyDescent="0.15">
      <c r="C631" s="86" t="s">
        <v>799</v>
      </c>
      <c r="D631" s="86"/>
      <c r="E631" s="86"/>
      <c r="F631" s="87"/>
      <c r="G631" s="87"/>
      <c r="H631" s="87"/>
      <c r="I631" s="87"/>
      <c r="J631" s="87"/>
      <c r="K631" s="87"/>
      <c r="L631" s="87"/>
      <c r="M631" s="87"/>
      <c r="N631" s="87"/>
      <c r="O631" s="87"/>
      <c r="P631" s="87"/>
      <c r="Q631" s="87"/>
    </row>
    <row r="632" spans="1:17" ht="11.25" customHeight="1" x14ac:dyDescent="0.15">
      <c r="C632" s="86"/>
      <c r="D632" s="86"/>
      <c r="E632" s="86"/>
      <c r="F632" s="87"/>
      <c r="G632" s="87"/>
      <c r="H632" s="87"/>
      <c r="I632" s="87"/>
      <c r="J632" s="87"/>
      <c r="K632" s="87"/>
      <c r="L632" s="87"/>
      <c r="M632" s="87"/>
      <c r="N632" s="87"/>
      <c r="O632" s="87"/>
      <c r="P632" s="87"/>
      <c r="Q632" s="87"/>
    </row>
    <row r="633" spans="1:17" ht="11.25" customHeight="1" x14ac:dyDescent="0.15">
      <c r="C633" s="86" t="s">
        <v>800</v>
      </c>
      <c r="D633" s="86"/>
      <c r="E633" s="86"/>
      <c r="F633" s="87"/>
      <c r="G633" s="87"/>
      <c r="H633" s="87"/>
      <c r="I633" s="87"/>
      <c r="J633" s="87"/>
      <c r="K633" s="87"/>
      <c r="L633" s="87"/>
      <c r="M633" s="87"/>
      <c r="N633" s="87"/>
      <c r="O633" s="87"/>
      <c r="P633" s="87"/>
      <c r="Q633" s="87"/>
    </row>
    <row r="634" spans="1:17" x14ac:dyDescent="0.15">
      <c r="C634" s="86"/>
      <c r="D634" s="86"/>
      <c r="E634" s="86"/>
      <c r="F634" s="87"/>
      <c r="G634" s="87"/>
      <c r="H634" s="87"/>
      <c r="I634" s="87"/>
      <c r="J634" s="87"/>
      <c r="K634" s="87"/>
      <c r="L634" s="87"/>
      <c r="M634" s="87"/>
      <c r="N634" s="87"/>
      <c r="O634" s="87"/>
      <c r="P634" s="87"/>
      <c r="Q634" s="87"/>
    </row>
    <row r="639" spans="1:17" ht="10.5" customHeight="1" x14ac:dyDescent="0.15">
      <c r="A639" t="s">
        <v>35</v>
      </c>
      <c r="B639">
        <v>23</v>
      </c>
      <c r="C639" s="81" t="str">
        <f>'5 tm Data'!$A$2</f>
        <v>NAIA West - I</v>
      </c>
      <c r="D639" s="81"/>
      <c r="E639" s="81"/>
      <c r="F639" s="81"/>
      <c r="G639" s="81"/>
      <c r="H639" s="81"/>
      <c r="I639" s="81"/>
      <c r="J639" s="81"/>
      <c r="K639" s="81"/>
      <c r="L639" s="81"/>
      <c r="M639" s="81"/>
      <c r="N639" s="81"/>
      <c r="O639" s="81"/>
      <c r="P639" s="81"/>
      <c r="Q639" s="81"/>
    </row>
    <row r="640" spans="1:17" ht="10.5" customHeight="1" x14ac:dyDescent="0.15">
      <c r="C640" s="81"/>
      <c r="D640" s="81"/>
      <c r="E640" s="81"/>
      <c r="F640" s="81"/>
      <c r="G640" s="81"/>
      <c r="H640" s="81"/>
      <c r="I640" s="81"/>
      <c r="J640" s="81"/>
      <c r="K640" s="81"/>
      <c r="L640" s="81"/>
      <c r="M640" s="81"/>
      <c r="N640" s="81"/>
      <c r="O640" s="81"/>
      <c r="P640" s="81"/>
      <c r="Q640" s="81"/>
    </row>
    <row r="641" spans="1:17" ht="10.5" customHeight="1" x14ac:dyDescent="0.15">
      <c r="C641" s="81"/>
      <c r="D641" s="81"/>
      <c r="E641" s="81"/>
      <c r="F641" s="81"/>
      <c r="G641" s="81"/>
      <c r="H641" s="81"/>
      <c r="I641" s="81"/>
      <c r="J641" s="81"/>
      <c r="K641" s="81"/>
      <c r="L641" s="81"/>
      <c r="M641" s="81"/>
      <c r="N641" s="81"/>
      <c r="O641" s="81"/>
      <c r="P641" s="81"/>
      <c r="Q641" s="81"/>
    </row>
    <row r="642" spans="1:17" ht="8.25" customHeight="1" x14ac:dyDescent="0.15"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</row>
    <row r="643" spans="1:17" ht="8.25" customHeight="1" x14ac:dyDescent="0.15"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</row>
    <row r="644" spans="1:17" ht="8.25" customHeight="1" x14ac:dyDescent="0.2"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7" ht="11.25" x14ac:dyDescent="0.2">
      <c r="C645" s="1"/>
      <c r="D645" s="1"/>
      <c r="E645" s="1"/>
      <c r="F645" s="1"/>
      <c r="G645" s="82">
        <f>INDEX('5 tm Data'!G:G,MATCH('5 tm WV'!B639,'5 tm Data'!F:F,0))</f>
        <v>24</v>
      </c>
      <c r="H645" s="82"/>
      <c r="I645" s="82"/>
      <c r="J645" s="82"/>
      <c r="K645" s="82"/>
      <c r="L645" s="82"/>
      <c r="M645" s="82"/>
      <c r="N645" s="82"/>
      <c r="O645" s="82"/>
      <c r="P645" s="1"/>
    </row>
    <row r="646" spans="1:17" ht="11.25" x14ac:dyDescent="0.2">
      <c r="C646" s="1"/>
      <c r="D646" s="1"/>
      <c r="E646" s="1"/>
      <c r="F646" s="1"/>
      <c r="G646" s="82"/>
      <c r="H646" s="82"/>
      <c r="I646" s="82"/>
      <c r="J646" s="82"/>
      <c r="K646" s="82"/>
      <c r="L646" s="82"/>
      <c r="M646" s="82"/>
      <c r="N646" s="82"/>
      <c r="O646" s="82"/>
      <c r="P646" s="1"/>
    </row>
    <row r="647" spans="1:17" ht="8.25" customHeight="1" x14ac:dyDescent="0.2">
      <c r="C647" s="1"/>
      <c r="D647" s="1"/>
      <c r="E647" s="1"/>
      <c r="F647" s="1"/>
      <c r="G647" s="18"/>
      <c r="H647" s="18"/>
      <c r="I647" s="18"/>
      <c r="J647" s="18"/>
      <c r="K647" s="18"/>
      <c r="L647" s="18"/>
      <c r="M647" s="18"/>
      <c r="N647" s="18"/>
      <c r="O647" s="18"/>
      <c r="P647" s="1"/>
    </row>
    <row r="648" spans="1:17" ht="8.25" customHeight="1" x14ac:dyDescent="0.2">
      <c r="C648" s="1"/>
      <c r="D648" s="1"/>
      <c r="E648" s="1"/>
      <c r="F648" s="1"/>
      <c r="G648" s="18"/>
      <c r="H648" s="18"/>
      <c r="I648" s="18"/>
      <c r="J648" s="18"/>
      <c r="K648" s="18"/>
      <c r="L648" s="18"/>
      <c r="M648" s="18"/>
      <c r="N648" s="18"/>
      <c r="O648" s="18"/>
      <c r="P648" s="1"/>
    </row>
    <row r="649" spans="1:17" ht="8.25" customHeight="1" x14ac:dyDescent="0.2"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7" ht="15.75" customHeight="1" x14ac:dyDescent="0.15">
      <c r="C650" s="83" t="s">
        <v>0</v>
      </c>
      <c r="D650" s="84"/>
      <c r="E650" s="85"/>
      <c r="F650" s="83" t="s">
        <v>1</v>
      </c>
      <c r="G650" s="85"/>
      <c r="H650" s="83" t="s">
        <v>2</v>
      </c>
      <c r="I650" s="85"/>
      <c r="J650" s="83" t="s">
        <v>3</v>
      </c>
      <c r="K650" s="85"/>
      <c r="L650" s="83" t="s">
        <v>4</v>
      </c>
      <c r="M650" s="85"/>
      <c r="N650" s="83" t="s">
        <v>5</v>
      </c>
      <c r="O650" s="85"/>
      <c r="P650" s="80" t="s">
        <v>6</v>
      </c>
      <c r="Q650" s="80"/>
    </row>
    <row r="651" spans="1:17" ht="24.75" customHeight="1" x14ac:dyDescent="0.15">
      <c r="A651" t="str">
        <f>CONCATENATE(B639,B651)</f>
        <v>23a</v>
      </c>
      <c r="B651" t="s">
        <v>26</v>
      </c>
      <c r="C651" s="64" t="str">
        <f>INDEX('5 tm Data'!T:T,MATCH('5 tm WV'!A651,'5 tm Data'!R:R,0))</f>
        <v>a</v>
      </c>
      <c r="D651" s="65"/>
      <c r="E651" s="66"/>
      <c r="F651" s="80"/>
      <c r="G651" s="80"/>
      <c r="H651" s="80"/>
      <c r="I651" s="80"/>
      <c r="J651" s="80"/>
      <c r="K651" s="80"/>
      <c r="L651" s="80"/>
      <c r="M651" s="80"/>
      <c r="N651" s="80"/>
      <c r="O651" s="80"/>
      <c r="P651" s="80"/>
      <c r="Q651" s="80"/>
    </row>
    <row r="652" spans="1:17" ht="24.75" customHeight="1" x14ac:dyDescent="0.15">
      <c r="A652" t="str">
        <f>CONCATENATE(B639,B652)</f>
        <v>23b</v>
      </c>
      <c r="B652" t="s">
        <v>27</v>
      </c>
      <c r="C652" s="64" t="str">
        <f>INDEX('5 tm Data'!T:T,MATCH('5 tm WV'!A652,'5 tm Data'!R:R,0))</f>
        <v>b</v>
      </c>
      <c r="D652" s="65"/>
      <c r="E652" s="66"/>
      <c r="F652" s="80"/>
      <c r="G652" s="80"/>
      <c r="H652" s="80"/>
      <c r="I652" s="80"/>
      <c r="J652" s="80"/>
      <c r="K652" s="80"/>
      <c r="L652" s="80"/>
      <c r="M652" s="80"/>
      <c r="N652" s="80"/>
      <c r="O652" s="80"/>
      <c r="P652" s="80"/>
      <c r="Q652" s="80"/>
    </row>
    <row r="653" spans="1:17" ht="24.75" customHeight="1" x14ac:dyDescent="0.15">
      <c r="A653" t="str">
        <f>CONCATENATE(B639,B653)</f>
        <v>23c</v>
      </c>
      <c r="B653" t="s">
        <v>28</v>
      </c>
      <c r="C653" s="64" t="str">
        <f>INDEX('5 tm Data'!T:T,MATCH('5 tm WV'!A653,'5 tm Data'!R:R,0))</f>
        <v>c</v>
      </c>
      <c r="D653" s="65"/>
      <c r="E653" s="66"/>
      <c r="F653" s="80"/>
      <c r="G653" s="80"/>
      <c r="H653" s="80"/>
      <c r="I653" s="80"/>
      <c r="J653" s="80"/>
      <c r="K653" s="80"/>
      <c r="L653" s="80"/>
      <c r="M653" s="80"/>
      <c r="N653" s="80"/>
      <c r="O653" s="80"/>
      <c r="P653" s="80"/>
      <c r="Q653" s="80"/>
    </row>
    <row r="654" spans="1:17" ht="24.75" customHeight="1" x14ac:dyDescent="0.15">
      <c r="A654" t="str">
        <f>CONCATENATE(B639,B654)</f>
        <v>23d</v>
      </c>
      <c r="B654" t="s">
        <v>29</v>
      </c>
      <c r="C654" s="64" t="str">
        <f>INDEX('5 tm Data'!T:T,MATCH('5 tm WV'!A654,'5 tm Data'!R:R,0))</f>
        <v>d</v>
      </c>
      <c r="D654" s="65"/>
      <c r="E654" s="66"/>
      <c r="F654" s="80"/>
      <c r="G654" s="80"/>
      <c r="H654" s="80"/>
      <c r="I654" s="80"/>
      <c r="J654" s="80"/>
      <c r="K654" s="80"/>
      <c r="L654" s="80"/>
      <c r="M654" s="80"/>
      <c r="N654" s="80"/>
      <c r="O654" s="80"/>
      <c r="P654" s="80"/>
      <c r="Q654" s="80"/>
    </row>
    <row r="655" spans="1:17" ht="24.75" customHeight="1" x14ac:dyDescent="0.15">
      <c r="A655" t="str">
        <f>CONCATENATE(B639,B655)</f>
        <v>23e</v>
      </c>
      <c r="B655" t="s">
        <v>30</v>
      </c>
      <c r="C655" s="64" t="str">
        <f>INDEX('5 tm Data'!T:T,MATCH('5 tm WV'!A655,'5 tm Data'!R:R,0))</f>
        <v>e</v>
      </c>
      <c r="D655" s="65"/>
      <c r="E655" s="66"/>
      <c r="F655" s="80"/>
      <c r="G655" s="80"/>
      <c r="H655" s="80"/>
      <c r="I655" s="80"/>
      <c r="J655" s="80"/>
      <c r="K655" s="80"/>
      <c r="L655" s="80"/>
      <c r="M655" s="80"/>
      <c r="N655" s="80"/>
      <c r="O655" s="80"/>
      <c r="P655" s="80"/>
      <c r="Q655" s="80"/>
    </row>
    <row r="656" spans="1:17" ht="24.75" customHeight="1" x14ac:dyDescent="0.15">
      <c r="A656" t="str">
        <f>CONCATENATE(B639,B656)</f>
        <v>23f</v>
      </c>
      <c r="B656" t="s">
        <v>31</v>
      </c>
      <c r="C656" s="64" t="str">
        <f>INDEX('5 tm Data'!T:T,MATCH('5 tm WV'!A656,'5 tm Data'!R:R,0))</f>
        <v>f</v>
      </c>
      <c r="D656" s="65"/>
      <c r="E656" s="66"/>
      <c r="F656" s="80"/>
      <c r="G656" s="80"/>
      <c r="H656" s="80"/>
      <c r="I656" s="80"/>
      <c r="J656" s="80"/>
      <c r="K656" s="80"/>
      <c r="L656" s="80"/>
      <c r="M656" s="80"/>
      <c r="N656" s="80"/>
      <c r="O656" s="80"/>
      <c r="P656" s="80"/>
      <c r="Q656" s="80"/>
    </row>
    <row r="657" spans="1:17" ht="24.75" customHeight="1" x14ac:dyDescent="0.15">
      <c r="A657" t="str">
        <f>CONCATENATE(B639,B657)</f>
        <v>23g</v>
      </c>
      <c r="B657" t="s">
        <v>32</v>
      </c>
      <c r="C657" s="64" t="str">
        <f>INDEX('5 tm Data'!T:T,MATCH('5 tm WV'!A657,'5 tm Data'!R:R,0))</f>
        <v>g</v>
      </c>
      <c r="D657" s="65"/>
      <c r="E657" s="66"/>
      <c r="F657" s="80"/>
      <c r="G657" s="80"/>
      <c r="H657" s="80"/>
      <c r="I657" s="80"/>
      <c r="J657" s="80"/>
      <c r="K657" s="80"/>
      <c r="L657" s="80"/>
      <c r="M657" s="80"/>
      <c r="N657" s="80"/>
      <c r="O657" s="80"/>
      <c r="P657" s="80"/>
      <c r="Q657" s="80"/>
    </row>
    <row r="658" spans="1:17" ht="24.75" customHeight="1" thickBot="1" x14ac:dyDescent="0.2">
      <c r="A658" t="str">
        <f>CONCATENATE(B639,B658)</f>
        <v>23h</v>
      </c>
      <c r="B658" t="s">
        <v>33</v>
      </c>
      <c r="C658" s="64" t="str">
        <f>INDEX('5 tm Data'!T:T,MATCH('5 tm WV'!A658,'5 tm Data'!R:R,0))</f>
        <v>h</v>
      </c>
      <c r="D658" s="65"/>
      <c r="E658" s="66"/>
      <c r="F658" s="79"/>
      <c r="G658" s="79"/>
      <c r="H658" s="79"/>
      <c r="I658" s="79"/>
      <c r="J658" s="79"/>
      <c r="K658" s="79"/>
      <c r="L658" s="79"/>
      <c r="M658" s="79"/>
      <c r="N658" s="79"/>
      <c r="O658" s="79"/>
      <c r="P658" s="79"/>
      <c r="Q658" s="79"/>
    </row>
    <row r="659" spans="1:17" ht="24.75" customHeight="1" thickTop="1" x14ac:dyDescent="0.2">
      <c r="C659" s="86" t="s">
        <v>6</v>
      </c>
      <c r="D659" s="86"/>
      <c r="E659" s="86"/>
      <c r="F659" s="77"/>
      <c r="G659" s="78"/>
      <c r="H659" s="77"/>
      <c r="I659" s="78"/>
      <c r="J659" s="77"/>
      <c r="K659" s="78"/>
      <c r="L659" s="77"/>
      <c r="M659" s="78"/>
      <c r="N659" s="77"/>
      <c r="O659" s="78"/>
      <c r="P659" s="77"/>
      <c r="Q659" s="78"/>
    </row>
    <row r="660" spans="1:17" x14ac:dyDescent="0.15">
      <c r="C660" s="86" t="s">
        <v>799</v>
      </c>
      <c r="D660" s="86"/>
      <c r="E660" s="86"/>
      <c r="F660" s="87"/>
      <c r="G660" s="87"/>
      <c r="H660" s="87"/>
      <c r="I660" s="87"/>
      <c r="J660" s="87"/>
      <c r="K660" s="87"/>
      <c r="L660" s="87"/>
      <c r="M660" s="87"/>
      <c r="N660" s="87"/>
      <c r="O660" s="87"/>
      <c r="P660" s="87"/>
      <c r="Q660" s="87"/>
    </row>
    <row r="661" spans="1:17" ht="11.25" customHeight="1" x14ac:dyDescent="0.15">
      <c r="C661" s="86"/>
      <c r="D661" s="86"/>
      <c r="E661" s="86"/>
      <c r="F661" s="87"/>
      <c r="G661" s="87"/>
      <c r="H661" s="87"/>
      <c r="I661" s="87"/>
      <c r="J661" s="87"/>
      <c r="K661" s="87"/>
      <c r="L661" s="87"/>
      <c r="M661" s="87"/>
      <c r="N661" s="87"/>
      <c r="O661" s="87"/>
      <c r="P661" s="87"/>
      <c r="Q661" s="87"/>
    </row>
    <row r="662" spans="1:17" ht="11.25" customHeight="1" x14ac:dyDescent="0.15">
      <c r="C662" s="86" t="s">
        <v>800</v>
      </c>
      <c r="D662" s="86"/>
      <c r="E662" s="86"/>
      <c r="F662" s="87"/>
      <c r="G662" s="87"/>
      <c r="H662" s="87"/>
      <c r="I662" s="87"/>
      <c r="J662" s="87"/>
      <c r="K662" s="87"/>
      <c r="L662" s="87"/>
      <c r="M662" s="87"/>
      <c r="N662" s="87"/>
      <c r="O662" s="87"/>
      <c r="P662" s="87"/>
      <c r="Q662" s="87"/>
    </row>
    <row r="663" spans="1:17" x14ac:dyDescent="0.15">
      <c r="C663" s="86"/>
      <c r="D663" s="86"/>
      <c r="E663" s="86"/>
      <c r="F663" s="87"/>
      <c r="G663" s="87"/>
      <c r="H663" s="87"/>
      <c r="I663" s="87"/>
      <c r="J663" s="87"/>
      <c r="K663" s="87"/>
      <c r="L663" s="87"/>
      <c r="M663" s="87"/>
      <c r="N663" s="87"/>
      <c r="O663" s="87"/>
      <c r="P663" s="87"/>
      <c r="Q663" s="87"/>
    </row>
    <row r="668" spans="1:17" ht="10.5" customHeight="1" x14ac:dyDescent="0.15">
      <c r="A668" t="s">
        <v>35</v>
      </c>
      <c r="B668">
        <v>24</v>
      </c>
      <c r="C668" s="81" t="str">
        <f>'5 tm Data'!$A$2</f>
        <v>NAIA West - I</v>
      </c>
      <c r="D668" s="81"/>
      <c r="E668" s="81"/>
      <c r="F668" s="81"/>
      <c r="G668" s="81"/>
      <c r="H668" s="81"/>
      <c r="I668" s="81"/>
      <c r="J668" s="81"/>
      <c r="K668" s="81"/>
      <c r="L668" s="81"/>
      <c r="M668" s="81"/>
      <c r="N668" s="81"/>
      <c r="O668" s="81"/>
      <c r="P668" s="81"/>
      <c r="Q668" s="81"/>
    </row>
    <row r="669" spans="1:17" ht="10.5" customHeight="1" x14ac:dyDescent="0.15">
      <c r="C669" s="81"/>
      <c r="D669" s="81"/>
      <c r="E669" s="81"/>
      <c r="F669" s="81"/>
      <c r="G669" s="81"/>
      <c r="H669" s="81"/>
      <c r="I669" s="81"/>
      <c r="J669" s="81"/>
      <c r="K669" s="81"/>
      <c r="L669" s="81"/>
      <c r="M669" s="81"/>
      <c r="N669" s="81"/>
      <c r="O669" s="81"/>
      <c r="P669" s="81"/>
      <c r="Q669" s="81"/>
    </row>
    <row r="670" spans="1:17" ht="10.5" customHeight="1" x14ac:dyDescent="0.15">
      <c r="C670" s="81"/>
      <c r="D670" s="81"/>
      <c r="E670" s="81"/>
      <c r="F670" s="81"/>
      <c r="G670" s="81"/>
      <c r="H670" s="81"/>
      <c r="I670" s="81"/>
      <c r="J670" s="81"/>
      <c r="K670" s="81"/>
      <c r="L670" s="81"/>
      <c r="M670" s="81"/>
      <c r="N670" s="81"/>
      <c r="O670" s="81"/>
      <c r="P670" s="81"/>
      <c r="Q670" s="81"/>
    </row>
    <row r="671" spans="1:17" ht="8.25" customHeight="1" x14ac:dyDescent="0.15"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</row>
    <row r="672" spans="1:17" ht="8.25" customHeight="1" x14ac:dyDescent="0.15"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</row>
    <row r="673" spans="1:17" ht="8.25" customHeight="1" x14ac:dyDescent="0.2"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7" ht="11.25" x14ac:dyDescent="0.2">
      <c r="C674" s="1"/>
      <c r="D674" s="1"/>
      <c r="E674" s="1"/>
      <c r="F674" s="1"/>
      <c r="G674" s="82">
        <f>INDEX('5 tm Data'!G:G,MATCH('5 tm WV'!B668,'5 tm Data'!F:F,0))</f>
        <v>25</v>
      </c>
      <c r="H674" s="82"/>
      <c r="I674" s="82"/>
      <c r="J674" s="82"/>
      <c r="K674" s="82"/>
      <c r="L674" s="82"/>
      <c r="M674" s="82"/>
      <c r="N674" s="82"/>
      <c r="O674" s="82"/>
      <c r="P674" s="1"/>
    </row>
    <row r="675" spans="1:17" ht="11.25" x14ac:dyDescent="0.2">
      <c r="C675" s="1"/>
      <c r="D675" s="1"/>
      <c r="E675" s="1"/>
      <c r="F675" s="1"/>
      <c r="G675" s="82"/>
      <c r="H675" s="82"/>
      <c r="I675" s="82"/>
      <c r="J675" s="82"/>
      <c r="K675" s="82"/>
      <c r="L675" s="82"/>
      <c r="M675" s="82"/>
      <c r="N675" s="82"/>
      <c r="O675" s="82"/>
      <c r="P675" s="1"/>
    </row>
    <row r="676" spans="1:17" ht="8.25" customHeight="1" x14ac:dyDescent="0.2">
      <c r="C676" s="1"/>
      <c r="D676" s="1"/>
      <c r="E676" s="1"/>
      <c r="F676" s="1"/>
      <c r="G676" s="18"/>
      <c r="H676" s="18"/>
      <c r="I676" s="18"/>
      <c r="J676" s="18"/>
      <c r="K676" s="18"/>
      <c r="L676" s="18"/>
      <c r="M676" s="18"/>
      <c r="N676" s="18"/>
      <c r="O676" s="18"/>
      <c r="P676" s="1"/>
    </row>
    <row r="677" spans="1:17" ht="8.25" customHeight="1" x14ac:dyDescent="0.2">
      <c r="C677" s="1"/>
      <c r="D677" s="1"/>
      <c r="E677" s="1"/>
      <c r="F677" s="1"/>
      <c r="G677" s="18"/>
      <c r="H677" s="18"/>
      <c r="I677" s="18"/>
      <c r="J677" s="18"/>
      <c r="K677" s="18"/>
      <c r="L677" s="18"/>
      <c r="M677" s="18"/>
      <c r="N677" s="18"/>
      <c r="O677" s="18"/>
      <c r="P677" s="1"/>
    </row>
    <row r="678" spans="1:17" ht="8.25" customHeight="1" x14ac:dyDescent="0.2"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7" ht="15.75" customHeight="1" x14ac:dyDescent="0.15">
      <c r="C679" s="83" t="s">
        <v>0</v>
      </c>
      <c r="D679" s="84"/>
      <c r="E679" s="85"/>
      <c r="F679" s="83" t="s">
        <v>1</v>
      </c>
      <c r="G679" s="85"/>
      <c r="H679" s="83" t="s">
        <v>2</v>
      </c>
      <c r="I679" s="85"/>
      <c r="J679" s="83" t="s">
        <v>3</v>
      </c>
      <c r="K679" s="85"/>
      <c r="L679" s="83" t="s">
        <v>4</v>
      </c>
      <c r="M679" s="85"/>
      <c r="N679" s="83" t="s">
        <v>5</v>
      </c>
      <c r="O679" s="85"/>
      <c r="P679" s="80" t="s">
        <v>6</v>
      </c>
      <c r="Q679" s="80"/>
    </row>
    <row r="680" spans="1:17" ht="24.75" customHeight="1" x14ac:dyDescent="0.15">
      <c r="A680" t="str">
        <f>CONCATENATE(B668,B680)</f>
        <v>24a</v>
      </c>
      <c r="B680" t="s">
        <v>26</v>
      </c>
      <c r="C680" s="64" t="str">
        <f>INDEX('5 tm Data'!T:T,MATCH('5 tm WV'!A680,'5 tm Data'!R:R,0))</f>
        <v>a</v>
      </c>
      <c r="D680" s="65"/>
      <c r="E680" s="66"/>
      <c r="F680" s="80"/>
      <c r="G680" s="80"/>
      <c r="H680" s="80"/>
      <c r="I680" s="80"/>
      <c r="J680" s="80"/>
      <c r="K680" s="80"/>
      <c r="L680" s="80"/>
      <c r="M680" s="80"/>
      <c r="N680" s="80"/>
      <c r="O680" s="80"/>
      <c r="P680" s="80"/>
      <c r="Q680" s="80"/>
    </row>
    <row r="681" spans="1:17" ht="24.75" customHeight="1" x14ac:dyDescent="0.15">
      <c r="A681" t="str">
        <f>CONCATENATE(B668,B681)</f>
        <v>24b</v>
      </c>
      <c r="B681" t="s">
        <v>27</v>
      </c>
      <c r="C681" s="64" t="str">
        <f>INDEX('5 tm Data'!T:T,MATCH('5 tm WV'!A681,'5 tm Data'!R:R,0))</f>
        <v>b</v>
      </c>
      <c r="D681" s="65"/>
      <c r="E681" s="66"/>
      <c r="F681" s="80"/>
      <c r="G681" s="80"/>
      <c r="H681" s="80"/>
      <c r="I681" s="80"/>
      <c r="J681" s="80"/>
      <c r="K681" s="80"/>
      <c r="L681" s="80"/>
      <c r="M681" s="80"/>
      <c r="N681" s="80"/>
      <c r="O681" s="80"/>
      <c r="P681" s="80"/>
      <c r="Q681" s="80"/>
    </row>
    <row r="682" spans="1:17" ht="24.75" customHeight="1" x14ac:dyDescent="0.15">
      <c r="A682" t="str">
        <f>CONCATENATE(B668,B682)</f>
        <v>24c</v>
      </c>
      <c r="B682" t="s">
        <v>28</v>
      </c>
      <c r="C682" s="64" t="str">
        <f>INDEX('5 tm Data'!T:T,MATCH('5 tm WV'!A682,'5 tm Data'!R:R,0))</f>
        <v>c</v>
      </c>
      <c r="D682" s="65"/>
      <c r="E682" s="66"/>
      <c r="F682" s="80"/>
      <c r="G682" s="80"/>
      <c r="H682" s="80"/>
      <c r="I682" s="80"/>
      <c r="J682" s="80"/>
      <c r="K682" s="80"/>
      <c r="L682" s="80"/>
      <c r="M682" s="80"/>
      <c r="N682" s="80"/>
      <c r="O682" s="80"/>
      <c r="P682" s="80"/>
      <c r="Q682" s="80"/>
    </row>
    <row r="683" spans="1:17" ht="24.75" customHeight="1" x14ac:dyDescent="0.15">
      <c r="A683" t="str">
        <f>CONCATENATE(B668,B683)</f>
        <v>24d</v>
      </c>
      <c r="B683" t="s">
        <v>29</v>
      </c>
      <c r="C683" s="64" t="str">
        <f>INDEX('5 tm Data'!T:T,MATCH('5 tm WV'!A683,'5 tm Data'!R:R,0))</f>
        <v>d</v>
      </c>
      <c r="D683" s="65"/>
      <c r="E683" s="66"/>
      <c r="F683" s="80"/>
      <c r="G683" s="80"/>
      <c r="H683" s="80"/>
      <c r="I683" s="80"/>
      <c r="J683" s="80"/>
      <c r="K683" s="80"/>
      <c r="L683" s="80"/>
      <c r="M683" s="80"/>
      <c r="N683" s="80"/>
      <c r="O683" s="80"/>
      <c r="P683" s="80"/>
      <c r="Q683" s="80"/>
    </row>
    <row r="684" spans="1:17" ht="24.75" customHeight="1" x14ac:dyDescent="0.15">
      <c r="A684" t="str">
        <f>CONCATENATE(B668,B684)</f>
        <v>24e</v>
      </c>
      <c r="B684" t="s">
        <v>30</v>
      </c>
      <c r="C684" s="64" t="str">
        <f>INDEX('5 tm Data'!T:T,MATCH('5 tm WV'!A684,'5 tm Data'!R:R,0))</f>
        <v>e</v>
      </c>
      <c r="D684" s="65"/>
      <c r="E684" s="66"/>
      <c r="F684" s="80"/>
      <c r="G684" s="80"/>
      <c r="H684" s="80"/>
      <c r="I684" s="80"/>
      <c r="J684" s="80"/>
      <c r="K684" s="80"/>
      <c r="L684" s="80"/>
      <c r="M684" s="80"/>
      <c r="N684" s="80"/>
      <c r="O684" s="80"/>
      <c r="P684" s="80"/>
      <c r="Q684" s="80"/>
    </row>
    <row r="685" spans="1:17" ht="24.75" customHeight="1" x14ac:dyDescent="0.15">
      <c r="A685" t="str">
        <f>CONCATENATE(B668,B685)</f>
        <v>24f</v>
      </c>
      <c r="B685" t="s">
        <v>31</v>
      </c>
      <c r="C685" s="64" t="str">
        <f>INDEX('5 tm Data'!T:T,MATCH('5 tm WV'!A685,'5 tm Data'!R:R,0))</f>
        <v>f</v>
      </c>
      <c r="D685" s="65"/>
      <c r="E685" s="66"/>
      <c r="F685" s="80"/>
      <c r="G685" s="80"/>
      <c r="H685" s="80"/>
      <c r="I685" s="80"/>
      <c r="J685" s="80"/>
      <c r="K685" s="80"/>
      <c r="L685" s="80"/>
      <c r="M685" s="80"/>
      <c r="N685" s="80"/>
      <c r="O685" s="80"/>
      <c r="P685" s="80"/>
      <c r="Q685" s="80"/>
    </row>
    <row r="686" spans="1:17" ht="24.75" customHeight="1" x14ac:dyDescent="0.15">
      <c r="A686" t="str">
        <f>CONCATENATE(B668,B686)</f>
        <v>24g</v>
      </c>
      <c r="B686" t="s">
        <v>32</v>
      </c>
      <c r="C686" s="64" t="str">
        <f>INDEX('5 tm Data'!T:T,MATCH('5 tm WV'!A686,'5 tm Data'!R:R,0))</f>
        <v>g</v>
      </c>
      <c r="D686" s="65"/>
      <c r="E686" s="66"/>
      <c r="F686" s="80"/>
      <c r="G686" s="80"/>
      <c r="H686" s="80"/>
      <c r="I686" s="80"/>
      <c r="J686" s="80"/>
      <c r="K686" s="80"/>
      <c r="L686" s="80"/>
      <c r="M686" s="80"/>
      <c r="N686" s="80"/>
      <c r="O686" s="80"/>
      <c r="P686" s="80"/>
      <c r="Q686" s="80"/>
    </row>
    <row r="687" spans="1:17" ht="24.75" customHeight="1" thickBot="1" x14ac:dyDescent="0.2">
      <c r="A687" t="str">
        <f>CONCATENATE(B668,B687)</f>
        <v>24h</v>
      </c>
      <c r="B687" t="s">
        <v>33</v>
      </c>
      <c r="C687" s="64" t="str">
        <f>INDEX('5 tm Data'!T:T,MATCH('5 tm WV'!A687,'5 tm Data'!R:R,0))</f>
        <v>h</v>
      </c>
      <c r="D687" s="65"/>
      <c r="E687" s="66"/>
      <c r="F687" s="79"/>
      <c r="G687" s="79"/>
      <c r="H687" s="79"/>
      <c r="I687" s="79"/>
      <c r="J687" s="79"/>
      <c r="K687" s="79"/>
      <c r="L687" s="79"/>
      <c r="M687" s="79"/>
      <c r="N687" s="79"/>
      <c r="O687" s="79"/>
      <c r="P687" s="79"/>
      <c r="Q687" s="79"/>
    </row>
    <row r="688" spans="1:17" ht="24.75" customHeight="1" thickTop="1" x14ac:dyDescent="0.2">
      <c r="C688" s="86" t="s">
        <v>6</v>
      </c>
      <c r="D688" s="86"/>
      <c r="E688" s="86"/>
      <c r="F688" s="77"/>
      <c r="G688" s="78"/>
      <c r="H688" s="77"/>
      <c r="I688" s="78"/>
      <c r="J688" s="77"/>
      <c r="K688" s="78"/>
      <c r="L688" s="77"/>
      <c r="M688" s="78"/>
      <c r="N688" s="77"/>
      <c r="O688" s="78"/>
      <c r="P688" s="77"/>
      <c r="Q688" s="78"/>
    </row>
    <row r="689" spans="1:17" x14ac:dyDescent="0.15">
      <c r="C689" s="86" t="s">
        <v>799</v>
      </c>
      <c r="D689" s="86"/>
      <c r="E689" s="86"/>
      <c r="F689" s="87"/>
      <c r="G689" s="87"/>
      <c r="H689" s="87"/>
      <c r="I689" s="87"/>
      <c r="J689" s="87"/>
      <c r="K689" s="87"/>
      <c r="L689" s="87"/>
      <c r="M689" s="87"/>
      <c r="N689" s="87"/>
      <c r="O689" s="87"/>
      <c r="P689" s="87"/>
      <c r="Q689" s="87"/>
    </row>
    <row r="690" spans="1:17" ht="11.25" customHeight="1" x14ac:dyDescent="0.15">
      <c r="C690" s="86"/>
      <c r="D690" s="86"/>
      <c r="E690" s="86"/>
      <c r="F690" s="87"/>
      <c r="G690" s="87"/>
      <c r="H690" s="87"/>
      <c r="I690" s="87"/>
      <c r="J690" s="87"/>
      <c r="K690" s="87"/>
      <c r="L690" s="87"/>
      <c r="M690" s="87"/>
      <c r="N690" s="87"/>
      <c r="O690" s="87"/>
      <c r="P690" s="87"/>
      <c r="Q690" s="87"/>
    </row>
    <row r="691" spans="1:17" ht="11.25" customHeight="1" x14ac:dyDescent="0.15">
      <c r="C691" s="86" t="s">
        <v>800</v>
      </c>
      <c r="D691" s="86"/>
      <c r="E691" s="86"/>
      <c r="F691" s="87"/>
      <c r="G691" s="87"/>
      <c r="H691" s="87"/>
      <c r="I691" s="87"/>
      <c r="J691" s="87"/>
      <c r="K691" s="87"/>
      <c r="L691" s="87"/>
      <c r="M691" s="87"/>
      <c r="N691" s="87"/>
      <c r="O691" s="87"/>
      <c r="P691" s="87"/>
      <c r="Q691" s="87"/>
    </row>
    <row r="692" spans="1:17" x14ac:dyDescent="0.15">
      <c r="C692" s="86"/>
      <c r="D692" s="86"/>
      <c r="E692" s="86"/>
      <c r="F692" s="87"/>
      <c r="G692" s="87"/>
      <c r="H692" s="87"/>
      <c r="I692" s="87"/>
      <c r="J692" s="87"/>
      <c r="K692" s="87"/>
      <c r="L692" s="87"/>
      <c r="M692" s="87"/>
      <c r="N692" s="87"/>
      <c r="O692" s="87"/>
      <c r="P692" s="87"/>
      <c r="Q692" s="87"/>
    </row>
    <row r="697" spans="1:17" ht="10.5" customHeight="1" x14ac:dyDescent="0.15">
      <c r="A697" t="s">
        <v>35</v>
      </c>
      <c r="B697">
        <v>25</v>
      </c>
      <c r="C697" s="81" t="str">
        <f>'5 tm Data'!$A$2</f>
        <v>NAIA West - I</v>
      </c>
      <c r="D697" s="81"/>
      <c r="E697" s="81"/>
      <c r="F697" s="81"/>
      <c r="G697" s="81"/>
      <c r="H697" s="81"/>
      <c r="I697" s="81"/>
      <c r="J697" s="81"/>
      <c r="K697" s="81"/>
      <c r="L697" s="81"/>
      <c r="M697" s="81"/>
      <c r="N697" s="81"/>
      <c r="O697" s="81"/>
      <c r="P697" s="81"/>
      <c r="Q697" s="81"/>
    </row>
    <row r="698" spans="1:17" ht="10.5" customHeight="1" x14ac:dyDescent="0.15">
      <c r="C698" s="81"/>
      <c r="D698" s="81"/>
      <c r="E698" s="81"/>
      <c r="F698" s="81"/>
      <c r="G698" s="81"/>
      <c r="H698" s="81"/>
      <c r="I698" s="81"/>
      <c r="J698" s="81"/>
      <c r="K698" s="81"/>
      <c r="L698" s="81"/>
      <c r="M698" s="81"/>
      <c r="N698" s="81"/>
      <c r="O698" s="81"/>
      <c r="P698" s="81"/>
      <c r="Q698" s="81"/>
    </row>
    <row r="699" spans="1:17" ht="10.5" customHeight="1" x14ac:dyDescent="0.15">
      <c r="C699" s="81"/>
      <c r="D699" s="81"/>
      <c r="E699" s="81"/>
      <c r="F699" s="81"/>
      <c r="G699" s="81"/>
      <c r="H699" s="81"/>
      <c r="I699" s="81"/>
      <c r="J699" s="81"/>
      <c r="K699" s="81"/>
      <c r="L699" s="81"/>
      <c r="M699" s="81"/>
      <c r="N699" s="81"/>
      <c r="O699" s="81"/>
      <c r="P699" s="81"/>
      <c r="Q699" s="81"/>
    </row>
    <row r="700" spans="1:17" ht="8.25" customHeight="1" x14ac:dyDescent="0.15"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</row>
    <row r="701" spans="1:17" ht="8.25" customHeight="1" x14ac:dyDescent="0.15"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</row>
    <row r="702" spans="1:17" ht="8.25" customHeight="1" x14ac:dyDescent="0.2"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7" ht="11.25" x14ac:dyDescent="0.2">
      <c r="C703" s="1"/>
      <c r="D703" s="1"/>
      <c r="E703" s="1"/>
      <c r="F703" s="1"/>
      <c r="G703" s="82">
        <f>INDEX('5 tm Data'!G:G,MATCH('5 tm WV'!B697,'5 tm Data'!F:F,0))</f>
        <v>26</v>
      </c>
      <c r="H703" s="82"/>
      <c r="I703" s="82"/>
      <c r="J703" s="82"/>
      <c r="K703" s="82"/>
      <c r="L703" s="82"/>
      <c r="M703" s="82"/>
      <c r="N703" s="82"/>
      <c r="O703" s="82"/>
      <c r="P703" s="1"/>
    </row>
    <row r="704" spans="1:17" ht="11.25" x14ac:dyDescent="0.2">
      <c r="C704" s="1"/>
      <c r="D704" s="1"/>
      <c r="E704" s="1"/>
      <c r="F704" s="1"/>
      <c r="G704" s="82"/>
      <c r="H704" s="82"/>
      <c r="I704" s="82"/>
      <c r="J704" s="82"/>
      <c r="K704" s="82"/>
      <c r="L704" s="82"/>
      <c r="M704" s="82"/>
      <c r="N704" s="82"/>
      <c r="O704" s="82"/>
      <c r="P704" s="1"/>
    </row>
    <row r="705" spans="1:17" ht="8.25" customHeight="1" x14ac:dyDescent="0.2">
      <c r="C705" s="1"/>
      <c r="D705" s="1"/>
      <c r="E705" s="1"/>
      <c r="F705" s="1"/>
      <c r="G705" s="18"/>
      <c r="H705" s="18"/>
      <c r="I705" s="18"/>
      <c r="J705" s="18"/>
      <c r="K705" s="18"/>
      <c r="L705" s="18"/>
      <c r="M705" s="18"/>
      <c r="N705" s="18"/>
      <c r="O705" s="18"/>
      <c r="P705" s="1"/>
    </row>
    <row r="706" spans="1:17" ht="8.25" customHeight="1" x14ac:dyDescent="0.2">
      <c r="C706" s="1"/>
      <c r="D706" s="1"/>
      <c r="E706" s="1"/>
      <c r="F706" s="1"/>
      <c r="G706" s="18"/>
      <c r="H706" s="18"/>
      <c r="I706" s="18"/>
      <c r="J706" s="18"/>
      <c r="K706" s="18"/>
      <c r="L706" s="18"/>
      <c r="M706" s="18"/>
      <c r="N706" s="18"/>
      <c r="O706" s="18"/>
      <c r="P706" s="1"/>
    </row>
    <row r="707" spans="1:17" ht="8.25" customHeight="1" x14ac:dyDescent="0.2"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7" ht="15.75" customHeight="1" x14ac:dyDescent="0.15">
      <c r="C708" s="83" t="s">
        <v>0</v>
      </c>
      <c r="D708" s="84"/>
      <c r="E708" s="85"/>
      <c r="F708" s="83" t="s">
        <v>1</v>
      </c>
      <c r="G708" s="85"/>
      <c r="H708" s="83" t="s">
        <v>2</v>
      </c>
      <c r="I708" s="85"/>
      <c r="J708" s="83" t="s">
        <v>3</v>
      </c>
      <c r="K708" s="85"/>
      <c r="L708" s="83" t="s">
        <v>4</v>
      </c>
      <c r="M708" s="85"/>
      <c r="N708" s="83" t="s">
        <v>5</v>
      </c>
      <c r="O708" s="85"/>
      <c r="P708" s="80" t="s">
        <v>6</v>
      </c>
      <c r="Q708" s="80"/>
    </row>
    <row r="709" spans="1:17" ht="24.75" customHeight="1" x14ac:dyDescent="0.15">
      <c r="A709" t="str">
        <f>CONCATENATE(B697,B709)</f>
        <v>25a</v>
      </c>
      <c r="B709" t="s">
        <v>26</v>
      </c>
      <c r="C709" s="64" t="str">
        <f>INDEX('5 tm Data'!T:T,MATCH('5 tm WV'!A709,'5 tm Data'!R:R,0))</f>
        <v>a</v>
      </c>
      <c r="D709" s="65"/>
      <c r="E709" s="66"/>
      <c r="F709" s="80"/>
      <c r="G709" s="80"/>
      <c r="H709" s="80"/>
      <c r="I709" s="80"/>
      <c r="J709" s="80"/>
      <c r="K709" s="80"/>
      <c r="L709" s="80"/>
      <c r="M709" s="80"/>
      <c r="N709" s="80"/>
      <c r="O709" s="80"/>
      <c r="P709" s="80"/>
      <c r="Q709" s="80"/>
    </row>
    <row r="710" spans="1:17" ht="24.75" customHeight="1" x14ac:dyDescent="0.15">
      <c r="A710" t="str">
        <f>CONCATENATE(B697,B710)</f>
        <v>25b</v>
      </c>
      <c r="B710" t="s">
        <v>27</v>
      </c>
      <c r="C710" s="64" t="str">
        <f>INDEX('5 tm Data'!T:T,MATCH('5 tm WV'!A710,'5 tm Data'!R:R,0))</f>
        <v>b</v>
      </c>
      <c r="D710" s="65"/>
      <c r="E710" s="66"/>
      <c r="F710" s="80"/>
      <c r="G710" s="80"/>
      <c r="H710" s="80"/>
      <c r="I710" s="80"/>
      <c r="J710" s="80"/>
      <c r="K710" s="80"/>
      <c r="L710" s="80"/>
      <c r="M710" s="80"/>
      <c r="N710" s="80"/>
      <c r="O710" s="80"/>
      <c r="P710" s="80"/>
      <c r="Q710" s="80"/>
    </row>
    <row r="711" spans="1:17" ht="24.75" customHeight="1" x14ac:dyDescent="0.15">
      <c r="A711" t="str">
        <f>CONCATENATE(B697,B711)</f>
        <v>25c</v>
      </c>
      <c r="B711" t="s">
        <v>28</v>
      </c>
      <c r="C711" s="64" t="str">
        <f>INDEX('5 tm Data'!T:T,MATCH('5 tm WV'!A711,'5 tm Data'!R:R,0))</f>
        <v>c</v>
      </c>
      <c r="D711" s="65"/>
      <c r="E711" s="66"/>
      <c r="F711" s="80"/>
      <c r="G711" s="80"/>
      <c r="H711" s="80"/>
      <c r="I711" s="80"/>
      <c r="J711" s="80"/>
      <c r="K711" s="80"/>
      <c r="L711" s="80"/>
      <c r="M711" s="80"/>
      <c r="N711" s="80"/>
      <c r="O711" s="80"/>
      <c r="P711" s="80"/>
      <c r="Q711" s="80"/>
    </row>
    <row r="712" spans="1:17" ht="24.75" customHeight="1" x14ac:dyDescent="0.15">
      <c r="A712" t="str">
        <f>CONCATENATE(B697,B712)</f>
        <v>25d</v>
      </c>
      <c r="B712" t="s">
        <v>29</v>
      </c>
      <c r="C712" s="64" t="str">
        <f>INDEX('5 tm Data'!T:T,MATCH('5 tm WV'!A712,'5 tm Data'!R:R,0))</f>
        <v>d</v>
      </c>
      <c r="D712" s="65"/>
      <c r="E712" s="66"/>
      <c r="F712" s="80"/>
      <c r="G712" s="80"/>
      <c r="H712" s="80"/>
      <c r="I712" s="80"/>
      <c r="J712" s="80"/>
      <c r="K712" s="80"/>
      <c r="L712" s="80"/>
      <c r="M712" s="80"/>
      <c r="N712" s="80"/>
      <c r="O712" s="80"/>
      <c r="P712" s="80"/>
      <c r="Q712" s="80"/>
    </row>
    <row r="713" spans="1:17" ht="24.75" customHeight="1" x14ac:dyDescent="0.15">
      <c r="A713" t="str">
        <f>CONCATENATE(B697,B713)</f>
        <v>25e</v>
      </c>
      <c r="B713" t="s">
        <v>30</v>
      </c>
      <c r="C713" s="64" t="str">
        <f>INDEX('5 tm Data'!T:T,MATCH('5 tm WV'!A713,'5 tm Data'!R:R,0))</f>
        <v>e</v>
      </c>
      <c r="D713" s="65"/>
      <c r="E713" s="66"/>
      <c r="F713" s="80"/>
      <c r="G713" s="80"/>
      <c r="H713" s="80"/>
      <c r="I713" s="80"/>
      <c r="J713" s="80"/>
      <c r="K713" s="80"/>
      <c r="L713" s="80"/>
      <c r="M713" s="80"/>
      <c r="N713" s="80"/>
      <c r="O713" s="80"/>
      <c r="P713" s="80"/>
      <c r="Q713" s="80"/>
    </row>
    <row r="714" spans="1:17" ht="24.75" customHeight="1" x14ac:dyDescent="0.15">
      <c r="A714" t="str">
        <f>CONCATENATE(B697,B714)</f>
        <v>25f</v>
      </c>
      <c r="B714" t="s">
        <v>31</v>
      </c>
      <c r="C714" s="64" t="str">
        <f>INDEX('5 tm Data'!T:T,MATCH('5 tm WV'!A714,'5 tm Data'!R:R,0))</f>
        <v>f</v>
      </c>
      <c r="D714" s="65"/>
      <c r="E714" s="66"/>
      <c r="F714" s="80"/>
      <c r="G714" s="80"/>
      <c r="H714" s="80"/>
      <c r="I714" s="80"/>
      <c r="J714" s="80"/>
      <c r="K714" s="80"/>
      <c r="L714" s="80"/>
      <c r="M714" s="80"/>
      <c r="N714" s="80"/>
      <c r="O714" s="80"/>
      <c r="P714" s="80"/>
      <c r="Q714" s="80"/>
    </row>
    <row r="715" spans="1:17" ht="24.75" customHeight="1" x14ac:dyDescent="0.15">
      <c r="A715" t="str">
        <f>CONCATENATE(B697,B715)</f>
        <v>25g</v>
      </c>
      <c r="B715" t="s">
        <v>32</v>
      </c>
      <c r="C715" s="64" t="str">
        <f>INDEX('5 tm Data'!T:T,MATCH('5 tm WV'!A715,'5 tm Data'!R:R,0))</f>
        <v>g</v>
      </c>
      <c r="D715" s="65"/>
      <c r="E715" s="66"/>
      <c r="F715" s="80"/>
      <c r="G715" s="80"/>
      <c r="H715" s="80"/>
      <c r="I715" s="80"/>
      <c r="J715" s="80"/>
      <c r="K715" s="80"/>
      <c r="L715" s="80"/>
      <c r="M715" s="80"/>
      <c r="N715" s="80"/>
      <c r="O715" s="80"/>
      <c r="P715" s="80"/>
      <c r="Q715" s="80"/>
    </row>
    <row r="716" spans="1:17" ht="24.75" customHeight="1" thickBot="1" x14ac:dyDescent="0.2">
      <c r="A716" t="str">
        <f>CONCATENATE(B697,B716)</f>
        <v>25h</v>
      </c>
      <c r="B716" t="s">
        <v>33</v>
      </c>
      <c r="C716" s="64" t="str">
        <f>INDEX('5 tm Data'!T:T,MATCH('5 tm WV'!A716,'5 tm Data'!R:R,0))</f>
        <v>h</v>
      </c>
      <c r="D716" s="65"/>
      <c r="E716" s="66"/>
      <c r="F716" s="79"/>
      <c r="G716" s="79"/>
      <c r="H716" s="79"/>
      <c r="I716" s="79"/>
      <c r="J716" s="79"/>
      <c r="K716" s="79"/>
      <c r="L716" s="79"/>
      <c r="M716" s="79"/>
      <c r="N716" s="79"/>
      <c r="O716" s="79"/>
      <c r="P716" s="79"/>
      <c r="Q716" s="79"/>
    </row>
    <row r="717" spans="1:17" ht="24.75" customHeight="1" thickTop="1" x14ac:dyDescent="0.2">
      <c r="C717" s="86" t="s">
        <v>6</v>
      </c>
      <c r="D717" s="86"/>
      <c r="E717" s="86"/>
      <c r="F717" s="77"/>
      <c r="G717" s="78"/>
      <c r="H717" s="77"/>
      <c r="I717" s="78"/>
      <c r="J717" s="77"/>
      <c r="K717" s="78"/>
      <c r="L717" s="77"/>
      <c r="M717" s="78"/>
      <c r="N717" s="77"/>
      <c r="O717" s="78"/>
      <c r="P717" s="77"/>
      <c r="Q717" s="78"/>
    </row>
    <row r="718" spans="1:17" x14ac:dyDescent="0.15">
      <c r="C718" s="86" t="s">
        <v>799</v>
      </c>
      <c r="D718" s="86"/>
      <c r="E718" s="86"/>
      <c r="F718" s="87"/>
      <c r="G718" s="87"/>
      <c r="H718" s="87"/>
      <c r="I718" s="87"/>
      <c r="J718" s="87"/>
      <c r="K718" s="87"/>
      <c r="L718" s="87"/>
      <c r="M718" s="87"/>
      <c r="N718" s="87"/>
      <c r="O718" s="87"/>
      <c r="P718" s="87"/>
      <c r="Q718" s="87"/>
    </row>
    <row r="719" spans="1:17" ht="11.25" customHeight="1" x14ac:dyDescent="0.15">
      <c r="C719" s="86"/>
      <c r="D719" s="86"/>
      <c r="E719" s="86"/>
      <c r="F719" s="87"/>
      <c r="G719" s="87"/>
      <c r="H719" s="87"/>
      <c r="I719" s="87"/>
      <c r="J719" s="87"/>
      <c r="K719" s="87"/>
      <c r="L719" s="87"/>
      <c r="M719" s="87"/>
      <c r="N719" s="87"/>
      <c r="O719" s="87"/>
      <c r="P719" s="87"/>
      <c r="Q719" s="87"/>
    </row>
    <row r="720" spans="1:17" ht="11.25" customHeight="1" x14ac:dyDescent="0.15">
      <c r="C720" s="86" t="s">
        <v>800</v>
      </c>
      <c r="D720" s="86"/>
      <c r="E720" s="86"/>
      <c r="F720" s="87"/>
      <c r="G720" s="87"/>
      <c r="H720" s="87"/>
      <c r="I720" s="87"/>
      <c r="J720" s="87"/>
      <c r="K720" s="87"/>
      <c r="L720" s="87"/>
      <c r="M720" s="87"/>
      <c r="N720" s="87"/>
      <c r="O720" s="87"/>
      <c r="P720" s="87"/>
      <c r="Q720" s="87"/>
    </row>
    <row r="721" spans="1:17" x14ac:dyDescent="0.15">
      <c r="C721" s="86"/>
      <c r="D721" s="86"/>
      <c r="E721" s="86"/>
      <c r="F721" s="87"/>
      <c r="G721" s="87"/>
      <c r="H721" s="87"/>
      <c r="I721" s="87"/>
      <c r="J721" s="87"/>
      <c r="K721" s="87"/>
      <c r="L721" s="87"/>
      <c r="M721" s="87"/>
      <c r="N721" s="87"/>
      <c r="O721" s="87"/>
      <c r="P721" s="87"/>
      <c r="Q721" s="87"/>
    </row>
    <row r="726" spans="1:17" ht="10.5" customHeight="1" x14ac:dyDescent="0.15">
      <c r="A726" t="s">
        <v>35</v>
      </c>
      <c r="B726">
        <v>26</v>
      </c>
      <c r="C726" s="81" t="str">
        <f>'5 tm Data'!$A$2</f>
        <v>NAIA West - I</v>
      </c>
      <c r="D726" s="81"/>
      <c r="E726" s="81"/>
      <c r="F726" s="81"/>
      <c r="G726" s="81"/>
      <c r="H726" s="81"/>
      <c r="I726" s="81"/>
      <c r="J726" s="81"/>
      <c r="K726" s="81"/>
      <c r="L726" s="81"/>
      <c r="M726" s="81"/>
      <c r="N726" s="81"/>
      <c r="O726" s="81"/>
      <c r="P726" s="81"/>
      <c r="Q726" s="81"/>
    </row>
    <row r="727" spans="1:17" ht="10.5" customHeight="1" x14ac:dyDescent="0.15">
      <c r="C727" s="81"/>
      <c r="D727" s="81"/>
      <c r="E727" s="81"/>
      <c r="F727" s="81"/>
      <c r="G727" s="81"/>
      <c r="H727" s="81"/>
      <c r="I727" s="81"/>
      <c r="J727" s="81"/>
      <c r="K727" s="81"/>
      <c r="L727" s="81"/>
      <c r="M727" s="81"/>
      <c r="N727" s="81"/>
      <c r="O727" s="81"/>
      <c r="P727" s="81"/>
      <c r="Q727" s="81"/>
    </row>
    <row r="728" spans="1:17" ht="10.5" customHeight="1" x14ac:dyDescent="0.15">
      <c r="C728" s="81"/>
      <c r="D728" s="81"/>
      <c r="E728" s="81"/>
      <c r="F728" s="81"/>
      <c r="G728" s="81"/>
      <c r="H728" s="81"/>
      <c r="I728" s="81"/>
      <c r="J728" s="81"/>
      <c r="K728" s="81"/>
      <c r="L728" s="81"/>
      <c r="M728" s="81"/>
      <c r="N728" s="81"/>
      <c r="O728" s="81"/>
      <c r="P728" s="81"/>
      <c r="Q728" s="81"/>
    </row>
    <row r="729" spans="1:17" ht="8.25" customHeight="1" x14ac:dyDescent="0.15"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</row>
    <row r="730" spans="1:17" ht="8.25" customHeight="1" x14ac:dyDescent="0.15"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</row>
    <row r="731" spans="1:17" ht="8.25" customHeight="1" x14ac:dyDescent="0.2"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7" ht="11.25" x14ac:dyDescent="0.2">
      <c r="C732" s="1"/>
      <c r="D732" s="1"/>
      <c r="E732" s="1"/>
      <c r="F732" s="1"/>
      <c r="G732" s="82">
        <f>INDEX('5 tm Data'!G:G,MATCH('5 tm WV'!B726,'5 tm Data'!F:F,0))</f>
        <v>27</v>
      </c>
      <c r="H732" s="82"/>
      <c r="I732" s="82"/>
      <c r="J732" s="82"/>
      <c r="K732" s="82"/>
      <c r="L732" s="82"/>
      <c r="M732" s="82"/>
      <c r="N732" s="82"/>
      <c r="O732" s="82"/>
      <c r="P732" s="1"/>
    </row>
    <row r="733" spans="1:17" ht="11.25" x14ac:dyDescent="0.2">
      <c r="C733" s="1"/>
      <c r="D733" s="1"/>
      <c r="E733" s="1"/>
      <c r="F733" s="1"/>
      <c r="G733" s="82"/>
      <c r="H733" s="82"/>
      <c r="I733" s="82"/>
      <c r="J733" s="82"/>
      <c r="K733" s="82"/>
      <c r="L733" s="82"/>
      <c r="M733" s="82"/>
      <c r="N733" s="82"/>
      <c r="O733" s="82"/>
      <c r="P733" s="1"/>
    </row>
    <row r="734" spans="1:17" ht="8.25" customHeight="1" x14ac:dyDescent="0.2">
      <c r="C734" s="1"/>
      <c r="D734" s="1"/>
      <c r="E734" s="1"/>
      <c r="F734" s="1"/>
      <c r="G734" s="18"/>
      <c r="H734" s="18"/>
      <c r="I734" s="18"/>
      <c r="J734" s="18"/>
      <c r="K734" s="18"/>
      <c r="L734" s="18"/>
      <c r="M734" s="18"/>
      <c r="N734" s="18"/>
      <c r="O734" s="18"/>
      <c r="P734" s="1"/>
    </row>
    <row r="735" spans="1:17" ht="8.25" customHeight="1" x14ac:dyDescent="0.2">
      <c r="C735" s="1"/>
      <c r="D735" s="1"/>
      <c r="E735" s="1"/>
      <c r="F735" s="1"/>
      <c r="G735" s="18"/>
      <c r="H735" s="18"/>
      <c r="I735" s="18"/>
      <c r="J735" s="18"/>
      <c r="K735" s="18"/>
      <c r="L735" s="18"/>
      <c r="M735" s="18"/>
      <c r="N735" s="18"/>
      <c r="O735" s="18"/>
      <c r="P735" s="1"/>
    </row>
    <row r="736" spans="1:17" ht="8.25" customHeight="1" x14ac:dyDescent="0.2"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7" ht="15.75" customHeight="1" x14ac:dyDescent="0.15">
      <c r="C737" s="83" t="s">
        <v>0</v>
      </c>
      <c r="D737" s="84"/>
      <c r="E737" s="85"/>
      <c r="F737" s="83" t="s">
        <v>1</v>
      </c>
      <c r="G737" s="85"/>
      <c r="H737" s="83" t="s">
        <v>2</v>
      </c>
      <c r="I737" s="85"/>
      <c r="J737" s="83" t="s">
        <v>3</v>
      </c>
      <c r="K737" s="85"/>
      <c r="L737" s="83" t="s">
        <v>4</v>
      </c>
      <c r="M737" s="85"/>
      <c r="N737" s="83" t="s">
        <v>5</v>
      </c>
      <c r="O737" s="85"/>
      <c r="P737" s="80" t="s">
        <v>6</v>
      </c>
      <c r="Q737" s="80"/>
    </row>
    <row r="738" spans="1:17" ht="24.75" customHeight="1" x14ac:dyDescent="0.15">
      <c r="A738" t="str">
        <f>CONCATENATE(B726,B738)</f>
        <v>26a</v>
      </c>
      <c r="B738" t="s">
        <v>26</v>
      </c>
      <c r="C738" s="64" t="str">
        <f>INDEX('5 tm Data'!T:T,MATCH('5 tm WV'!A738,'5 tm Data'!R:R,0))</f>
        <v>a</v>
      </c>
      <c r="D738" s="65"/>
      <c r="E738" s="66"/>
      <c r="F738" s="80"/>
      <c r="G738" s="80"/>
      <c r="H738" s="80"/>
      <c r="I738" s="80"/>
      <c r="J738" s="80"/>
      <c r="K738" s="80"/>
      <c r="L738" s="80"/>
      <c r="M738" s="80"/>
      <c r="N738" s="80"/>
      <c r="O738" s="80"/>
      <c r="P738" s="80"/>
      <c r="Q738" s="80"/>
    </row>
    <row r="739" spans="1:17" ht="24.75" customHeight="1" x14ac:dyDescent="0.15">
      <c r="A739" t="str">
        <f>CONCATENATE(B726,B739)</f>
        <v>26b</v>
      </c>
      <c r="B739" t="s">
        <v>27</v>
      </c>
      <c r="C739" s="64" t="str">
        <f>INDEX('5 tm Data'!T:T,MATCH('5 tm WV'!A739,'5 tm Data'!R:R,0))</f>
        <v>b</v>
      </c>
      <c r="D739" s="65"/>
      <c r="E739" s="66"/>
      <c r="F739" s="80"/>
      <c r="G739" s="80"/>
      <c r="H739" s="80"/>
      <c r="I739" s="80"/>
      <c r="J739" s="80"/>
      <c r="K739" s="80"/>
      <c r="L739" s="80"/>
      <c r="M739" s="80"/>
      <c r="N739" s="80"/>
      <c r="O739" s="80"/>
      <c r="P739" s="80"/>
      <c r="Q739" s="80"/>
    </row>
    <row r="740" spans="1:17" ht="24.75" customHeight="1" x14ac:dyDescent="0.15">
      <c r="A740" t="str">
        <f>CONCATENATE(B726,B740)</f>
        <v>26c</v>
      </c>
      <c r="B740" t="s">
        <v>28</v>
      </c>
      <c r="C740" s="64" t="str">
        <f>INDEX('5 tm Data'!T:T,MATCH('5 tm WV'!A740,'5 tm Data'!R:R,0))</f>
        <v>c</v>
      </c>
      <c r="D740" s="65"/>
      <c r="E740" s="66"/>
      <c r="F740" s="80"/>
      <c r="G740" s="80"/>
      <c r="H740" s="80"/>
      <c r="I740" s="80"/>
      <c r="J740" s="80"/>
      <c r="K740" s="80"/>
      <c r="L740" s="80"/>
      <c r="M740" s="80"/>
      <c r="N740" s="80"/>
      <c r="O740" s="80"/>
      <c r="P740" s="80"/>
      <c r="Q740" s="80"/>
    </row>
    <row r="741" spans="1:17" ht="24.75" customHeight="1" x14ac:dyDescent="0.15">
      <c r="A741" t="str">
        <f>CONCATENATE(B726,B741)</f>
        <v>26d</v>
      </c>
      <c r="B741" t="s">
        <v>29</v>
      </c>
      <c r="C741" s="64" t="str">
        <f>INDEX('5 tm Data'!T:T,MATCH('5 tm WV'!A741,'5 tm Data'!R:R,0))</f>
        <v>d</v>
      </c>
      <c r="D741" s="65"/>
      <c r="E741" s="66"/>
      <c r="F741" s="80"/>
      <c r="G741" s="80"/>
      <c r="H741" s="80"/>
      <c r="I741" s="80"/>
      <c r="J741" s="80"/>
      <c r="K741" s="80"/>
      <c r="L741" s="80"/>
      <c r="M741" s="80"/>
      <c r="N741" s="80"/>
      <c r="O741" s="80"/>
      <c r="P741" s="80"/>
      <c r="Q741" s="80"/>
    </row>
    <row r="742" spans="1:17" ht="24.75" customHeight="1" x14ac:dyDescent="0.15">
      <c r="A742" t="str">
        <f>CONCATENATE(B726,B742)</f>
        <v>26e</v>
      </c>
      <c r="B742" t="s">
        <v>30</v>
      </c>
      <c r="C742" s="64" t="str">
        <f>INDEX('5 tm Data'!T:T,MATCH('5 tm WV'!A742,'5 tm Data'!R:R,0))</f>
        <v>e</v>
      </c>
      <c r="D742" s="65"/>
      <c r="E742" s="66"/>
      <c r="F742" s="80"/>
      <c r="G742" s="80"/>
      <c r="H742" s="80"/>
      <c r="I742" s="80"/>
      <c r="J742" s="80"/>
      <c r="K742" s="80"/>
      <c r="L742" s="80"/>
      <c r="M742" s="80"/>
      <c r="N742" s="80"/>
      <c r="O742" s="80"/>
      <c r="P742" s="80"/>
      <c r="Q742" s="80"/>
    </row>
    <row r="743" spans="1:17" ht="24.75" customHeight="1" x14ac:dyDescent="0.15">
      <c r="A743" t="str">
        <f>CONCATENATE(B726,B743)</f>
        <v>26f</v>
      </c>
      <c r="B743" t="s">
        <v>31</v>
      </c>
      <c r="C743" s="64" t="str">
        <f>INDEX('5 tm Data'!T:T,MATCH('5 tm WV'!A743,'5 tm Data'!R:R,0))</f>
        <v>f</v>
      </c>
      <c r="D743" s="65"/>
      <c r="E743" s="66"/>
      <c r="F743" s="80"/>
      <c r="G743" s="80"/>
      <c r="H743" s="80"/>
      <c r="I743" s="80"/>
      <c r="J743" s="80"/>
      <c r="K743" s="80"/>
      <c r="L743" s="80"/>
      <c r="M743" s="80"/>
      <c r="N743" s="80"/>
      <c r="O743" s="80"/>
      <c r="P743" s="80"/>
      <c r="Q743" s="80"/>
    </row>
    <row r="744" spans="1:17" ht="24.75" customHeight="1" x14ac:dyDescent="0.15">
      <c r="A744" t="str">
        <f>CONCATENATE(B726,B744)</f>
        <v>26g</v>
      </c>
      <c r="B744" t="s">
        <v>32</v>
      </c>
      <c r="C744" s="64" t="str">
        <f>INDEX('5 tm Data'!T:T,MATCH('5 tm WV'!A744,'5 tm Data'!R:R,0))</f>
        <v>g</v>
      </c>
      <c r="D744" s="65"/>
      <c r="E744" s="66"/>
      <c r="F744" s="80"/>
      <c r="G744" s="80"/>
      <c r="H744" s="80"/>
      <c r="I744" s="80"/>
      <c r="J744" s="80"/>
      <c r="K744" s="80"/>
      <c r="L744" s="80"/>
      <c r="M744" s="80"/>
      <c r="N744" s="80"/>
      <c r="O744" s="80"/>
      <c r="P744" s="80"/>
      <c r="Q744" s="80"/>
    </row>
    <row r="745" spans="1:17" ht="24.75" customHeight="1" thickBot="1" x14ac:dyDescent="0.2">
      <c r="A745" t="str">
        <f>CONCATENATE(B726,B745)</f>
        <v>26h</v>
      </c>
      <c r="B745" t="s">
        <v>33</v>
      </c>
      <c r="C745" s="64" t="str">
        <f>INDEX('5 tm Data'!T:T,MATCH('5 tm WV'!A745,'5 tm Data'!R:R,0))</f>
        <v>h</v>
      </c>
      <c r="D745" s="65"/>
      <c r="E745" s="66"/>
      <c r="F745" s="79"/>
      <c r="G745" s="79"/>
      <c r="H745" s="79"/>
      <c r="I745" s="79"/>
      <c r="J745" s="79"/>
      <c r="K745" s="79"/>
      <c r="L745" s="79"/>
      <c r="M745" s="79"/>
      <c r="N745" s="79"/>
      <c r="O745" s="79"/>
      <c r="P745" s="79"/>
      <c r="Q745" s="79"/>
    </row>
    <row r="746" spans="1:17" ht="24.75" customHeight="1" thickTop="1" x14ac:dyDescent="0.2">
      <c r="C746" s="86" t="s">
        <v>6</v>
      </c>
      <c r="D746" s="86"/>
      <c r="E746" s="86"/>
      <c r="F746" s="77"/>
      <c r="G746" s="78"/>
      <c r="H746" s="77"/>
      <c r="I746" s="78"/>
      <c r="J746" s="77"/>
      <c r="K746" s="78"/>
      <c r="L746" s="77"/>
      <c r="M746" s="78"/>
      <c r="N746" s="77"/>
      <c r="O746" s="78"/>
      <c r="P746" s="77"/>
      <c r="Q746" s="78"/>
    </row>
    <row r="747" spans="1:17" x14ac:dyDescent="0.15">
      <c r="C747" s="86" t="s">
        <v>799</v>
      </c>
      <c r="D747" s="86"/>
      <c r="E747" s="86"/>
      <c r="F747" s="87"/>
      <c r="G747" s="87"/>
      <c r="H747" s="87"/>
      <c r="I747" s="87"/>
      <c r="J747" s="87"/>
      <c r="K747" s="87"/>
      <c r="L747" s="87"/>
      <c r="M747" s="87"/>
      <c r="N747" s="87"/>
      <c r="O747" s="87"/>
      <c r="P747" s="87"/>
      <c r="Q747" s="87"/>
    </row>
    <row r="748" spans="1:17" ht="11.25" customHeight="1" x14ac:dyDescent="0.15">
      <c r="C748" s="86"/>
      <c r="D748" s="86"/>
      <c r="E748" s="86"/>
      <c r="F748" s="87"/>
      <c r="G748" s="87"/>
      <c r="H748" s="87"/>
      <c r="I748" s="87"/>
      <c r="J748" s="87"/>
      <c r="K748" s="87"/>
      <c r="L748" s="87"/>
      <c r="M748" s="87"/>
      <c r="N748" s="87"/>
      <c r="O748" s="87"/>
      <c r="P748" s="87"/>
      <c r="Q748" s="87"/>
    </row>
    <row r="749" spans="1:17" ht="11.25" customHeight="1" x14ac:dyDescent="0.15">
      <c r="C749" s="86" t="s">
        <v>800</v>
      </c>
      <c r="D749" s="86"/>
      <c r="E749" s="86"/>
      <c r="F749" s="87"/>
      <c r="G749" s="87"/>
      <c r="H749" s="87"/>
      <c r="I749" s="87"/>
      <c r="J749" s="87"/>
      <c r="K749" s="87"/>
      <c r="L749" s="87"/>
      <c r="M749" s="87"/>
      <c r="N749" s="87"/>
      <c r="O749" s="87"/>
      <c r="P749" s="87"/>
      <c r="Q749" s="87"/>
    </row>
    <row r="750" spans="1:17" x14ac:dyDescent="0.15">
      <c r="C750" s="86"/>
      <c r="D750" s="86"/>
      <c r="E750" s="86"/>
      <c r="F750" s="87"/>
      <c r="G750" s="87"/>
      <c r="H750" s="87"/>
      <c r="I750" s="87"/>
      <c r="J750" s="87"/>
      <c r="K750" s="87"/>
      <c r="L750" s="87"/>
      <c r="M750" s="87"/>
      <c r="N750" s="87"/>
      <c r="O750" s="87"/>
      <c r="P750" s="87"/>
      <c r="Q750" s="87"/>
    </row>
    <row r="755" spans="1:17" ht="10.5" customHeight="1" x14ac:dyDescent="0.15">
      <c r="A755" t="s">
        <v>35</v>
      </c>
      <c r="B755">
        <v>27</v>
      </c>
      <c r="C755" s="81" t="str">
        <f>'5 tm Data'!$A$2</f>
        <v>NAIA West - I</v>
      </c>
      <c r="D755" s="81"/>
      <c r="E755" s="81"/>
      <c r="F755" s="81"/>
      <c r="G755" s="81"/>
      <c r="H755" s="81"/>
      <c r="I755" s="81"/>
      <c r="J755" s="81"/>
      <c r="K755" s="81"/>
      <c r="L755" s="81"/>
      <c r="M755" s="81"/>
      <c r="N755" s="81"/>
      <c r="O755" s="81"/>
      <c r="P755" s="81"/>
      <c r="Q755" s="81"/>
    </row>
    <row r="756" spans="1:17" ht="10.5" customHeight="1" x14ac:dyDescent="0.15">
      <c r="C756" s="81"/>
      <c r="D756" s="81"/>
      <c r="E756" s="81"/>
      <c r="F756" s="81"/>
      <c r="G756" s="81"/>
      <c r="H756" s="81"/>
      <c r="I756" s="81"/>
      <c r="J756" s="81"/>
      <c r="K756" s="81"/>
      <c r="L756" s="81"/>
      <c r="M756" s="81"/>
      <c r="N756" s="81"/>
      <c r="O756" s="81"/>
      <c r="P756" s="81"/>
      <c r="Q756" s="81"/>
    </row>
    <row r="757" spans="1:17" ht="10.5" customHeight="1" x14ac:dyDescent="0.15">
      <c r="C757" s="81"/>
      <c r="D757" s="81"/>
      <c r="E757" s="81"/>
      <c r="F757" s="81"/>
      <c r="G757" s="81"/>
      <c r="H757" s="81"/>
      <c r="I757" s="81"/>
      <c r="J757" s="81"/>
      <c r="K757" s="81"/>
      <c r="L757" s="81"/>
      <c r="M757" s="81"/>
      <c r="N757" s="81"/>
      <c r="O757" s="81"/>
      <c r="P757" s="81"/>
      <c r="Q757" s="81"/>
    </row>
    <row r="758" spans="1:17" ht="8.25" customHeight="1" x14ac:dyDescent="0.15"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</row>
    <row r="759" spans="1:17" ht="8.25" customHeight="1" x14ac:dyDescent="0.15"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</row>
    <row r="760" spans="1:17" ht="8.25" customHeight="1" x14ac:dyDescent="0.2"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7" ht="11.25" x14ac:dyDescent="0.2">
      <c r="C761" s="1"/>
      <c r="D761" s="1"/>
      <c r="E761" s="1"/>
      <c r="F761" s="1"/>
      <c r="G761" s="82">
        <f>INDEX('5 tm Data'!G:G,MATCH('5 tm WV'!B755,'5 tm Data'!F:F,0))</f>
        <v>28</v>
      </c>
      <c r="H761" s="82"/>
      <c r="I761" s="82"/>
      <c r="J761" s="82"/>
      <c r="K761" s="82"/>
      <c r="L761" s="82"/>
      <c r="M761" s="82"/>
      <c r="N761" s="82"/>
      <c r="O761" s="82"/>
      <c r="P761" s="1"/>
    </row>
    <row r="762" spans="1:17" ht="11.25" x14ac:dyDescent="0.2">
      <c r="C762" s="1"/>
      <c r="D762" s="1"/>
      <c r="E762" s="1"/>
      <c r="F762" s="1"/>
      <c r="G762" s="82"/>
      <c r="H762" s="82"/>
      <c r="I762" s="82"/>
      <c r="J762" s="82"/>
      <c r="K762" s="82"/>
      <c r="L762" s="82"/>
      <c r="M762" s="82"/>
      <c r="N762" s="82"/>
      <c r="O762" s="82"/>
      <c r="P762" s="1"/>
    </row>
    <row r="763" spans="1:17" ht="8.25" customHeight="1" x14ac:dyDescent="0.2">
      <c r="C763" s="1"/>
      <c r="D763" s="1"/>
      <c r="E763" s="1"/>
      <c r="F763" s="1"/>
      <c r="G763" s="18"/>
      <c r="H763" s="18"/>
      <c r="I763" s="18"/>
      <c r="J763" s="18"/>
      <c r="K763" s="18"/>
      <c r="L763" s="18"/>
      <c r="M763" s="18"/>
      <c r="N763" s="18"/>
      <c r="O763" s="18"/>
      <c r="P763" s="1"/>
    </row>
    <row r="764" spans="1:17" ht="8.25" customHeight="1" x14ac:dyDescent="0.2">
      <c r="C764" s="1"/>
      <c r="D764" s="1"/>
      <c r="E764" s="1"/>
      <c r="F764" s="1"/>
      <c r="G764" s="18"/>
      <c r="H764" s="18"/>
      <c r="I764" s="18"/>
      <c r="J764" s="18"/>
      <c r="K764" s="18"/>
      <c r="L764" s="18"/>
      <c r="M764" s="18"/>
      <c r="N764" s="18"/>
      <c r="O764" s="18"/>
      <c r="P764" s="1"/>
    </row>
    <row r="765" spans="1:17" ht="8.25" customHeight="1" x14ac:dyDescent="0.2"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7" ht="15.75" customHeight="1" x14ac:dyDescent="0.15">
      <c r="C766" s="83" t="s">
        <v>0</v>
      </c>
      <c r="D766" s="84"/>
      <c r="E766" s="85"/>
      <c r="F766" s="83" t="s">
        <v>1</v>
      </c>
      <c r="G766" s="85"/>
      <c r="H766" s="83" t="s">
        <v>2</v>
      </c>
      <c r="I766" s="85"/>
      <c r="J766" s="83" t="s">
        <v>3</v>
      </c>
      <c r="K766" s="85"/>
      <c r="L766" s="83" t="s">
        <v>4</v>
      </c>
      <c r="M766" s="85"/>
      <c r="N766" s="83" t="s">
        <v>5</v>
      </c>
      <c r="O766" s="85"/>
      <c r="P766" s="80" t="s">
        <v>6</v>
      </c>
      <c r="Q766" s="80"/>
    </row>
    <row r="767" spans="1:17" ht="24.75" customHeight="1" x14ac:dyDescent="0.15">
      <c r="A767" t="str">
        <f>CONCATENATE(B755,B767)</f>
        <v>27a</v>
      </c>
      <c r="B767" t="s">
        <v>26</v>
      </c>
      <c r="C767" s="64" t="str">
        <f>INDEX('5 tm Data'!T:T,MATCH('5 tm WV'!A767,'5 tm Data'!R:R,0))</f>
        <v>a</v>
      </c>
      <c r="D767" s="65"/>
      <c r="E767" s="66"/>
      <c r="F767" s="80"/>
      <c r="G767" s="80"/>
      <c r="H767" s="80"/>
      <c r="I767" s="80"/>
      <c r="J767" s="80"/>
      <c r="K767" s="80"/>
      <c r="L767" s="80"/>
      <c r="M767" s="80"/>
      <c r="N767" s="80"/>
      <c r="O767" s="80"/>
      <c r="P767" s="80"/>
      <c r="Q767" s="80"/>
    </row>
    <row r="768" spans="1:17" ht="24.75" customHeight="1" x14ac:dyDescent="0.15">
      <c r="A768" t="str">
        <f>CONCATENATE(B755,B768)</f>
        <v>27b</v>
      </c>
      <c r="B768" t="s">
        <v>27</v>
      </c>
      <c r="C768" s="64" t="str">
        <f>INDEX('5 tm Data'!T:T,MATCH('5 tm WV'!A768,'5 tm Data'!R:R,0))</f>
        <v>b</v>
      </c>
      <c r="D768" s="65"/>
      <c r="E768" s="66"/>
      <c r="F768" s="80"/>
      <c r="G768" s="80"/>
      <c r="H768" s="80"/>
      <c r="I768" s="80"/>
      <c r="J768" s="80"/>
      <c r="K768" s="80"/>
      <c r="L768" s="80"/>
      <c r="M768" s="80"/>
      <c r="N768" s="80"/>
      <c r="O768" s="80"/>
      <c r="P768" s="80"/>
      <c r="Q768" s="80"/>
    </row>
    <row r="769" spans="1:17" ht="24.75" customHeight="1" x14ac:dyDescent="0.15">
      <c r="A769" t="str">
        <f>CONCATENATE(B755,B769)</f>
        <v>27c</v>
      </c>
      <c r="B769" t="s">
        <v>28</v>
      </c>
      <c r="C769" s="64" t="str">
        <f>INDEX('5 tm Data'!T:T,MATCH('5 tm WV'!A769,'5 tm Data'!R:R,0))</f>
        <v>c</v>
      </c>
      <c r="D769" s="65"/>
      <c r="E769" s="66"/>
      <c r="F769" s="80"/>
      <c r="G769" s="80"/>
      <c r="H769" s="80"/>
      <c r="I769" s="80"/>
      <c r="J769" s="80"/>
      <c r="K769" s="80"/>
      <c r="L769" s="80"/>
      <c r="M769" s="80"/>
      <c r="N769" s="80"/>
      <c r="O769" s="80"/>
      <c r="P769" s="80"/>
      <c r="Q769" s="80"/>
    </row>
    <row r="770" spans="1:17" ht="24.75" customHeight="1" x14ac:dyDescent="0.15">
      <c r="A770" t="str">
        <f>CONCATENATE(B755,B770)</f>
        <v>27d</v>
      </c>
      <c r="B770" t="s">
        <v>29</v>
      </c>
      <c r="C770" s="64" t="str">
        <f>INDEX('5 tm Data'!T:T,MATCH('5 tm WV'!A770,'5 tm Data'!R:R,0))</f>
        <v>d</v>
      </c>
      <c r="D770" s="65"/>
      <c r="E770" s="66"/>
      <c r="F770" s="80"/>
      <c r="G770" s="80"/>
      <c r="H770" s="80"/>
      <c r="I770" s="80"/>
      <c r="J770" s="80"/>
      <c r="K770" s="80"/>
      <c r="L770" s="80"/>
      <c r="M770" s="80"/>
      <c r="N770" s="80"/>
      <c r="O770" s="80"/>
      <c r="P770" s="80"/>
      <c r="Q770" s="80"/>
    </row>
    <row r="771" spans="1:17" ht="24.75" customHeight="1" x14ac:dyDescent="0.15">
      <c r="A771" t="str">
        <f>CONCATENATE(B755,B771)</f>
        <v>27e</v>
      </c>
      <c r="B771" t="s">
        <v>30</v>
      </c>
      <c r="C771" s="64" t="str">
        <f>INDEX('5 tm Data'!T:T,MATCH('5 tm WV'!A771,'5 tm Data'!R:R,0))</f>
        <v>e</v>
      </c>
      <c r="D771" s="65"/>
      <c r="E771" s="66"/>
      <c r="F771" s="80"/>
      <c r="G771" s="80"/>
      <c r="H771" s="80"/>
      <c r="I771" s="80"/>
      <c r="J771" s="80"/>
      <c r="K771" s="80"/>
      <c r="L771" s="80"/>
      <c r="M771" s="80"/>
      <c r="N771" s="80"/>
      <c r="O771" s="80"/>
      <c r="P771" s="80"/>
      <c r="Q771" s="80"/>
    </row>
    <row r="772" spans="1:17" ht="24.75" customHeight="1" x14ac:dyDescent="0.15">
      <c r="A772" t="str">
        <f>CONCATENATE(B755,B772)</f>
        <v>27f</v>
      </c>
      <c r="B772" t="s">
        <v>31</v>
      </c>
      <c r="C772" s="64" t="str">
        <f>INDEX('5 tm Data'!T:T,MATCH('5 tm WV'!A772,'5 tm Data'!R:R,0))</f>
        <v>f</v>
      </c>
      <c r="D772" s="65"/>
      <c r="E772" s="66"/>
      <c r="F772" s="80"/>
      <c r="G772" s="80"/>
      <c r="H772" s="80"/>
      <c r="I772" s="80"/>
      <c r="J772" s="80"/>
      <c r="K772" s="80"/>
      <c r="L772" s="80"/>
      <c r="M772" s="80"/>
      <c r="N772" s="80"/>
      <c r="O772" s="80"/>
      <c r="P772" s="80"/>
      <c r="Q772" s="80"/>
    </row>
    <row r="773" spans="1:17" ht="24.75" customHeight="1" x14ac:dyDescent="0.15">
      <c r="A773" t="str">
        <f>CONCATENATE(B755,B773)</f>
        <v>27g</v>
      </c>
      <c r="B773" t="s">
        <v>32</v>
      </c>
      <c r="C773" s="64" t="str">
        <f>INDEX('5 tm Data'!T:T,MATCH('5 tm WV'!A773,'5 tm Data'!R:R,0))</f>
        <v>g</v>
      </c>
      <c r="D773" s="65"/>
      <c r="E773" s="66"/>
      <c r="F773" s="80"/>
      <c r="G773" s="80"/>
      <c r="H773" s="80"/>
      <c r="I773" s="80"/>
      <c r="J773" s="80"/>
      <c r="K773" s="80"/>
      <c r="L773" s="80"/>
      <c r="M773" s="80"/>
      <c r="N773" s="80"/>
      <c r="O773" s="80"/>
      <c r="P773" s="80"/>
      <c r="Q773" s="80"/>
    </row>
    <row r="774" spans="1:17" ht="24.75" customHeight="1" thickBot="1" x14ac:dyDescent="0.2">
      <c r="A774" t="str">
        <f>CONCATENATE(B755,B774)</f>
        <v>27h</v>
      </c>
      <c r="B774" t="s">
        <v>33</v>
      </c>
      <c r="C774" s="64" t="str">
        <f>INDEX('5 tm Data'!T:T,MATCH('5 tm WV'!A774,'5 tm Data'!R:R,0))</f>
        <v>h</v>
      </c>
      <c r="D774" s="65"/>
      <c r="E774" s="66"/>
      <c r="F774" s="79"/>
      <c r="G774" s="79"/>
      <c r="H774" s="79"/>
      <c r="I774" s="79"/>
      <c r="J774" s="79"/>
      <c r="K774" s="79"/>
      <c r="L774" s="79"/>
      <c r="M774" s="79"/>
      <c r="N774" s="79"/>
      <c r="O774" s="79"/>
      <c r="P774" s="79"/>
      <c r="Q774" s="79"/>
    </row>
    <row r="775" spans="1:17" ht="24.75" customHeight="1" thickTop="1" x14ac:dyDescent="0.2">
      <c r="C775" s="86" t="s">
        <v>6</v>
      </c>
      <c r="D775" s="86"/>
      <c r="E775" s="86"/>
      <c r="F775" s="77"/>
      <c r="G775" s="78"/>
      <c r="H775" s="77"/>
      <c r="I775" s="78"/>
      <c r="J775" s="77"/>
      <c r="K775" s="78"/>
      <c r="L775" s="77"/>
      <c r="M775" s="78"/>
      <c r="N775" s="77"/>
      <c r="O775" s="78"/>
      <c r="P775" s="77"/>
      <c r="Q775" s="78"/>
    </row>
    <row r="776" spans="1:17" x14ac:dyDescent="0.15">
      <c r="C776" s="86" t="s">
        <v>799</v>
      </c>
      <c r="D776" s="86"/>
      <c r="E776" s="86"/>
      <c r="F776" s="87"/>
      <c r="G776" s="87"/>
      <c r="H776" s="87"/>
      <c r="I776" s="87"/>
      <c r="J776" s="87"/>
      <c r="K776" s="87"/>
      <c r="L776" s="87"/>
      <c r="M776" s="87"/>
      <c r="N776" s="87"/>
      <c r="O776" s="87"/>
      <c r="P776" s="87"/>
      <c r="Q776" s="87"/>
    </row>
    <row r="777" spans="1:17" ht="11.25" customHeight="1" x14ac:dyDescent="0.15">
      <c r="C777" s="86"/>
      <c r="D777" s="86"/>
      <c r="E777" s="86"/>
      <c r="F777" s="87"/>
      <c r="G777" s="87"/>
      <c r="H777" s="87"/>
      <c r="I777" s="87"/>
      <c r="J777" s="87"/>
      <c r="K777" s="87"/>
      <c r="L777" s="87"/>
      <c r="M777" s="87"/>
      <c r="N777" s="87"/>
      <c r="O777" s="87"/>
      <c r="P777" s="87"/>
      <c r="Q777" s="87"/>
    </row>
    <row r="778" spans="1:17" ht="11.25" customHeight="1" x14ac:dyDescent="0.15">
      <c r="C778" s="86" t="s">
        <v>800</v>
      </c>
      <c r="D778" s="86"/>
      <c r="E778" s="86"/>
      <c r="F778" s="87"/>
      <c r="G778" s="87"/>
      <c r="H778" s="87"/>
      <c r="I778" s="87"/>
      <c r="J778" s="87"/>
      <c r="K778" s="87"/>
      <c r="L778" s="87"/>
      <c r="M778" s="87"/>
      <c r="N778" s="87"/>
      <c r="O778" s="87"/>
      <c r="P778" s="87"/>
      <c r="Q778" s="87"/>
    </row>
    <row r="779" spans="1:17" x14ac:dyDescent="0.15">
      <c r="C779" s="86"/>
      <c r="D779" s="86"/>
      <c r="E779" s="86"/>
      <c r="F779" s="87"/>
      <c r="G779" s="87"/>
      <c r="H779" s="87"/>
      <c r="I779" s="87"/>
      <c r="J779" s="87"/>
      <c r="K779" s="87"/>
      <c r="L779" s="87"/>
      <c r="M779" s="87"/>
      <c r="N779" s="87"/>
      <c r="O779" s="87"/>
      <c r="P779" s="87"/>
      <c r="Q779" s="87"/>
    </row>
    <row r="784" spans="1:17" ht="10.5" customHeight="1" x14ac:dyDescent="0.15">
      <c r="A784" t="s">
        <v>35</v>
      </c>
      <c r="B784">
        <v>28</v>
      </c>
      <c r="C784" s="81" t="str">
        <f>'5 tm Data'!$A$2</f>
        <v>NAIA West - I</v>
      </c>
      <c r="D784" s="81"/>
      <c r="E784" s="81"/>
      <c r="F784" s="81"/>
      <c r="G784" s="81"/>
      <c r="H784" s="81"/>
      <c r="I784" s="81"/>
      <c r="J784" s="81"/>
      <c r="K784" s="81"/>
      <c r="L784" s="81"/>
      <c r="M784" s="81"/>
      <c r="N784" s="81"/>
      <c r="O784" s="81"/>
      <c r="P784" s="81"/>
      <c r="Q784" s="81"/>
    </row>
    <row r="785" spans="1:17" ht="10.5" customHeight="1" x14ac:dyDescent="0.15">
      <c r="C785" s="81"/>
      <c r="D785" s="81"/>
      <c r="E785" s="81"/>
      <c r="F785" s="81"/>
      <c r="G785" s="81"/>
      <c r="H785" s="81"/>
      <c r="I785" s="81"/>
      <c r="J785" s="81"/>
      <c r="K785" s="81"/>
      <c r="L785" s="81"/>
      <c r="M785" s="81"/>
      <c r="N785" s="81"/>
      <c r="O785" s="81"/>
      <c r="P785" s="81"/>
      <c r="Q785" s="81"/>
    </row>
    <row r="786" spans="1:17" ht="10.5" customHeight="1" x14ac:dyDescent="0.15">
      <c r="C786" s="81"/>
      <c r="D786" s="81"/>
      <c r="E786" s="81"/>
      <c r="F786" s="81"/>
      <c r="G786" s="81"/>
      <c r="H786" s="81"/>
      <c r="I786" s="81"/>
      <c r="J786" s="81"/>
      <c r="K786" s="81"/>
      <c r="L786" s="81"/>
      <c r="M786" s="81"/>
      <c r="N786" s="81"/>
      <c r="O786" s="81"/>
      <c r="P786" s="81"/>
      <c r="Q786" s="81"/>
    </row>
    <row r="787" spans="1:17" ht="8.25" customHeight="1" x14ac:dyDescent="0.15"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</row>
    <row r="788" spans="1:17" ht="8.25" customHeight="1" x14ac:dyDescent="0.15"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</row>
    <row r="789" spans="1:17" ht="8.25" customHeight="1" x14ac:dyDescent="0.2"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7" ht="11.25" x14ac:dyDescent="0.2">
      <c r="C790" s="1"/>
      <c r="D790" s="1"/>
      <c r="E790" s="1"/>
      <c r="F790" s="1"/>
      <c r="G790" s="82">
        <f>INDEX('5 tm Data'!G:G,MATCH('5 tm WV'!B784,'5 tm Data'!F:F,0))</f>
        <v>29</v>
      </c>
      <c r="H790" s="82"/>
      <c r="I790" s="82"/>
      <c r="J790" s="82"/>
      <c r="K790" s="82"/>
      <c r="L790" s="82"/>
      <c r="M790" s="82"/>
      <c r="N790" s="82"/>
      <c r="O790" s="82"/>
      <c r="P790" s="1"/>
    </row>
    <row r="791" spans="1:17" ht="11.25" x14ac:dyDescent="0.2">
      <c r="C791" s="1"/>
      <c r="D791" s="1"/>
      <c r="E791" s="1"/>
      <c r="F791" s="1"/>
      <c r="G791" s="82"/>
      <c r="H791" s="82"/>
      <c r="I791" s="82"/>
      <c r="J791" s="82"/>
      <c r="K791" s="82"/>
      <c r="L791" s="82"/>
      <c r="M791" s="82"/>
      <c r="N791" s="82"/>
      <c r="O791" s="82"/>
      <c r="P791" s="1"/>
    </row>
    <row r="792" spans="1:17" ht="8.25" customHeight="1" x14ac:dyDescent="0.2">
      <c r="C792" s="1"/>
      <c r="D792" s="1"/>
      <c r="E792" s="1"/>
      <c r="F792" s="1"/>
      <c r="G792" s="18"/>
      <c r="H792" s="18"/>
      <c r="I792" s="18"/>
      <c r="J792" s="18"/>
      <c r="K792" s="18"/>
      <c r="L792" s="18"/>
      <c r="M792" s="18"/>
      <c r="N792" s="18"/>
      <c r="O792" s="18"/>
      <c r="P792" s="1"/>
    </row>
    <row r="793" spans="1:17" ht="8.25" customHeight="1" x14ac:dyDescent="0.2">
      <c r="C793" s="1"/>
      <c r="D793" s="1"/>
      <c r="E793" s="1"/>
      <c r="F793" s="1"/>
      <c r="G793" s="18"/>
      <c r="H793" s="18"/>
      <c r="I793" s="18"/>
      <c r="J793" s="18"/>
      <c r="K793" s="18"/>
      <c r="L793" s="18"/>
      <c r="M793" s="18"/>
      <c r="N793" s="18"/>
      <c r="O793" s="18"/>
      <c r="P793" s="1"/>
    </row>
    <row r="794" spans="1:17" ht="8.25" customHeight="1" x14ac:dyDescent="0.2"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7" ht="15.75" customHeight="1" x14ac:dyDescent="0.15">
      <c r="C795" s="83" t="s">
        <v>0</v>
      </c>
      <c r="D795" s="84"/>
      <c r="E795" s="85"/>
      <c r="F795" s="83" t="s">
        <v>1</v>
      </c>
      <c r="G795" s="85"/>
      <c r="H795" s="83" t="s">
        <v>2</v>
      </c>
      <c r="I795" s="85"/>
      <c r="J795" s="83" t="s">
        <v>3</v>
      </c>
      <c r="K795" s="85"/>
      <c r="L795" s="83" t="s">
        <v>4</v>
      </c>
      <c r="M795" s="85"/>
      <c r="N795" s="83" t="s">
        <v>5</v>
      </c>
      <c r="O795" s="85"/>
      <c r="P795" s="80" t="s">
        <v>6</v>
      </c>
      <c r="Q795" s="80"/>
    </row>
    <row r="796" spans="1:17" ht="24.75" customHeight="1" x14ac:dyDescent="0.15">
      <c r="A796" t="str">
        <f>CONCATENATE(B784,B796)</f>
        <v>28a</v>
      </c>
      <c r="B796" t="s">
        <v>26</v>
      </c>
      <c r="C796" s="64" t="str">
        <f>INDEX('5 tm Data'!T:T,MATCH('5 tm WV'!A796,'5 tm Data'!R:R,0))</f>
        <v>a</v>
      </c>
      <c r="D796" s="65"/>
      <c r="E796" s="66"/>
      <c r="F796" s="80"/>
      <c r="G796" s="80"/>
      <c r="H796" s="80"/>
      <c r="I796" s="80"/>
      <c r="J796" s="80"/>
      <c r="K796" s="80"/>
      <c r="L796" s="80"/>
      <c r="M796" s="80"/>
      <c r="N796" s="80"/>
      <c r="O796" s="80"/>
      <c r="P796" s="80"/>
      <c r="Q796" s="80"/>
    </row>
    <row r="797" spans="1:17" ht="24.75" customHeight="1" x14ac:dyDescent="0.15">
      <c r="A797" t="str">
        <f>CONCATENATE(B784,B797)</f>
        <v>28b</v>
      </c>
      <c r="B797" t="s">
        <v>27</v>
      </c>
      <c r="C797" s="64" t="str">
        <f>INDEX('5 tm Data'!T:T,MATCH('5 tm WV'!A797,'5 tm Data'!R:R,0))</f>
        <v>b</v>
      </c>
      <c r="D797" s="65"/>
      <c r="E797" s="66"/>
      <c r="F797" s="80"/>
      <c r="G797" s="80"/>
      <c r="H797" s="80"/>
      <c r="I797" s="80"/>
      <c r="J797" s="80"/>
      <c r="K797" s="80"/>
      <c r="L797" s="80"/>
      <c r="M797" s="80"/>
      <c r="N797" s="80"/>
      <c r="O797" s="80"/>
      <c r="P797" s="80"/>
      <c r="Q797" s="80"/>
    </row>
    <row r="798" spans="1:17" ht="24.75" customHeight="1" x14ac:dyDescent="0.15">
      <c r="A798" t="str">
        <f>CONCATENATE(B784,B798)</f>
        <v>28c</v>
      </c>
      <c r="B798" t="s">
        <v>28</v>
      </c>
      <c r="C798" s="64" t="str">
        <f>INDEX('5 tm Data'!T:T,MATCH('5 tm WV'!A798,'5 tm Data'!R:R,0))</f>
        <v>c</v>
      </c>
      <c r="D798" s="65"/>
      <c r="E798" s="66"/>
      <c r="F798" s="80"/>
      <c r="G798" s="80"/>
      <c r="H798" s="80"/>
      <c r="I798" s="80"/>
      <c r="J798" s="80"/>
      <c r="K798" s="80"/>
      <c r="L798" s="80"/>
      <c r="M798" s="80"/>
      <c r="N798" s="80"/>
      <c r="O798" s="80"/>
      <c r="P798" s="80"/>
      <c r="Q798" s="80"/>
    </row>
    <row r="799" spans="1:17" ht="24.75" customHeight="1" x14ac:dyDescent="0.15">
      <c r="A799" t="str">
        <f>CONCATENATE(B784,B799)</f>
        <v>28d</v>
      </c>
      <c r="B799" t="s">
        <v>29</v>
      </c>
      <c r="C799" s="64" t="str">
        <f>INDEX('5 tm Data'!T:T,MATCH('5 tm WV'!A799,'5 tm Data'!R:R,0))</f>
        <v>d</v>
      </c>
      <c r="D799" s="65"/>
      <c r="E799" s="66"/>
      <c r="F799" s="80"/>
      <c r="G799" s="80"/>
      <c r="H799" s="80"/>
      <c r="I799" s="80"/>
      <c r="J799" s="80"/>
      <c r="K799" s="80"/>
      <c r="L799" s="80"/>
      <c r="M799" s="80"/>
      <c r="N799" s="80"/>
      <c r="O799" s="80"/>
      <c r="P799" s="80"/>
      <c r="Q799" s="80"/>
    </row>
    <row r="800" spans="1:17" ht="24.75" customHeight="1" x14ac:dyDescent="0.15">
      <c r="A800" t="str">
        <f>CONCATENATE(B784,B800)</f>
        <v>28e</v>
      </c>
      <c r="B800" t="s">
        <v>30</v>
      </c>
      <c r="C800" s="64" t="str">
        <f>INDEX('5 tm Data'!T:T,MATCH('5 tm WV'!A800,'5 tm Data'!R:R,0))</f>
        <v>e</v>
      </c>
      <c r="D800" s="65"/>
      <c r="E800" s="66"/>
      <c r="F800" s="80"/>
      <c r="G800" s="80"/>
      <c r="H800" s="80"/>
      <c r="I800" s="80"/>
      <c r="J800" s="80"/>
      <c r="K800" s="80"/>
      <c r="L800" s="80"/>
      <c r="M800" s="80"/>
      <c r="N800" s="80"/>
      <c r="O800" s="80"/>
      <c r="P800" s="80"/>
      <c r="Q800" s="80"/>
    </row>
    <row r="801" spans="1:17" ht="24.75" customHeight="1" x14ac:dyDescent="0.15">
      <c r="A801" t="str">
        <f>CONCATENATE(B784,B801)</f>
        <v>28f</v>
      </c>
      <c r="B801" t="s">
        <v>31</v>
      </c>
      <c r="C801" s="64" t="str">
        <f>INDEX('5 tm Data'!T:T,MATCH('5 tm WV'!A801,'5 tm Data'!R:R,0))</f>
        <v>f</v>
      </c>
      <c r="D801" s="65"/>
      <c r="E801" s="66"/>
      <c r="F801" s="80"/>
      <c r="G801" s="80"/>
      <c r="H801" s="80"/>
      <c r="I801" s="80"/>
      <c r="J801" s="80"/>
      <c r="K801" s="80"/>
      <c r="L801" s="80"/>
      <c r="M801" s="80"/>
      <c r="N801" s="80"/>
      <c r="O801" s="80"/>
      <c r="P801" s="80"/>
      <c r="Q801" s="80"/>
    </row>
    <row r="802" spans="1:17" ht="24.75" customHeight="1" x14ac:dyDescent="0.15">
      <c r="A802" t="str">
        <f>CONCATENATE(B784,B802)</f>
        <v>28g</v>
      </c>
      <c r="B802" t="s">
        <v>32</v>
      </c>
      <c r="C802" s="64" t="str">
        <f>INDEX('5 tm Data'!T:T,MATCH('5 tm WV'!A802,'5 tm Data'!R:R,0))</f>
        <v>g</v>
      </c>
      <c r="D802" s="65"/>
      <c r="E802" s="66"/>
      <c r="F802" s="80"/>
      <c r="G802" s="80"/>
      <c r="H802" s="80"/>
      <c r="I802" s="80"/>
      <c r="J802" s="80"/>
      <c r="K802" s="80"/>
      <c r="L802" s="80"/>
      <c r="M802" s="80"/>
      <c r="N802" s="80"/>
      <c r="O802" s="80"/>
      <c r="P802" s="80"/>
      <c r="Q802" s="80"/>
    </row>
    <row r="803" spans="1:17" ht="24.75" customHeight="1" thickBot="1" x14ac:dyDescent="0.2">
      <c r="A803" t="str">
        <f>CONCATENATE(B784,B803)</f>
        <v>28h</v>
      </c>
      <c r="B803" t="s">
        <v>33</v>
      </c>
      <c r="C803" s="64" t="str">
        <f>INDEX('5 tm Data'!T:T,MATCH('5 tm WV'!A803,'5 tm Data'!R:R,0))</f>
        <v>h</v>
      </c>
      <c r="D803" s="65"/>
      <c r="E803" s="66"/>
      <c r="F803" s="79"/>
      <c r="G803" s="79"/>
      <c r="H803" s="79"/>
      <c r="I803" s="79"/>
      <c r="J803" s="79"/>
      <c r="K803" s="79"/>
      <c r="L803" s="79"/>
      <c r="M803" s="79"/>
      <c r="N803" s="79"/>
      <c r="O803" s="79"/>
      <c r="P803" s="79"/>
      <c r="Q803" s="79"/>
    </row>
    <row r="804" spans="1:17" ht="24.75" customHeight="1" thickTop="1" x14ac:dyDescent="0.2">
      <c r="C804" s="86" t="s">
        <v>6</v>
      </c>
      <c r="D804" s="86"/>
      <c r="E804" s="86"/>
      <c r="F804" s="77"/>
      <c r="G804" s="78"/>
      <c r="H804" s="77"/>
      <c r="I804" s="78"/>
      <c r="J804" s="77"/>
      <c r="K804" s="78"/>
      <c r="L804" s="77"/>
      <c r="M804" s="78"/>
      <c r="N804" s="77"/>
      <c r="O804" s="78"/>
      <c r="P804" s="77"/>
      <c r="Q804" s="78"/>
    </row>
    <row r="805" spans="1:17" x14ac:dyDescent="0.15">
      <c r="C805" s="86" t="s">
        <v>799</v>
      </c>
      <c r="D805" s="86"/>
      <c r="E805" s="86"/>
      <c r="F805" s="87"/>
      <c r="G805" s="87"/>
      <c r="H805" s="87"/>
      <c r="I805" s="87"/>
      <c r="J805" s="87"/>
      <c r="K805" s="87"/>
      <c r="L805" s="87"/>
      <c r="M805" s="87"/>
      <c r="N805" s="87"/>
      <c r="O805" s="87"/>
      <c r="P805" s="87"/>
      <c r="Q805" s="87"/>
    </row>
    <row r="806" spans="1:17" ht="11.25" customHeight="1" x14ac:dyDescent="0.15">
      <c r="C806" s="86"/>
      <c r="D806" s="86"/>
      <c r="E806" s="86"/>
      <c r="F806" s="87"/>
      <c r="G806" s="87"/>
      <c r="H806" s="87"/>
      <c r="I806" s="87"/>
      <c r="J806" s="87"/>
      <c r="K806" s="87"/>
      <c r="L806" s="87"/>
      <c r="M806" s="87"/>
      <c r="N806" s="87"/>
      <c r="O806" s="87"/>
      <c r="P806" s="87"/>
      <c r="Q806" s="87"/>
    </row>
    <row r="807" spans="1:17" ht="11.25" customHeight="1" x14ac:dyDescent="0.15">
      <c r="C807" s="86" t="s">
        <v>800</v>
      </c>
      <c r="D807" s="86"/>
      <c r="E807" s="86"/>
      <c r="F807" s="87"/>
      <c r="G807" s="87"/>
      <c r="H807" s="87"/>
      <c r="I807" s="87"/>
      <c r="J807" s="87"/>
      <c r="K807" s="87"/>
      <c r="L807" s="87"/>
      <c r="M807" s="87"/>
      <c r="N807" s="87"/>
      <c r="O807" s="87"/>
      <c r="P807" s="87"/>
      <c r="Q807" s="87"/>
    </row>
    <row r="808" spans="1:17" x14ac:dyDescent="0.15">
      <c r="C808" s="86"/>
      <c r="D808" s="86"/>
      <c r="E808" s="86"/>
      <c r="F808" s="87"/>
      <c r="G808" s="87"/>
      <c r="H808" s="87"/>
      <c r="I808" s="87"/>
      <c r="J808" s="87"/>
      <c r="K808" s="87"/>
      <c r="L808" s="87"/>
      <c r="M808" s="87"/>
      <c r="N808" s="87"/>
      <c r="O808" s="87"/>
      <c r="P808" s="87"/>
      <c r="Q808" s="87"/>
    </row>
    <row r="813" spans="1:17" ht="10.5" customHeight="1" x14ac:dyDescent="0.15">
      <c r="A813" t="s">
        <v>35</v>
      </c>
      <c r="B813">
        <v>29</v>
      </c>
      <c r="C813" s="81" t="str">
        <f>'5 tm Data'!$A$2</f>
        <v>NAIA West - I</v>
      </c>
      <c r="D813" s="81"/>
      <c r="E813" s="81"/>
      <c r="F813" s="81"/>
      <c r="G813" s="81"/>
      <c r="H813" s="81"/>
      <c r="I813" s="81"/>
      <c r="J813" s="81"/>
      <c r="K813" s="81"/>
      <c r="L813" s="81"/>
      <c r="M813" s="81"/>
      <c r="N813" s="81"/>
      <c r="O813" s="81"/>
      <c r="P813" s="81"/>
      <c r="Q813" s="81"/>
    </row>
    <row r="814" spans="1:17" ht="10.5" customHeight="1" x14ac:dyDescent="0.15">
      <c r="C814" s="81"/>
      <c r="D814" s="81"/>
      <c r="E814" s="81"/>
      <c r="F814" s="81"/>
      <c r="G814" s="81"/>
      <c r="H814" s="81"/>
      <c r="I814" s="81"/>
      <c r="J814" s="81"/>
      <c r="K814" s="81"/>
      <c r="L814" s="81"/>
      <c r="M814" s="81"/>
      <c r="N814" s="81"/>
      <c r="O814" s="81"/>
      <c r="P814" s="81"/>
      <c r="Q814" s="81"/>
    </row>
    <row r="815" spans="1:17" ht="10.5" customHeight="1" x14ac:dyDescent="0.15">
      <c r="C815" s="81"/>
      <c r="D815" s="81"/>
      <c r="E815" s="81"/>
      <c r="F815" s="81"/>
      <c r="G815" s="81"/>
      <c r="H815" s="81"/>
      <c r="I815" s="81"/>
      <c r="J815" s="81"/>
      <c r="K815" s="81"/>
      <c r="L815" s="81"/>
      <c r="M815" s="81"/>
      <c r="N815" s="81"/>
      <c r="O815" s="81"/>
      <c r="P815" s="81"/>
      <c r="Q815" s="81"/>
    </row>
    <row r="816" spans="1:17" ht="8.25" customHeight="1" x14ac:dyDescent="0.15"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</row>
    <row r="817" spans="1:17" ht="8.25" customHeight="1" x14ac:dyDescent="0.15"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</row>
    <row r="818" spans="1:17" ht="8.25" customHeight="1" x14ac:dyDescent="0.2"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7" ht="11.25" x14ac:dyDescent="0.2">
      <c r="C819" s="1"/>
      <c r="D819" s="1"/>
      <c r="E819" s="1"/>
      <c r="F819" s="1"/>
      <c r="G819" s="82">
        <f>INDEX('5 tm Data'!G:G,MATCH('5 tm WV'!B813,'5 tm Data'!F:F,0))</f>
        <v>30</v>
      </c>
      <c r="H819" s="82"/>
      <c r="I819" s="82"/>
      <c r="J819" s="82"/>
      <c r="K819" s="82"/>
      <c r="L819" s="82"/>
      <c r="M819" s="82"/>
      <c r="N819" s="82"/>
      <c r="O819" s="82"/>
      <c r="P819" s="1"/>
    </row>
    <row r="820" spans="1:17" ht="11.25" x14ac:dyDescent="0.2">
      <c r="C820" s="1"/>
      <c r="D820" s="1"/>
      <c r="E820" s="1"/>
      <c r="F820" s="1"/>
      <c r="G820" s="82"/>
      <c r="H820" s="82"/>
      <c r="I820" s="82"/>
      <c r="J820" s="82"/>
      <c r="K820" s="82"/>
      <c r="L820" s="82"/>
      <c r="M820" s="82"/>
      <c r="N820" s="82"/>
      <c r="O820" s="82"/>
      <c r="P820" s="1"/>
    </row>
    <row r="821" spans="1:17" ht="8.25" customHeight="1" x14ac:dyDescent="0.2">
      <c r="C821" s="1"/>
      <c r="D821" s="1"/>
      <c r="E821" s="1"/>
      <c r="F821" s="1"/>
      <c r="G821" s="18"/>
      <c r="H821" s="18"/>
      <c r="I821" s="18"/>
      <c r="J821" s="18"/>
      <c r="K821" s="18"/>
      <c r="L821" s="18"/>
      <c r="M821" s="18"/>
      <c r="N821" s="18"/>
      <c r="O821" s="18"/>
      <c r="P821" s="1"/>
    </row>
    <row r="822" spans="1:17" ht="8.25" customHeight="1" x14ac:dyDescent="0.2">
      <c r="C822" s="1"/>
      <c r="D822" s="1"/>
      <c r="E822" s="1"/>
      <c r="F822" s="1"/>
      <c r="G822" s="18"/>
      <c r="H822" s="18"/>
      <c r="I822" s="18"/>
      <c r="J822" s="18"/>
      <c r="K822" s="18"/>
      <c r="L822" s="18"/>
      <c r="M822" s="18"/>
      <c r="N822" s="18"/>
      <c r="O822" s="18"/>
      <c r="P822" s="1"/>
    </row>
    <row r="823" spans="1:17" ht="8.25" customHeight="1" x14ac:dyDescent="0.2"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7" ht="15.75" customHeight="1" x14ac:dyDescent="0.15">
      <c r="C824" s="83" t="s">
        <v>0</v>
      </c>
      <c r="D824" s="84"/>
      <c r="E824" s="85"/>
      <c r="F824" s="83" t="s">
        <v>1</v>
      </c>
      <c r="G824" s="85"/>
      <c r="H824" s="83" t="s">
        <v>2</v>
      </c>
      <c r="I824" s="85"/>
      <c r="J824" s="83" t="s">
        <v>3</v>
      </c>
      <c r="K824" s="85"/>
      <c r="L824" s="83" t="s">
        <v>4</v>
      </c>
      <c r="M824" s="85"/>
      <c r="N824" s="83" t="s">
        <v>5</v>
      </c>
      <c r="O824" s="85"/>
      <c r="P824" s="80" t="s">
        <v>6</v>
      </c>
      <c r="Q824" s="80"/>
    </row>
    <row r="825" spans="1:17" ht="24.75" customHeight="1" x14ac:dyDescent="0.15">
      <c r="A825" t="str">
        <f>CONCATENATE(B813,B825)</f>
        <v>29a</v>
      </c>
      <c r="B825" t="s">
        <v>26</v>
      </c>
      <c r="C825" s="64" t="str">
        <f>INDEX('5 tm Data'!T:T,MATCH('5 tm WV'!A825,'5 tm Data'!R:R,0))</f>
        <v>a</v>
      </c>
      <c r="D825" s="65"/>
      <c r="E825" s="66"/>
      <c r="F825" s="80"/>
      <c r="G825" s="80"/>
      <c r="H825" s="80"/>
      <c r="I825" s="80"/>
      <c r="J825" s="80"/>
      <c r="K825" s="80"/>
      <c r="L825" s="80"/>
      <c r="M825" s="80"/>
      <c r="N825" s="80"/>
      <c r="O825" s="80"/>
      <c r="P825" s="80"/>
      <c r="Q825" s="80"/>
    </row>
    <row r="826" spans="1:17" ht="24.75" customHeight="1" x14ac:dyDescent="0.15">
      <c r="A826" t="str">
        <f>CONCATENATE(B813,B826)</f>
        <v>29b</v>
      </c>
      <c r="B826" t="s">
        <v>27</v>
      </c>
      <c r="C826" s="64" t="str">
        <f>INDEX('5 tm Data'!T:T,MATCH('5 tm WV'!A826,'5 tm Data'!R:R,0))</f>
        <v>b</v>
      </c>
      <c r="D826" s="65"/>
      <c r="E826" s="66"/>
      <c r="F826" s="80"/>
      <c r="G826" s="80"/>
      <c r="H826" s="80"/>
      <c r="I826" s="80"/>
      <c r="J826" s="80"/>
      <c r="K826" s="80"/>
      <c r="L826" s="80"/>
      <c r="M826" s="80"/>
      <c r="N826" s="80"/>
      <c r="O826" s="80"/>
      <c r="P826" s="80"/>
      <c r="Q826" s="80"/>
    </row>
    <row r="827" spans="1:17" ht="24.75" customHeight="1" x14ac:dyDescent="0.15">
      <c r="A827" t="str">
        <f>CONCATENATE(B813,B827)</f>
        <v>29c</v>
      </c>
      <c r="B827" t="s">
        <v>28</v>
      </c>
      <c r="C827" s="64" t="str">
        <f>INDEX('5 tm Data'!T:T,MATCH('5 tm WV'!A827,'5 tm Data'!R:R,0))</f>
        <v>c</v>
      </c>
      <c r="D827" s="65"/>
      <c r="E827" s="66"/>
      <c r="F827" s="80"/>
      <c r="G827" s="80"/>
      <c r="H827" s="80"/>
      <c r="I827" s="80"/>
      <c r="J827" s="80"/>
      <c r="K827" s="80"/>
      <c r="L827" s="80"/>
      <c r="M827" s="80"/>
      <c r="N827" s="80"/>
      <c r="O827" s="80"/>
      <c r="P827" s="80"/>
      <c r="Q827" s="80"/>
    </row>
    <row r="828" spans="1:17" ht="24.75" customHeight="1" x14ac:dyDescent="0.15">
      <c r="A828" t="str">
        <f>CONCATENATE(B813,B828)</f>
        <v>29d</v>
      </c>
      <c r="B828" t="s">
        <v>29</v>
      </c>
      <c r="C828" s="64" t="str">
        <f>INDEX('5 tm Data'!T:T,MATCH('5 tm WV'!A828,'5 tm Data'!R:R,0))</f>
        <v>d</v>
      </c>
      <c r="D828" s="65"/>
      <c r="E828" s="66"/>
      <c r="F828" s="80"/>
      <c r="G828" s="80"/>
      <c r="H828" s="80"/>
      <c r="I828" s="80"/>
      <c r="J828" s="80"/>
      <c r="K828" s="80"/>
      <c r="L828" s="80"/>
      <c r="M828" s="80"/>
      <c r="N828" s="80"/>
      <c r="O828" s="80"/>
      <c r="P828" s="80"/>
      <c r="Q828" s="80"/>
    </row>
    <row r="829" spans="1:17" ht="24.75" customHeight="1" x14ac:dyDescent="0.15">
      <c r="A829" t="str">
        <f>CONCATENATE(B813,B829)</f>
        <v>29e</v>
      </c>
      <c r="B829" t="s">
        <v>30</v>
      </c>
      <c r="C829" s="64" t="str">
        <f>INDEX('5 tm Data'!T:T,MATCH('5 tm WV'!A829,'5 tm Data'!R:R,0))</f>
        <v>e</v>
      </c>
      <c r="D829" s="65"/>
      <c r="E829" s="66"/>
      <c r="F829" s="80"/>
      <c r="G829" s="80"/>
      <c r="H829" s="80"/>
      <c r="I829" s="80"/>
      <c r="J829" s="80"/>
      <c r="K829" s="80"/>
      <c r="L829" s="80"/>
      <c r="M829" s="80"/>
      <c r="N829" s="80"/>
      <c r="O829" s="80"/>
      <c r="P829" s="80"/>
      <c r="Q829" s="80"/>
    </row>
    <row r="830" spans="1:17" ht="24.75" customHeight="1" x14ac:dyDescent="0.15">
      <c r="A830" t="str">
        <f>CONCATENATE(B813,B830)</f>
        <v>29f</v>
      </c>
      <c r="B830" t="s">
        <v>31</v>
      </c>
      <c r="C830" s="64" t="str">
        <f>INDEX('5 tm Data'!T:T,MATCH('5 tm WV'!A830,'5 tm Data'!R:R,0))</f>
        <v>f</v>
      </c>
      <c r="D830" s="65"/>
      <c r="E830" s="66"/>
      <c r="F830" s="80"/>
      <c r="G830" s="80"/>
      <c r="H830" s="80"/>
      <c r="I830" s="80"/>
      <c r="J830" s="80"/>
      <c r="K830" s="80"/>
      <c r="L830" s="80"/>
      <c r="M830" s="80"/>
      <c r="N830" s="80"/>
      <c r="O830" s="80"/>
      <c r="P830" s="80"/>
      <c r="Q830" s="80"/>
    </row>
    <row r="831" spans="1:17" ht="24.75" customHeight="1" x14ac:dyDescent="0.15">
      <c r="A831" t="str">
        <f>CONCATENATE(B813,B831)</f>
        <v>29g</v>
      </c>
      <c r="B831" t="s">
        <v>32</v>
      </c>
      <c r="C831" s="64" t="str">
        <f>INDEX('5 tm Data'!T:T,MATCH('5 tm WV'!A831,'5 tm Data'!R:R,0))</f>
        <v>g</v>
      </c>
      <c r="D831" s="65"/>
      <c r="E831" s="66"/>
      <c r="F831" s="80"/>
      <c r="G831" s="80"/>
      <c r="H831" s="80"/>
      <c r="I831" s="80"/>
      <c r="J831" s="80"/>
      <c r="K831" s="80"/>
      <c r="L831" s="80"/>
      <c r="M831" s="80"/>
      <c r="N831" s="80"/>
      <c r="O831" s="80"/>
      <c r="P831" s="80"/>
      <c r="Q831" s="80"/>
    </row>
    <row r="832" spans="1:17" ht="24.75" customHeight="1" thickBot="1" x14ac:dyDescent="0.2">
      <c r="A832" t="str">
        <f>CONCATENATE(B813,B832)</f>
        <v>29h</v>
      </c>
      <c r="B832" t="s">
        <v>33</v>
      </c>
      <c r="C832" s="64" t="str">
        <f>INDEX('5 tm Data'!T:T,MATCH('5 tm WV'!A832,'5 tm Data'!R:R,0))</f>
        <v>h</v>
      </c>
      <c r="D832" s="65"/>
      <c r="E832" s="66"/>
      <c r="F832" s="79"/>
      <c r="G832" s="79"/>
      <c r="H832" s="79"/>
      <c r="I832" s="79"/>
      <c r="J832" s="79"/>
      <c r="K832" s="79"/>
      <c r="L832" s="79"/>
      <c r="M832" s="79"/>
      <c r="N832" s="79"/>
      <c r="O832" s="79"/>
      <c r="P832" s="79"/>
      <c r="Q832" s="79"/>
    </row>
    <row r="833" spans="1:17" ht="24.75" customHeight="1" thickTop="1" x14ac:dyDescent="0.2">
      <c r="C833" s="86" t="s">
        <v>6</v>
      </c>
      <c r="D833" s="86"/>
      <c r="E833" s="86"/>
      <c r="F833" s="77"/>
      <c r="G833" s="78"/>
      <c r="H833" s="77"/>
      <c r="I833" s="78"/>
      <c r="J833" s="77"/>
      <c r="K833" s="78"/>
      <c r="L833" s="77"/>
      <c r="M833" s="78"/>
      <c r="N833" s="77"/>
      <c r="O833" s="78"/>
      <c r="P833" s="77"/>
      <c r="Q833" s="78"/>
    </row>
    <row r="834" spans="1:17" x14ac:dyDescent="0.15">
      <c r="C834" s="86" t="s">
        <v>799</v>
      </c>
      <c r="D834" s="86"/>
      <c r="E834" s="86"/>
      <c r="F834" s="87"/>
      <c r="G834" s="87"/>
      <c r="H834" s="87"/>
      <c r="I834" s="87"/>
      <c r="J834" s="87"/>
      <c r="K834" s="87"/>
      <c r="L834" s="87"/>
      <c r="M834" s="87"/>
      <c r="N834" s="87"/>
      <c r="O834" s="87"/>
      <c r="P834" s="87"/>
      <c r="Q834" s="87"/>
    </row>
    <row r="835" spans="1:17" ht="11.25" customHeight="1" x14ac:dyDescent="0.15">
      <c r="C835" s="86"/>
      <c r="D835" s="86"/>
      <c r="E835" s="86"/>
      <c r="F835" s="87"/>
      <c r="G835" s="87"/>
      <c r="H835" s="87"/>
      <c r="I835" s="87"/>
      <c r="J835" s="87"/>
      <c r="K835" s="87"/>
      <c r="L835" s="87"/>
      <c r="M835" s="87"/>
      <c r="N835" s="87"/>
      <c r="O835" s="87"/>
      <c r="P835" s="87"/>
      <c r="Q835" s="87"/>
    </row>
    <row r="836" spans="1:17" ht="11.25" customHeight="1" x14ac:dyDescent="0.15">
      <c r="C836" s="86" t="s">
        <v>800</v>
      </c>
      <c r="D836" s="86"/>
      <c r="E836" s="86"/>
      <c r="F836" s="87"/>
      <c r="G836" s="87"/>
      <c r="H836" s="87"/>
      <c r="I836" s="87"/>
      <c r="J836" s="87"/>
      <c r="K836" s="87"/>
      <c r="L836" s="87"/>
      <c r="M836" s="87"/>
      <c r="N836" s="87"/>
      <c r="O836" s="87"/>
      <c r="P836" s="87"/>
      <c r="Q836" s="87"/>
    </row>
    <row r="837" spans="1:17" x14ac:dyDescent="0.15">
      <c r="C837" s="86"/>
      <c r="D837" s="86"/>
      <c r="E837" s="86"/>
      <c r="F837" s="87"/>
      <c r="G837" s="87"/>
      <c r="H837" s="87"/>
      <c r="I837" s="87"/>
      <c r="J837" s="87"/>
      <c r="K837" s="87"/>
      <c r="L837" s="87"/>
      <c r="M837" s="87"/>
      <c r="N837" s="87"/>
      <c r="O837" s="87"/>
      <c r="P837" s="87"/>
      <c r="Q837" s="87"/>
    </row>
    <row r="842" spans="1:17" ht="10.5" customHeight="1" x14ac:dyDescent="0.15">
      <c r="A842" t="s">
        <v>35</v>
      </c>
      <c r="B842">
        <v>30</v>
      </c>
      <c r="C842" s="81" t="str">
        <f>'5 tm Data'!$A$2</f>
        <v>NAIA West - I</v>
      </c>
      <c r="D842" s="81"/>
      <c r="E842" s="81"/>
      <c r="F842" s="81"/>
      <c r="G842" s="81"/>
      <c r="H842" s="81"/>
      <c r="I842" s="81"/>
      <c r="J842" s="81"/>
      <c r="K842" s="81"/>
      <c r="L842" s="81"/>
      <c r="M842" s="81"/>
      <c r="N842" s="81"/>
      <c r="O842" s="81"/>
      <c r="P842" s="81"/>
      <c r="Q842" s="81"/>
    </row>
    <row r="843" spans="1:17" ht="10.5" customHeight="1" x14ac:dyDescent="0.15">
      <c r="C843" s="81"/>
      <c r="D843" s="81"/>
      <c r="E843" s="81"/>
      <c r="F843" s="81"/>
      <c r="G843" s="81"/>
      <c r="H843" s="81"/>
      <c r="I843" s="81"/>
      <c r="J843" s="81"/>
      <c r="K843" s="81"/>
      <c r="L843" s="81"/>
      <c r="M843" s="81"/>
      <c r="N843" s="81"/>
      <c r="O843" s="81"/>
      <c r="P843" s="81"/>
      <c r="Q843" s="81"/>
    </row>
    <row r="844" spans="1:17" ht="10.5" customHeight="1" x14ac:dyDescent="0.15">
      <c r="C844" s="81"/>
      <c r="D844" s="81"/>
      <c r="E844" s="81"/>
      <c r="F844" s="81"/>
      <c r="G844" s="81"/>
      <c r="H844" s="81"/>
      <c r="I844" s="81"/>
      <c r="J844" s="81"/>
      <c r="K844" s="81"/>
      <c r="L844" s="81"/>
      <c r="M844" s="81"/>
      <c r="N844" s="81"/>
      <c r="O844" s="81"/>
      <c r="P844" s="81"/>
      <c r="Q844" s="81"/>
    </row>
    <row r="845" spans="1:17" ht="8.25" customHeight="1" x14ac:dyDescent="0.15"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</row>
    <row r="846" spans="1:17" ht="8.25" customHeight="1" x14ac:dyDescent="0.15"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</row>
    <row r="847" spans="1:17" ht="8.25" customHeight="1" x14ac:dyDescent="0.2"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7" ht="11.25" x14ac:dyDescent="0.2">
      <c r="C848" s="1"/>
      <c r="D848" s="1"/>
      <c r="E848" s="1"/>
      <c r="F848" s="1"/>
      <c r="G848" s="82">
        <f>INDEX('5 tm Data'!G:G,MATCH('5 tm WV'!B842,'5 tm Data'!F:F,0))</f>
        <v>31</v>
      </c>
      <c r="H848" s="82"/>
      <c r="I848" s="82"/>
      <c r="J848" s="82"/>
      <c r="K848" s="82"/>
      <c r="L848" s="82"/>
      <c r="M848" s="82"/>
      <c r="N848" s="82"/>
      <c r="O848" s="82"/>
      <c r="P848" s="1"/>
    </row>
    <row r="849" spans="1:17" ht="11.25" x14ac:dyDescent="0.2">
      <c r="C849" s="1"/>
      <c r="D849" s="1"/>
      <c r="E849" s="1"/>
      <c r="F849" s="1"/>
      <c r="G849" s="82"/>
      <c r="H849" s="82"/>
      <c r="I849" s="82"/>
      <c r="J849" s="82"/>
      <c r="K849" s="82"/>
      <c r="L849" s="82"/>
      <c r="M849" s="82"/>
      <c r="N849" s="82"/>
      <c r="O849" s="82"/>
      <c r="P849" s="1"/>
    </row>
    <row r="850" spans="1:17" ht="8.25" customHeight="1" x14ac:dyDescent="0.2">
      <c r="C850" s="1"/>
      <c r="D850" s="1"/>
      <c r="E850" s="1"/>
      <c r="F850" s="1"/>
      <c r="G850" s="18"/>
      <c r="H850" s="18"/>
      <c r="I850" s="18"/>
      <c r="J850" s="18"/>
      <c r="K850" s="18"/>
      <c r="L850" s="18"/>
      <c r="M850" s="18"/>
      <c r="N850" s="18"/>
      <c r="O850" s="18"/>
      <c r="P850" s="1"/>
    </row>
    <row r="851" spans="1:17" ht="8.25" customHeight="1" x14ac:dyDescent="0.2">
      <c r="C851" s="1"/>
      <c r="D851" s="1"/>
      <c r="E851" s="1"/>
      <c r="F851" s="1"/>
      <c r="G851" s="18"/>
      <c r="H851" s="18"/>
      <c r="I851" s="18"/>
      <c r="J851" s="18"/>
      <c r="K851" s="18"/>
      <c r="L851" s="18"/>
      <c r="M851" s="18"/>
      <c r="N851" s="18"/>
      <c r="O851" s="18"/>
      <c r="P851" s="1"/>
    </row>
    <row r="852" spans="1:17" ht="8.25" customHeight="1" x14ac:dyDescent="0.2"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7" ht="15.75" customHeight="1" x14ac:dyDescent="0.15">
      <c r="C853" s="83" t="s">
        <v>0</v>
      </c>
      <c r="D853" s="84"/>
      <c r="E853" s="85"/>
      <c r="F853" s="83" t="s">
        <v>1</v>
      </c>
      <c r="G853" s="85"/>
      <c r="H853" s="83" t="s">
        <v>2</v>
      </c>
      <c r="I853" s="85"/>
      <c r="J853" s="83" t="s">
        <v>3</v>
      </c>
      <c r="K853" s="85"/>
      <c r="L853" s="83" t="s">
        <v>4</v>
      </c>
      <c r="M853" s="85"/>
      <c r="N853" s="83" t="s">
        <v>5</v>
      </c>
      <c r="O853" s="85"/>
      <c r="P853" s="80" t="s">
        <v>6</v>
      </c>
      <c r="Q853" s="80"/>
    </row>
    <row r="854" spans="1:17" ht="24.75" customHeight="1" x14ac:dyDescent="0.15">
      <c r="A854" t="str">
        <f>CONCATENATE(B842,B854)</f>
        <v>30a</v>
      </c>
      <c r="B854" t="s">
        <v>26</v>
      </c>
      <c r="C854" s="64" t="str">
        <f>INDEX('5 tm Data'!T:T,MATCH('5 tm WV'!A854,'5 tm Data'!R:R,0))</f>
        <v>a</v>
      </c>
      <c r="D854" s="65"/>
      <c r="E854" s="66"/>
      <c r="F854" s="80"/>
      <c r="G854" s="80"/>
      <c r="H854" s="80"/>
      <c r="I854" s="80"/>
      <c r="J854" s="80"/>
      <c r="K854" s="80"/>
      <c r="L854" s="80"/>
      <c r="M854" s="80"/>
      <c r="N854" s="80"/>
      <c r="O854" s="80"/>
      <c r="P854" s="80"/>
      <c r="Q854" s="80"/>
    </row>
    <row r="855" spans="1:17" ht="24.75" customHeight="1" x14ac:dyDescent="0.15">
      <c r="A855" t="str">
        <f>CONCATENATE(B842,B855)</f>
        <v>30b</v>
      </c>
      <c r="B855" t="s">
        <v>27</v>
      </c>
      <c r="C855" s="64" t="str">
        <f>INDEX('5 tm Data'!T:T,MATCH('5 tm WV'!A855,'5 tm Data'!R:R,0))</f>
        <v>b</v>
      </c>
      <c r="D855" s="65"/>
      <c r="E855" s="66"/>
      <c r="F855" s="80"/>
      <c r="G855" s="80"/>
      <c r="H855" s="80"/>
      <c r="I855" s="80"/>
      <c r="J855" s="80"/>
      <c r="K855" s="80"/>
      <c r="L855" s="80"/>
      <c r="M855" s="80"/>
      <c r="N855" s="80"/>
      <c r="O855" s="80"/>
      <c r="P855" s="80"/>
      <c r="Q855" s="80"/>
    </row>
    <row r="856" spans="1:17" ht="24.75" customHeight="1" x14ac:dyDescent="0.15">
      <c r="A856" t="str">
        <f>CONCATENATE(B842,B856)</f>
        <v>30c</v>
      </c>
      <c r="B856" t="s">
        <v>28</v>
      </c>
      <c r="C856" s="64" t="str">
        <f>INDEX('5 tm Data'!T:T,MATCH('5 tm WV'!A856,'5 tm Data'!R:R,0))</f>
        <v>c</v>
      </c>
      <c r="D856" s="65"/>
      <c r="E856" s="66"/>
      <c r="F856" s="80"/>
      <c r="G856" s="80"/>
      <c r="H856" s="80"/>
      <c r="I856" s="80"/>
      <c r="J856" s="80"/>
      <c r="K856" s="80"/>
      <c r="L856" s="80"/>
      <c r="M856" s="80"/>
      <c r="N856" s="80"/>
      <c r="O856" s="80"/>
      <c r="P856" s="80"/>
      <c r="Q856" s="80"/>
    </row>
    <row r="857" spans="1:17" ht="24.75" customHeight="1" x14ac:dyDescent="0.15">
      <c r="A857" t="str">
        <f>CONCATENATE(B842,B857)</f>
        <v>30d</v>
      </c>
      <c r="B857" t="s">
        <v>29</v>
      </c>
      <c r="C857" s="64" t="str">
        <f>INDEX('5 tm Data'!T:T,MATCH('5 tm WV'!A857,'5 tm Data'!R:R,0))</f>
        <v>d</v>
      </c>
      <c r="D857" s="65"/>
      <c r="E857" s="66"/>
      <c r="F857" s="80"/>
      <c r="G857" s="80"/>
      <c r="H857" s="80"/>
      <c r="I857" s="80"/>
      <c r="J857" s="80"/>
      <c r="K857" s="80"/>
      <c r="L857" s="80"/>
      <c r="M857" s="80"/>
      <c r="N857" s="80"/>
      <c r="O857" s="80"/>
      <c r="P857" s="80"/>
      <c r="Q857" s="80"/>
    </row>
    <row r="858" spans="1:17" ht="24.75" customHeight="1" x14ac:dyDescent="0.15">
      <c r="A858" t="str">
        <f>CONCATENATE(B842,B858)</f>
        <v>30e</v>
      </c>
      <c r="B858" t="s">
        <v>30</v>
      </c>
      <c r="C858" s="64" t="str">
        <f>INDEX('5 tm Data'!T:T,MATCH('5 tm WV'!A858,'5 tm Data'!R:R,0))</f>
        <v>e</v>
      </c>
      <c r="D858" s="65"/>
      <c r="E858" s="66"/>
      <c r="F858" s="80"/>
      <c r="G858" s="80"/>
      <c r="H858" s="80"/>
      <c r="I858" s="80"/>
      <c r="J858" s="80"/>
      <c r="K858" s="80"/>
      <c r="L858" s="80"/>
      <c r="M858" s="80"/>
      <c r="N858" s="80"/>
      <c r="O858" s="80"/>
      <c r="P858" s="80"/>
      <c r="Q858" s="80"/>
    </row>
    <row r="859" spans="1:17" ht="24.75" customHeight="1" x14ac:dyDescent="0.15">
      <c r="A859" t="str">
        <f>CONCATENATE(B842,B859)</f>
        <v>30f</v>
      </c>
      <c r="B859" t="s">
        <v>31</v>
      </c>
      <c r="C859" s="64" t="str">
        <f>INDEX('5 tm Data'!T:T,MATCH('5 tm WV'!A859,'5 tm Data'!R:R,0))</f>
        <v>f</v>
      </c>
      <c r="D859" s="65"/>
      <c r="E859" s="66"/>
      <c r="F859" s="80"/>
      <c r="G859" s="80"/>
      <c r="H859" s="80"/>
      <c r="I859" s="80"/>
      <c r="J859" s="80"/>
      <c r="K859" s="80"/>
      <c r="L859" s="80"/>
      <c r="M859" s="80"/>
      <c r="N859" s="80"/>
      <c r="O859" s="80"/>
      <c r="P859" s="80"/>
      <c r="Q859" s="80"/>
    </row>
    <row r="860" spans="1:17" ht="24.75" customHeight="1" x14ac:dyDescent="0.15">
      <c r="A860" t="str">
        <f>CONCATENATE(B842,B860)</f>
        <v>30g</v>
      </c>
      <c r="B860" t="s">
        <v>32</v>
      </c>
      <c r="C860" s="64" t="str">
        <f>INDEX('5 tm Data'!T:T,MATCH('5 tm WV'!A860,'5 tm Data'!R:R,0))</f>
        <v>g</v>
      </c>
      <c r="D860" s="65"/>
      <c r="E860" s="66"/>
      <c r="F860" s="80"/>
      <c r="G860" s="80"/>
      <c r="H860" s="80"/>
      <c r="I860" s="80"/>
      <c r="J860" s="80"/>
      <c r="K860" s="80"/>
      <c r="L860" s="80"/>
      <c r="M860" s="80"/>
      <c r="N860" s="80"/>
      <c r="O860" s="80"/>
      <c r="P860" s="80"/>
      <c r="Q860" s="80"/>
    </row>
    <row r="861" spans="1:17" ht="24.75" customHeight="1" thickBot="1" x14ac:dyDescent="0.2">
      <c r="A861" t="str">
        <f>CONCATENATE(B842,B861)</f>
        <v>30h</v>
      </c>
      <c r="B861" t="s">
        <v>33</v>
      </c>
      <c r="C861" s="64" t="str">
        <f>INDEX('5 tm Data'!T:T,MATCH('5 tm WV'!A861,'5 tm Data'!R:R,0))</f>
        <v>h</v>
      </c>
      <c r="D861" s="65"/>
      <c r="E861" s="66"/>
      <c r="F861" s="79"/>
      <c r="G861" s="79"/>
      <c r="H861" s="79"/>
      <c r="I861" s="79"/>
      <c r="J861" s="79"/>
      <c r="K861" s="79"/>
      <c r="L861" s="79"/>
      <c r="M861" s="79"/>
      <c r="N861" s="79"/>
      <c r="O861" s="79"/>
      <c r="P861" s="79"/>
      <c r="Q861" s="79"/>
    </row>
    <row r="862" spans="1:17" ht="24.75" customHeight="1" thickTop="1" x14ac:dyDescent="0.2">
      <c r="C862" s="86" t="s">
        <v>6</v>
      </c>
      <c r="D862" s="86"/>
      <c r="E862" s="86"/>
      <c r="F862" s="77"/>
      <c r="G862" s="78"/>
      <c r="H862" s="77"/>
      <c r="I862" s="78"/>
      <c r="J862" s="77"/>
      <c r="K862" s="78"/>
      <c r="L862" s="77"/>
      <c r="M862" s="78"/>
      <c r="N862" s="77"/>
      <c r="O862" s="78"/>
      <c r="P862" s="77"/>
      <c r="Q862" s="78"/>
    </row>
    <row r="863" spans="1:17" x14ac:dyDescent="0.15">
      <c r="C863" s="86" t="s">
        <v>799</v>
      </c>
      <c r="D863" s="86"/>
      <c r="E863" s="86"/>
      <c r="F863" s="87"/>
      <c r="G863" s="87"/>
      <c r="H863" s="87"/>
      <c r="I863" s="87"/>
      <c r="J863" s="87"/>
      <c r="K863" s="87"/>
      <c r="L863" s="87"/>
      <c r="M863" s="87"/>
      <c r="N863" s="87"/>
      <c r="O863" s="87"/>
      <c r="P863" s="87"/>
      <c r="Q863" s="87"/>
    </row>
    <row r="864" spans="1:17" ht="11.25" customHeight="1" x14ac:dyDescent="0.15">
      <c r="C864" s="86"/>
      <c r="D864" s="86"/>
      <c r="E864" s="86"/>
      <c r="F864" s="87"/>
      <c r="G864" s="87"/>
      <c r="H864" s="87"/>
      <c r="I864" s="87"/>
      <c r="J864" s="87"/>
      <c r="K864" s="87"/>
      <c r="L864" s="87"/>
      <c r="M864" s="87"/>
      <c r="N864" s="87"/>
      <c r="O864" s="87"/>
      <c r="P864" s="87"/>
      <c r="Q864" s="87"/>
    </row>
    <row r="865" spans="1:17" ht="11.25" customHeight="1" x14ac:dyDescent="0.15">
      <c r="C865" s="86" t="s">
        <v>800</v>
      </c>
      <c r="D865" s="86"/>
      <c r="E865" s="86"/>
      <c r="F865" s="87"/>
      <c r="G865" s="87"/>
      <c r="H865" s="87"/>
      <c r="I865" s="87"/>
      <c r="J865" s="87"/>
      <c r="K865" s="87"/>
      <c r="L865" s="87"/>
      <c r="M865" s="87"/>
      <c r="N865" s="87"/>
      <c r="O865" s="87"/>
      <c r="P865" s="87"/>
      <c r="Q865" s="87"/>
    </row>
    <row r="866" spans="1:17" x14ac:dyDescent="0.15">
      <c r="C866" s="86"/>
      <c r="D866" s="86"/>
      <c r="E866" s="86"/>
      <c r="F866" s="87"/>
      <c r="G866" s="87"/>
      <c r="H866" s="87"/>
      <c r="I866" s="87"/>
      <c r="J866" s="87"/>
      <c r="K866" s="87"/>
      <c r="L866" s="87"/>
      <c r="M866" s="87"/>
      <c r="N866" s="87"/>
      <c r="O866" s="87"/>
      <c r="P866" s="87"/>
      <c r="Q866" s="87"/>
    </row>
    <row r="871" spans="1:17" ht="10.5" customHeight="1" x14ac:dyDescent="0.15">
      <c r="A871" t="s">
        <v>35</v>
      </c>
      <c r="B871">
        <v>31</v>
      </c>
      <c r="C871" s="81" t="str">
        <f>'5 tm Data'!$A$2</f>
        <v>NAIA West - I</v>
      </c>
      <c r="D871" s="81"/>
      <c r="E871" s="81"/>
      <c r="F871" s="81"/>
      <c r="G871" s="81"/>
      <c r="H871" s="81"/>
      <c r="I871" s="81"/>
      <c r="J871" s="81"/>
      <c r="K871" s="81"/>
      <c r="L871" s="81"/>
      <c r="M871" s="81"/>
      <c r="N871" s="81"/>
      <c r="O871" s="81"/>
      <c r="P871" s="81"/>
      <c r="Q871" s="81"/>
    </row>
    <row r="872" spans="1:17" ht="10.5" customHeight="1" x14ac:dyDescent="0.15">
      <c r="C872" s="81"/>
      <c r="D872" s="81"/>
      <c r="E872" s="81"/>
      <c r="F872" s="81"/>
      <c r="G872" s="81"/>
      <c r="H872" s="81"/>
      <c r="I872" s="81"/>
      <c r="J872" s="81"/>
      <c r="K872" s="81"/>
      <c r="L872" s="81"/>
      <c r="M872" s="81"/>
      <c r="N872" s="81"/>
      <c r="O872" s="81"/>
      <c r="P872" s="81"/>
      <c r="Q872" s="81"/>
    </row>
    <row r="873" spans="1:17" ht="10.5" customHeight="1" x14ac:dyDescent="0.15">
      <c r="C873" s="81"/>
      <c r="D873" s="81"/>
      <c r="E873" s="81"/>
      <c r="F873" s="81"/>
      <c r="G873" s="81"/>
      <c r="H873" s="81"/>
      <c r="I873" s="81"/>
      <c r="J873" s="81"/>
      <c r="K873" s="81"/>
      <c r="L873" s="81"/>
      <c r="M873" s="81"/>
      <c r="N873" s="81"/>
      <c r="O873" s="81"/>
      <c r="P873" s="81"/>
      <c r="Q873" s="81"/>
    </row>
    <row r="874" spans="1:17" ht="8.25" customHeight="1" x14ac:dyDescent="0.15"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</row>
    <row r="875" spans="1:17" ht="8.25" customHeight="1" x14ac:dyDescent="0.15"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</row>
    <row r="876" spans="1:17" ht="8.25" customHeight="1" x14ac:dyDescent="0.2"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7" ht="11.25" x14ac:dyDescent="0.2">
      <c r="C877" s="1"/>
      <c r="D877" s="1"/>
      <c r="E877" s="1"/>
      <c r="F877" s="1"/>
      <c r="G877" s="82">
        <f>INDEX('5 tm Data'!G:G,MATCH('5 tm WV'!B871,'5 tm Data'!F:F,0))</f>
        <v>32</v>
      </c>
      <c r="H877" s="82"/>
      <c r="I877" s="82"/>
      <c r="J877" s="82"/>
      <c r="K877" s="82"/>
      <c r="L877" s="82"/>
      <c r="M877" s="82"/>
      <c r="N877" s="82"/>
      <c r="O877" s="82"/>
      <c r="P877" s="1"/>
    </row>
    <row r="878" spans="1:17" ht="11.25" x14ac:dyDescent="0.2">
      <c r="C878" s="1"/>
      <c r="D878" s="1"/>
      <c r="E878" s="1"/>
      <c r="F878" s="1"/>
      <c r="G878" s="82"/>
      <c r="H878" s="82"/>
      <c r="I878" s="82"/>
      <c r="J878" s="82"/>
      <c r="K878" s="82"/>
      <c r="L878" s="82"/>
      <c r="M878" s="82"/>
      <c r="N878" s="82"/>
      <c r="O878" s="82"/>
      <c r="P878" s="1"/>
    </row>
    <row r="879" spans="1:17" ht="8.25" customHeight="1" x14ac:dyDescent="0.2">
      <c r="C879" s="1"/>
      <c r="D879" s="1"/>
      <c r="E879" s="1"/>
      <c r="F879" s="1"/>
      <c r="G879" s="18"/>
      <c r="H879" s="18"/>
      <c r="I879" s="18"/>
      <c r="J879" s="18"/>
      <c r="K879" s="18"/>
      <c r="L879" s="18"/>
      <c r="M879" s="18"/>
      <c r="N879" s="18"/>
      <c r="O879" s="18"/>
      <c r="P879" s="1"/>
    </row>
    <row r="880" spans="1:17" ht="8.25" customHeight="1" x14ac:dyDescent="0.2">
      <c r="C880" s="1"/>
      <c r="D880" s="1"/>
      <c r="E880" s="1"/>
      <c r="F880" s="1"/>
      <c r="G880" s="18"/>
      <c r="H880" s="18"/>
      <c r="I880" s="18"/>
      <c r="J880" s="18"/>
      <c r="K880" s="18"/>
      <c r="L880" s="18"/>
      <c r="M880" s="18"/>
      <c r="N880" s="18"/>
      <c r="O880" s="18"/>
      <c r="P880" s="1"/>
    </row>
    <row r="881" spans="1:17" ht="8.25" customHeight="1" x14ac:dyDescent="0.2"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7" ht="15.75" customHeight="1" x14ac:dyDescent="0.15">
      <c r="C882" s="83" t="s">
        <v>0</v>
      </c>
      <c r="D882" s="84"/>
      <c r="E882" s="85"/>
      <c r="F882" s="83" t="s">
        <v>1</v>
      </c>
      <c r="G882" s="85"/>
      <c r="H882" s="83" t="s">
        <v>2</v>
      </c>
      <c r="I882" s="85"/>
      <c r="J882" s="83" t="s">
        <v>3</v>
      </c>
      <c r="K882" s="85"/>
      <c r="L882" s="83" t="s">
        <v>4</v>
      </c>
      <c r="M882" s="85"/>
      <c r="N882" s="83" t="s">
        <v>5</v>
      </c>
      <c r="O882" s="85"/>
      <c r="P882" s="80" t="s">
        <v>6</v>
      </c>
      <c r="Q882" s="80"/>
    </row>
    <row r="883" spans="1:17" ht="24.75" customHeight="1" x14ac:dyDescent="0.15">
      <c r="A883" t="str">
        <f>CONCATENATE(B871,B883)</f>
        <v>31a</v>
      </c>
      <c r="B883" t="s">
        <v>26</v>
      </c>
      <c r="C883" s="64" t="str">
        <f>INDEX('5 tm Data'!T:T,MATCH('5 tm WV'!A883,'5 tm Data'!R:R,0))</f>
        <v>a</v>
      </c>
      <c r="D883" s="65"/>
      <c r="E883" s="66"/>
      <c r="F883" s="80"/>
      <c r="G883" s="80"/>
      <c r="H883" s="80"/>
      <c r="I883" s="80"/>
      <c r="J883" s="80"/>
      <c r="K883" s="80"/>
      <c r="L883" s="80"/>
      <c r="M883" s="80"/>
      <c r="N883" s="80"/>
      <c r="O883" s="80"/>
      <c r="P883" s="80"/>
      <c r="Q883" s="80"/>
    </row>
    <row r="884" spans="1:17" ht="24.75" customHeight="1" x14ac:dyDescent="0.15">
      <c r="A884" t="str">
        <f>CONCATENATE(B871,B884)</f>
        <v>31b</v>
      </c>
      <c r="B884" t="s">
        <v>27</v>
      </c>
      <c r="C884" s="64" t="str">
        <f>INDEX('5 tm Data'!T:T,MATCH('5 tm WV'!A884,'5 tm Data'!R:R,0))</f>
        <v>b</v>
      </c>
      <c r="D884" s="65"/>
      <c r="E884" s="66"/>
      <c r="F884" s="80"/>
      <c r="G884" s="80"/>
      <c r="H884" s="80"/>
      <c r="I884" s="80"/>
      <c r="J884" s="80"/>
      <c r="K884" s="80"/>
      <c r="L884" s="80"/>
      <c r="M884" s="80"/>
      <c r="N884" s="80"/>
      <c r="O884" s="80"/>
      <c r="P884" s="80"/>
      <c r="Q884" s="80"/>
    </row>
    <row r="885" spans="1:17" ht="24.75" customHeight="1" x14ac:dyDescent="0.15">
      <c r="A885" t="str">
        <f>CONCATENATE(B871,B885)</f>
        <v>31c</v>
      </c>
      <c r="B885" t="s">
        <v>28</v>
      </c>
      <c r="C885" s="64" t="str">
        <f>INDEX('5 tm Data'!T:T,MATCH('5 tm WV'!A885,'5 tm Data'!R:R,0))</f>
        <v>c</v>
      </c>
      <c r="D885" s="65"/>
      <c r="E885" s="66"/>
      <c r="F885" s="80"/>
      <c r="G885" s="80"/>
      <c r="H885" s="80"/>
      <c r="I885" s="80"/>
      <c r="J885" s="80"/>
      <c r="K885" s="80"/>
      <c r="L885" s="80"/>
      <c r="M885" s="80"/>
      <c r="N885" s="80"/>
      <c r="O885" s="80"/>
      <c r="P885" s="80"/>
      <c r="Q885" s="80"/>
    </row>
    <row r="886" spans="1:17" ht="24.75" customHeight="1" x14ac:dyDescent="0.15">
      <c r="A886" t="str">
        <f>CONCATENATE(B871,B886)</f>
        <v>31d</v>
      </c>
      <c r="B886" t="s">
        <v>29</v>
      </c>
      <c r="C886" s="64" t="str">
        <f>INDEX('5 tm Data'!T:T,MATCH('5 tm WV'!A886,'5 tm Data'!R:R,0))</f>
        <v>d</v>
      </c>
      <c r="D886" s="65"/>
      <c r="E886" s="66"/>
      <c r="F886" s="80"/>
      <c r="G886" s="80"/>
      <c r="H886" s="80"/>
      <c r="I886" s="80"/>
      <c r="J886" s="80"/>
      <c r="K886" s="80"/>
      <c r="L886" s="80"/>
      <c r="M886" s="80"/>
      <c r="N886" s="80"/>
      <c r="O886" s="80"/>
      <c r="P886" s="80"/>
      <c r="Q886" s="80"/>
    </row>
    <row r="887" spans="1:17" ht="24.75" customHeight="1" x14ac:dyDescent="0.15">
      <c r="A887" t="str">
        <f>CONCATENATE(B871,B887)</f>
        <v>31e</v>
      </c>
      <c r="B887" t="s">
        <v>30</v>
      </c>
      <c r="C887" s="64" t="str">
        <f>INDEX('5 tm Data'!T:T,MATCH('5 tm WV'!A887,'5 tm Data'!R:R,0))</f>
        <v>e</v>
      </c>
      <c r="D887" s="65"/>
      <c r="E887" s="66"/>
      <c r="F887" s="80"/>
      <c r="G887" s="80"/>
      <c r="H887" s="80"/>
      <c r="I887" s="80"/>
      <c r="J887" s="80"/>
      <c r="K887" s="80"/>
      <c r="L887" s="80"/>
      <c r="M887" s="80"/>
      <c r="N887" s="80"/>
      <c r="O887" s="80"/>
      <c r="P887" s="80"/>
      <c r="Q887" s="80"/>
    </row>
    <row r="888" spans="1:17" ht="24.75" customHeight="1" x14ac:dyDescent="0.15">
      <c r="A888" t="str">
        <f>CONCATENATE(B871,B888)</f>
        <v>31f</v>
      </c>
      <c r="B888" t="s">
        <v>31</v>
      </c>
      <c r="C888" s="64" t="str">
        <f>INDEX('5 tm Data'!T:T,MATCH('5 tm WV'!A888,'5 tm Data'!R:R,0))</f>
        <v>f</v>
      </c>
      <c r="D888" s="65"/>
      <c r="E888" s="66"/>
      <c r="F888" s="80"/>
      <c r="G888" s="80"/>
      <c r="H888" s="80"/>
      <c r="I888" s="80"/>
      <c r="J888" s="80"/>
      <c r="K888" s="80"/>
      <c r="L888" s="80"/>
      <c r="M888" s="80"/>
      <c r="N888" s="80"/>
      <c r="O888" s="80"/>
      <c r="P888" s="80"/>
      <c r="Q888" s="80"/>
    </row>
    <row r="889" spans="1:17" ht="24.75" customHeight="1" x14ac:dyDescent="0.15">
      <c r="A889" t="str">
        <f>CONCATENATE(B871,B889)</f>
        <v>31g</v>
      </c>
      <c r="B889" t="s">
        <v>32</v>
      </c>
      <c r="C889" s="64" t="str">
        <f>INDEX('5 tm Data'!T:T,MATCH('5 tm WV'!A889,'5 tm Data'!R:R,0))</f>
        <v>g</v>
      </c>
      <c r="D889" s="65"/>
      <c r="E889" s="66"/>
      <c r="F889" s="80"/>
      <c r="G889" s="80"/>
      <c r="H889" s="80"/>
      <c r="I889" s="80"/>
      <c r="J889" s="80"/>
      <c r="K889" s="80"/>
      <c r="L889" s="80"/>
      <c r="M889" s="80"/>
      <c r="N889" s="80"/>
      <c r="O889" s="80"/>
      <c r="P889" s="80"/>
      <c r="Q889" s="80"/>
    </row>
    <row r="890" spans="1:17" ht="24.75" customHeight="1" thickBot="1" x14ac:dyDescent="0.2">
      <c r="A890" t="str">
        <f>CONCATENATE(B871,B890)</f>
        <v>31h</v>
      </c>
      <c r="B890" t="s">
        <v>33</v>
      </c>
      <c r="C890" s="64" t="str">
        <f>INDEX('5 tm Data'!T:T,MATCH('5 tm WV'!A890,'5 tm Data'!R:R,0))</f>
        <v>h</v>
      </c>
      <c r="D890" s="65"/>
      <c r="E890" s="66"/>
      <c r="F890" s="79"/>
      <c r="G890" s="79"/>
      <c r="H890" s="79"/>
      <c r="I890" s="79"/>
      <c r="J890" s="79"/>
      <c r="K890" s="79"/>
      <c r="L890" s="79"/>
      <c r="M890" s="79"/>
      <c r="N890" s="79"/>
      <c r="O890" s="79"/>
      <c r="P890" s="79"/>
      <c r="Q890" s="79"/>
    </row>
    <row r="891" spans="1:17" ht="24.75" customHeight="1" thickTop="1" x14ac:dyDescent="0.2">
      <c r="C891" s="86" t="s">
        <v>6</v>
      </c>
      <c r="D891" s="86"/>
      <c r="E891" s="86"/>
      <c r="F891" s="77"/>
      <c r="G891" s="78"/>
      <c r="H891" s="77"/>
      <c r="I891" s="78"/>
      <c r="J891" s="77"/>
      <c r="K891" s="78"/>
      <c r="L891" s="77"/>
      <c r="M891" s="78"/>
      <c r="N891" s="77"/>
      <c r="O891" s="78"/>
      <c r="P891" s="77"/>
      <c r="Q891" s="78"/>
    </row>
    <row r="892" spans="1:17" x14ac:dyDescent="0.15">
      <c r="C892" s="86" t="s">
        <v>799</v>
      </c>
      <c r="D892" s="86"/>
      <c r="E892" s="86"/>
      <c r="F892" s="87"/>
      <c r="G892" s="87"/>
      <c r="H892" s="87"/>
      <c r="I892" s="87"/>
      <c r="J892" s="87"/>
      <c r="K892" s="87"/>
      <c r="L892" s="87"/>
      <c r="M892" s="87"/>
      <c r="N892" s="87"/>
      <c r="O892" s="87"/>
      <c r="P892" s="87"/>
      <c r="Q892" s="87"/>
    </row>
    <row r="893" spans="1:17" ht="11.25" customHeight="1" x14ac:dyDescent="0.15">
      <c r="C893" s="86"/>
      <c r="D893" s="86"/>
      <c r="E893" s="86"/>
      <c r="F893" s="87"/>
      <c r="G893" s="87"/>
      <c r="H893" s="87"/>
      <c r="I893" s="87"/>
      <c r="J893" s="87"/>
      <c r="K893" s="87"/>
      <c r="L893" s="87"/>
      <c r="M893" s="87"/>
      <c r="N893" s="87"/>
      <c r="O893" s="87"/>
      <c r="P893" s="87"/>
      <c r="Q893" s="87"/>
    </row>
    <row r="894" spans="1:17" ht="11.25" customHeight="1" x14ac:dyDescent="0.15">
      <c r="C894" s="86" t="s">
        <v>800</v>
      </c>
      <c r="D894" s="86"/>
      <c r="E894" s="86"/>
      <c r="F894" s="87"/>
      <c r="G894" s="87"/>
      <c r="H894" s="87"/>
      <c r="I894" s="87"/>
      <c r="J894" s="87"/>
      <c r="K894" s="87"/>
      <c r="L894" s="87"/>
      <c r="M894" s="87"/>
      <c r="N894" s="87"/>
      <c r="O894" s="87"/>
      <c r="P894" s="87"/>
      <c r="Q894" s="87"/>
    </row>
    <row r="895" spans="1:17" x14ac:dyDescent="0.15">
      <c r="C895" s="86"/>
      <c r="D895" s="86"/>
      <c r="E895" s="86"/>
      <c r="F895" s="87"/>
      <c r="G895" s="87"/>
      <c r="H895" s="87"/>
      <c r="I895" s="87"/>
      <c r="J895" s="87"/>
      <c r="K895" s="87"/>
      <c r="L895" s="87"/>
      <c r="M895" s="87"/>
      <c r="N895" s="87"/>
      <c r="O895" s="87"/>
      <c r="P895" s="87"/>
      <c r="Q895" s="87"/>
    </row>
    <row r="900" spans="1:17" ht="10.5" customHeight="1" x14ac:dyDescent="0.15">
      <c r="A900" t="s">
        <v>35</v>
      </c>
      <c r="B900">
        <v>32</v>
      </c>
      <c r="C900" s="81" t="str">
        <f>'5 tm Data'!$A$2</f>
        <v>NAIA West - I</v>
      </c>
      <c r="D900" s="81"/>
      <c r="E900" s="81"/>
      <c r="F900" s="81"/>
      <c r="G900" s="81"/>
      <c r="H900" s="81"/>
      <c r="I900" s="81"/>
      <c r="J900" s="81"/>
      <c r="K900" s="81"/>
      <c r="L900" s="81"/>
      <c r="M900" s="81"/>
      <c r="N900" s="81"/>
      <c r="O900" s="81"/>
      <c r="P900" s="81"/>
      <c r="Q900" s="81"/>
    </row>
    <row r="901" spans="1:17" ht="10.5" customHeight="1" x14ac:dyDescent="0.15">
      <c r="C901" s="81"/>
      <c r="D901" s="81"/>
      <c r="E901" s="81"/>
      <c r="F901" s="81"/>
      <c r="G901" s="81"/>
      <c r="H901" s="81"/>
      <c r="I901" s="81"/>
      <c r="J901" s="81"/>
      <c r="K901" s="81"/>
      <c r="L901" s="81"/>
      <c r="M901" s="81"/>
      <c r="N901" s="81"/>
      <c r="O901" s="81"/>
      <c r="P901" s="81"/>
      <c r="Q901" s="81"/>
    </row>
    <row r="902" spans="1:17" ht="10.5" customHeight="1" x14ac:dyDescent="0.15">
      <c r="C902" s="81"/>
      <c r="D902" s="81"/>
      <c r="E902" s="81"/>
      <c r="F902" s="81"/>
      <c r="G902" s="81"/>
      <c r="H902" s="81"/>
      <c r="I902" s="81"/>
      <c r="J902" s="81"/>
      <c r="K902" s="81"/>
      <c r="L902" s="81"/>
      <c r="M902" s="81"/>
      <c r="N902" s="81"/>
      <c r="O902" s="81"/>
      <c r="P902" s="81"/>
      <c r="Q902" s="81"/>
    </row>
    <row r="903" spans="1:17" ht="8.25" customHeight="1" x14ac:dyDescent="0.15"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</row>
    <row r="904" spans="1:17" ht="8.25" customHeight="1" x14ac:dyDescent="0.15"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</row>
    <row r="905" spans="1:17" ht="8.25" customHeight="1" x14ac:dyDescent="0.2"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</row>
    <row r="906" spans="1:17" ht="11.25" x14ac:dyDescent="0.2">
      <c r="C906" s="1"/>
      <c r="D906" s="1"/>
      <c r="E906" s="1"/>
      <c r="F906" s="1"/>
      <c r="G906" s="82">
        <f>INDEX('5 tm Data'!G:G,MATCH('5 tm WV'!B900,'5 tm Data'!F:F,0))</f>
        <v>33</v>
      </c>
      <c r="H906" s="82"/>
      <c r="I906" s="82"/>
      <c r="J906" s="82"/>
      <c r="K906" s="82"/>
      <c r="L906" s="82"/>
      <c r="M906" s="82"/>
      <c r="N906" s="82"/>
      <c r="O906" s="82"/>
      <c r="P906" s="1"/>
    </row>
    <row r="907" spans="1:17" ht="11.25" x14ac:dyDescent="0.2">
      <c r="C907" s="1"/>
      <c r="D907" s="1"/>
      <c r="E907" s="1"/>
      <c r="F907" s="1"/>
      <c r="G907" s="82"/>
      <c r="H907" s="82"/>
      <c r="I907" s="82"/>
      <c r="J907" s="82"/>
      <c r="K907" s="82"/>
      <c r="L907" s="82"/>
      <c r="M907" s="82"/>
      <c r="N907" s="82"/>
      <c r="O907" s="82"/>
      <c r="P907" s="1"/>
    </row>
    <row r="908" spans="1:17" ht="8.25" customHeight="1" x14ac:dyDescent="0.2">
      <c r="C908" s="1"/>
      <c r="D908" s="1"/>
      <c r="E908" s="1"/>
      <c r="F908" s="1"/>
      <c r="G908" s="18"/>
      <c r="H908" s="18"/>
      <c r="I908" s="18"/>
      <c r="J908" s="18"/>
      <c r="K908" s="18"/>
      <c r="L908" s="18"/>
      <c r="M908" s="18"/>
      <c r="N908" s="18"/>
      <c r="O908" s="18"/>
      <c r="P908" s="1"/>
    </row>
    <row r="909" spans="1:17" ht="8.25" customHeight="1" x14ac:dyDescent="0.2">
      <c r="C909" s="1"/>
      <c r="D909" s="1"/>
      <c r="E909" s="1"/>
      <c r="F909" s="1"/>
      <c r="G909" s="18"/>
      <c r="H909" s="18"/>
      <c r="I909" s="18"/>
      <c r="J909" s="18"/>
      <c r="K909" s="18"/>
      <c r="L909" s="18"/>
      <c r="M909" s="18"/>
      <c r="N909" s="18"/>
      <c r="O909" s="18"/>
      <c r="P909" s="1"/>
    </row>
    <row r="910" spans="1:17" ht="8.25" customHeight="1" x14ac:dyDescent="0.2"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</row>
    <row r="911" spans="1:17" ht="15.75" customHeight="1" x14ac:dyDescent="0.15">
      <c r="C911" s="83" t="s">
        <v>0</v>
      </c>
      <c r="D911" s="84"/>
      <c r="E911" s="85"/>
      <c r="F911" s="83" t="s">
        <v>1</v>
      </c>
      <c r="G911" s="85"/>
      <c r="H911" s="83" t="s">
        <v>2</v>
      </c>
      <c r="I911" s="85"/>
      <c r="J911" s="83" t="s">
        <v>3</v>
      </c>
      <c r="K911" s="85"/>
      <c r="L911" s="83" t="s">
        <v>4</v>
      </c>
      <c r="M911" s="85"/>
      <c r="N911" s="83" t="s">
        <v>5</v>
      </c>
      <c r="O911" s="85"/>
      <c r="P911" s="80" t="s">
        <v>6</v>
      </c>
      <c r="Q911" s="80"/>
    </row>
    <row r="912" spans="1:17" ht="24.75" customHeight="1" x14ac:dyDescent="0.15">
      <c r="A912" t="str">
        <f>CONCATENATE(B900,B912)</f>
        <v>32a</v>
      </c>
      <c r="B912" t="s">
        <v>26</v>
      </c>
      <c r="C912" s="64" t="str">
        <f>INDEX('5 tm Data'!T:T,MATCH('5 tm WV'!A912,'5 tm Data'!R:R,0))</f>
        <v>a</v>
      </c>
      <c r="D912" s="65"/>
      <c r="E912" s="66"/>
      <c r="F912" s="80"/>
      <c r="G912" s="80"/>
      <c r="H912" s="80"/>
      <c r="I912" s="80"/>
      <c r="J912" s="80"/>
      <c r="K912" s="80"/>
      <c r="L912" s="80"/>
      <c r="M912" s="80"/>
      <c r="N912" s="80"/>
      <c r="O912" s="80"/>
      <c r="P912" s="80"/>
      <c r="Q912" s="80"/>
    </row>
    <row r="913" spans="1:17" ht="24.75" customHeight="1" x14ac:dyDescent="0.15">
      <c r="A913" t="str">
        <f>CONCATENATE(B900,B913)</f>
        <v>32b</v>
      </c>
      <c r="B913" t="s">
        <v>27</v>
      </c>
      <c r="C913" s="64" t="str">
        <f>INDEX('5 tm Data'!T:T,MATCH('5 tm WV'!A913,'5 tm Data'!R:R,0))</f>
        <v>b</v>
      </c>
      <c r="D913" s="65"/>
      <c r="E913" s="66"/>
      <c r="F913" s="80"/>
      <c r="G913" s="80"/>
      <c r="H913" s="80"/>
      <c r="I913" s="80"/>
      <c r="J913" s="80"/>
      <c r="K913" s="80"/>
      <c r="L913" s="80"/>
      <c r="M913" s="80"/>
      <c r="N913" s="80"/>
      <c r="O913" s="80"/>
      <c r="P913" s="80"/>
      <c r="Q913" s="80"/>
    </row>
    <row r="914" spans="1:17" ht="24.75" customHeight="1" x14ac:dyDescent="0.15">
      <c r="A914" t="str">
        <f>CONCATENATE(B900,B914)</f>
        <v>32c</v>
      </c>
      <c r="B914" t="s">
        <v>28</v>
      </c>
      <c r="C914" s="64" t="str">
        <f>INDEX('5 tm Data'!T:T,MATCH('5 tm WV'!A914,'5 tm Data'!R:R,0))</f>
        <v>c</v>
      </c>
      <c r="D914" s="65"/>
      <c r="E914" s="66"/>
      <c r="F914" s="80"/>
      <c r="G914" s="80"/>
      <c r="H914" s="80"/>
      <c r="I914" s="80"/>
      <c r="J914" s="80"/>
      <c r="K914" s="80"/>
      <c r="L914" s="80"/>
      <c r="M914" s="80"/>
      <c r="N914" s="80"/>
      <c r="O914" s="80"/>
      <c r="P914" s="80"/>
      <c r="Q914" s="80"/>
    </row>
    <row r="915" spans="1:17" ht="24.75" customHeight="1" x14ac:dyDescent="0.15">
      <c r="A915" t="str">
        <f>CONCATENATE(B900,B915)</f>
        <v>32d</v>
      </c>
      <c r="B915" t="s">
        <v>29</v>
      </c>
      <c r="C915" s="64" t="str">
        <f>INDEX('5 tm Data'!T:T,MATCH('5 tm WV'!A915,'5 tm Data'!R:R,0))</f>
        <v>d</v>
      </c>
      <c r="D915" s="65"/>
      <c r="E915" s="66"/>
      <c r="F915" s="80"/>
      <c r="G915" s="80"/>
      <c r="H915" s="80"/>
      <c r="I915" s="80"/>
      <c r="J915" s="80"/>
      <c r="K915" s="80"/>
      <c r="L915" s="80"/>
      <c r="M915" s="80"/>
      <c r="N915" s="80"/>
      <c r="O915" s="80"/>
      <c r="P915" s="80"/>
      <c r="Q915" s="80"/>
    </row>
    <row r="916" spans="1:17" ht="24.75" customHeight="1" x14ac:dyDescent="0.15">
      <c r="A916" t="str">
        <f>CONCATENATE(B900,B916)</f>
        <v>32e</v>
      </c>
      <c r="B916" t="s">
        <v>30</v>
      </c>
      <c r="C916" s="64" t="str">
        <f>INDEX('5 tm Data'!T:T,MATCH('5 tm WV'!A916,'5 tm Data'!R:R,0))</f>
        <v>e</v>
      </c>
      <c r="D916" s="65"/>
      <c r="E916" s="66"/>
      <c r="F916" s="80"/>
      <c r="G916" s="80"/>
      <c r="H916" s="80"/>
      <c r="I916" s="80"/>
      <c r="J916" s="80"/>
      <c r="K916" s="80"/>
      <c r="L916" s="80"/>
      <c r="M916" s="80"/>
      <c r="N916" s="80"/>
      <c r="O916" s="80"/>
      <c r="P916" s="80"/>
      <c r="Q916" s="80"/>
    </row>
    <row r="917" spans="1:17" ht="24.75" customHeight="1" x14ac:dyDescent="0.15">
      <c r="A917" t="str">
        <f>CONCATENATE(B900,B917)</f>
        <v>32f</v>
      </c>
      <c r="B917" t="s">
        <v>31</v>
      </c>
      <c r="C917" s="64" t="str">
        <f>INDEX('5 tm Data'!T:T,MATCH('5 tm WV'!A917,'5 tm Data'!R:R,0))</f>
        <v>f</v>
      </c>
      <c r="D917" s="65"/>
      <c r="E917" s="66"/>
      <c r="F917" s="80"/>
      <c r="G917" s="80"/>
      <c r="H917" s="80"/>
      <c r="I917" s="80"/>
      <c r="J917" s="80"/>
      <c r="K917" s="80"/>
      <c r="L917" s="80"/>
      <c r="M917" s="80"/>
      <c r="N917" s="80"/>
      <c r="O917" s="80"/>
      <c r="P917" s="80"/>
      <c r="Q917" s="80"/>
    </row>
    <row r="918" spans="1:17" ht="24.75" customHeight="1" x14ac:dyDescent="0.15">
      <c r="A918" t="str">
        <f>CONCATENATE(B900,B918)</f>
        <v>32g</v>
      </c>
      <c r="B918" t="s">
        <v>32</v>
      </c>
      <c r="C918" s="64" t="str">
        <f>INDEX('5 tm Data'!T:T,MATCH('5 tm WV'!A918,'5 tm Data'!R:R,0))</f>
        <v>g</v>
      </c>
      <c r="D918" s="65"/>
      <c r="E918" s="66"/>
      <c r="F918" s="80"/>
      <c r="G918" s="80"/>
      <c r="H918" s="80"/>
      <c r="I918" s="80"/>
      <c r="J918" s="80"/>
      <c r="K918" s="80"/>
      <c r="L918" s="80"/>
      <c r="M918" s="80"/>
      <c r="N918" s="80"/>
      <c r="O918" s="80"/>
      <c r="P918" s="80"/>
      <c r="Q918" s="80"/>
    </row>
    <row r="919" spans="1:17" ht="24.75" customHeight="1" thickBot="1" x14ac:dyDescent="0.2">
      <c r="A919" t="str">
        <f>CONCATENATE(B900,B919)</f>
        <v>32h</v>
      </c>
      <c r="B919" t="s">
        <v>33</v>
      </c>
      <c r="C919" s="64" t="str">
        <f>INDEX('5 tm Data'!T:T,MATCH('5 tm WV'!A919,'5 tm Data'!R:R,0))</f>
        <v>h</v>
      </c>
      <c r="D919" s="65"/>
      <c r="E919" s="66"/>
      <c r="F919" s="79"/>
      <c r="G919" s="79"/>
      <c r="H919" s="79"/>
      <c r="I919" s="79"/>
      <c r="J919" s="79"/>
      <c r="K919" s="79"/>
      <c r="L919" s="79"/>
      <c r="M919" s="79"/>
      <c r="N919" s="79"/>
      <c r="O919" s="79"/>
      <c r="P919" s="79"/>
      <c r="Q919" s="79"/>
    </row>
    <row r="920" spans="1:17" ht="24.75" customHeight="1" thickTop="1" x14ac:dyDescent="0.2">
      <c r="C920" s="86" t="s">
        <v>6</v>
      </c>
      <c r="D920" s="86"/>
      <c r="E920" s="86"/>
      <c r="F920" s="77"/>
      <c r="G920" s="78"/>
      <c r="H920" s="77"/>
      <c r="I920" s="78"/>
      <c r="J920" s="77"/>
      <c r="K920" s="78"/>
      <c r="L920" s="77"/>
      <c r="M920" s="78"/>
      <c r="N920" s="77"/>
      <c r="O920" s="78"/>
      <c r="P920" s="77"/>
      <c r="Q920" s="78"/>
    </row>
    <row r="921" spans="1:17" x14ac:dyDescent="0.15">
      <c r="C921" s="86" t="s">
        <v>799</v>
      </c>
      <c r="D921" s="86"/>
      <c r="E921" s="86"/>
      <c r="F921" s="87"/>
      <c r="G921" s="87"/>
      <c r="H921" s="87"/>
      <c r="I921" s="87"/>
      <c r="J921" s="87"/>
      <c r="K921" s="87"/>
      <c r="L921" s="87"/>
      <c r="M921" s="87"/>
      <c r="N921" s="87"/>
      <c r="O921" s="87"/>
      <c r="P921" s="87"/>
      <c r="Q921" s="87"/>
    </row>
    <row r="922" spans="1:17" ht="11.25" customHeight="1" x14ac:dyDescent="0.15">
      <c r="C922" s="86"/>
      <c r="D922" s="86"/>
      <c r="E922" s="86"/>
      <c r="F922" s="87"/>
      <c r="G922" s="87"/>
      <c r="H922" s="87"/>
      <c r="I922" s="87"/>
      <c r="J922" s="87"/>
      <c r="K922" s="87"/>
      <c r="L922" s="87"/>
      <c r="M922" s="87"/>
      <c r="N922" s="87"/>
      <c r="O922" s="87"/>
      <c r="P922" s="87"/>
      <c r="Q922" s="87"/>
    </row>
    <row r="923" spans="1:17" ht="11.25" customHeight="1" x14ac:dyDescent="0.15">
      <c r="C923" s="86" t="s">
        <v>800</v>
      </c>
      <c r="D923" s="86"/>
      <c r="E923" s="86"/>
      <c r="F923" s="87"/>
      <c r="G923" s="87"/>
      <c r="H923" s="87"/>
      <c r="I923" s="87"/>
      <c r="J923" s="87"/>
      <c r="K923" s="87"/>
      <c r="L923" s="87"/>
      <c r="M923" s="87"/>
      <c r="N923" s="87"/>
      <c r="O923" s="87"/>
      <c r="P923" s="87"/>
      <c r="Q923" s="87"/>
    </row>
    <row r="924" spans="1:17" x14ac:dyDescent="0.15">
      <c r="C924" s="86"/>
      <c r="D924" s="86"/>
      <c r="E924" s="86"/>
      <c r="F924" s="87"/>
      <c r="G924" s="87"/>
      <c r="H924" s="87"/>
      <c r="I924" s="87"/>
      <c r="J924" s="87"/>
      <c r="K924" s="87"/>
      <c r="L924" s="87"/>
      <c r="M924" s="87"/>
      <c r="N924" s="87"/>
      <c r="O924" s="87"/>
      <c r="P924" s="87"/>
      <c r="Q924" s="87"/>
    </row>
    <row r="929" spans="1:17" ht="10.5" customHeight="1" x14ac:dyDescent="0.15">
      <c r="A929" t="s">
        <v>35</v>
      </c>
      <c r="B929">
        <v>33</v>
      </c>
      <c r="C929" s="81" t="str">
        <f>'5 tm Data'!$A$2</f>
        <v>NAIA West - I</v>
      </c>
      <c r="D929" s="81"/>
      <c r="E929" s="81"/>
      <c r="F929" s="81"/>
      <c r="G929" s="81"/>
      <c r="H929" s="81"/>
      <c r="I929" s="81"/>
      <c r="J929" s="81"/>
      <c r="K929" s="81"/>
      <c r="L929" s="81"/>
      <c r="M929" s="81"/>
      <c r="N929" s="81"/>
      <c r="O929" s="81"/>
      <c r="P929" s="81"/>
      <c r="Q929" s="81"/>
    </row>
    <row r="930" spans="1:17" ht="10.5" customHeight="1" x14ac:dyDescent="0.15">
      <c r="C930" s="81"/>
      <c r="D930" s="81"/>
      <c r="E930" s="81"/>
      <c r="F930" s="81"/>
      <c r="G930" s="81"/>
      <c r="H930" s="81"/>
      <c r="I930" s="81"/>
      <c r="J930" s="81"/>
      <c r="K930" s="81"/>
      <c r="L930" s="81"/>
      <c r="M930" s="81"/>
      <c r="N930" s="81"/>
      <c r="O930" s="81"/>
      <c r="P930" s="81"/>
      <c r="Q930" s="81"/>
    </row>
    <row r="931" spans="1:17" ht="10.5" customHeight="1" x14ac:dyDescent="0.15">
      <c r="C931" s="81"/>
      <c r="D931" s="81"/>
      <c r="E931" s="81"/>
      <c r="F931" s="81"/>
      <c r="G931" s="81"/>
      <c r="H931" s="81"/>
      <c r="I931" s="81"/>
      <c r="J931" s="81"/>
      <c r="K931" s="81"/>
      <c r="L931" s="81"/>
      <c r="M931" s="81"/>
      <c r="N931" s="81"/>
      <c r="O931" s="81"/>
      <c r="P931" s="81"/>
      <c r="Q931" s="81"/>
    </row>
    <row r="932" spans="1:17" ht="8.25" customHeight="1" x14ac:dyDescent="0.15"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</row>
    <row r="933" spans="1:17" ht="8.25" customHeight="1" x14ac:dyDescent="0.15"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</row>
    <row r="934" spans="1:17" ht="8.25" customHeight="1" x14ac:dyDescent="0.2"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</row>
    <row r="935" spans="1:17" ht="11.25" x14ac:dyDescent="0.2">
      <c r="C935" s="1"/>
      <c r="D935" s="1"/>
      <c r="E935" s="1"/>
      <c r="F935" s="1"/>
      <c r="G935" s="82">
        <f>INDEX('5 tm Data'!G:G,MATCH('5 tm WV'!B929,'5 tm Data'!F:F,0))</f>
        <v>34</v>
      </c>
      <c r="H935" s="82"/>
      <c r="I935" s="82"/>
      <c r="J935" s="82"/>
      <c r="K935" s="82"/>
      <c r="L935" s="82"/>
      <c r="M935" s="82"/>
      <c r="N935" s="82"/>
      <c r="O935" s="82"/>
      <c r="P935" s="1"/>
    </row>
    <row r="936" spans="1:17" ht="11.25" x14ac:dyDescent="0.2">
      <c r="C936" s="1"/>
      <c r="D936" s="1"/>
      <c r="E936" s="1"/>
      <c r="F936" s="1"/>
      <c r="G936" s="82"/>
      <c r="H936" s="82"/>
      <c r="I936" s="82"/>
      <c r="J936" s="82"/>
      <c r="K936" s="82"/>
      <c r="L936" s="82"/>
      <c r="M936" s="82"/>
      <c r="N936" s="82"/>
      <c r="O936" s="82"/>
      <c r="P936" s="1"/>
    </row>
    <row r="937" spans="1:17" ht="8.25" customHeight="1" x14ac:dyDescent="0.2">
      <c r="C937" s="1"/>
      <c r="D937" s="1"/>
      <c r="E937" s="1"/>
      <c r="F937" s="1"/>
      <c r="G937" s="18"/>
      <c r="H937" s="18"/>
      <c r="I937" s="18"/>
      <c r="J937" s="18"/>
      <c r="K937" s="18"/>
      <c r="L937" s="18"/>
      <c r="M937" s="18"/>
      <c r="N937" s="18"/>
      <c r="O937" s="18"/>
      <c r="P937" s="1"/>
    </row>
    <row r="938" spans="1:17" ht="8.25" customHeight="1" x14ac:dyDescent="0.2">
      <c r="C938" s="1"/>
      <c r="D938" s="1"/>
      <c r="E938" s="1"/>
      <c r="F938" s="1"/>
      <c r="G938" s="18"/>
      <c r="H938" s="18"/>
      <c r="I938" s="18"/>
      <c r="J938" s="18"/>
      <c r="K938" s="18"/>
      <c r="L938" s="18"/>
      <c r="M938" s="18"/>
      <c r="N938" s="18"/>
      <c r="O938" s="18"/>
      <c r="P938" s="1"/>
    </row>
    <row r="939" spans="1:17" ht="8.25" customHeight="1" x14ac:dyDescent="0.2"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</row>
    <row r="940" spans="1:17" ht="15.75" customHeight="1" x14ac:dyDescent="0.15">
      <c r="C940" s="83" t="s">
        <v>0</v>
      </c>
      <c r="D940" s="84"/>
      <c r="E940" s="85"/>
      <c r="F940" s="83" t="s">
        <v>1</v>
      </c>
      <c r="G940" s="85"/>
      <c r="H940" s="83" t="s">
        <v>2</v>
      </c>
      <c r="I940" s="85"/>
      <c r="J940" s="83" t="s">
        <v>3</v>
      </c>
      <c r="K940" s="85"/>
      <c r="L940" s="83" t="s">
        <v>4</v>
      </c>
      <c r="M940" s="85"/>
      <c r="N940" s="83" t="s">
        <v>5</v>
      </c>
      <c r="O940" s="85"/>
      <c r="P940" s="80" t="s">
        <v>6</v>
      </c>
      <c r="Q940" s="80"/>
    </row>
    <row r="941" spans="1:17" ht="24.75" customHeight="1" x14ac:dyDescent="0.15">
      <c r="A941" t="str">
        <f>CONCATENATE(B929,B941)</f>
        <v>33a</v>
      </c>
      <c r="B941" t="s">
        <v>26</v>
      </c>
      <c r="C941" s="64" t="str">
        <f>INDEX('5 tm Data'!T:T,MATCH('5 tm WV'!A941,'5 tm Data'!R:R,0))</f>
        <v>a</v>
      </c>
      <c r="D941" s="65"/>
      <c r="E941" s="66"/>
      <c r="F941" s="80"/>
      <c r="G941" s="80"/>
      <c r="H941" s="80"/>
      <c r="I941" s="80"/>
      <c r="J941" s="80"/>
      <c r="K941" s="80"/>
      <c r="L941" s="80"/>
      <c r="M941" s="80"/>
      <c r="N941" s="80"/>
      <c r="O941" s="80"/>
      <c r="P941" s="80"/>
      <c r="Q941" s="80"/>
    </row>
    <row r="942" spans="1:17" ht="24.75" customHeight="1" x14ac:dyDescent="0.15">
      <c r="A942" t="str">
        <f>CONCATENATE(B929,B942)</f>
        <v>33b</v>
      </c>
      <c r="B942" t="s">
        <v>27</v>
      </c>
      <c r="C942" s="64" t="str">
        <f>INDEX('5 tm Data'!T:T,MATCH('5 tm WV'!A942,'5 tm Data'!R:R,0))</f>
        <v>b</v>
      </c>
      <c r="D942" s="65"/>
      <c r="E942" s="66"/>
      <c r="F942" s="80"/>
      <c r="G942" s="80"/>
      <c r="H942" s="80"/>
      <c r="I942" s="80"/>
      <c r="J942" s="80"/>
      <c r="K942" s="80"/>
      <c r="L942" s="80"/>
      <c r="M942" s="80"/>
      <c r="N942" s="80"/>
      <c r="O942" s="80"/>
      <c r="P942" s="80"/>
      <c r="Q942" s="80"/>
    </row>
    <row r="943" spans="1:17" ht="24.75" customHeight="1" x14ac:dyDescent="0.15">
      <c r="A943" t="str">
        <f>CONCATENATE(B929,B943)</f>
        <v>33c</v>
      </c>
      <c r="B943" t="s">
        <v>28</v>
      </c>
      <c r="C943" s="64" t="str">
        <f>INDEX('5 tm Data'!T:T,MATCH('5 tm WV'!A943,'5 tm Data'!R:R,0))</f>
        <v>c</v>
      </c>
      <c r="D943" s="65"/>
      <c r="E943" s="66"/>
      <c r="F943" s="80"/>
      <c r="G943" s="80"/>
      <c r="H943" s="80"/>
      <c r="I943" s="80"/>
      <c r="J943" s="80"/>
      <c r="K943" s="80"/>
      <c r="L943" s="80"/>
      <c r="M943" s="80"/>
      <c r="N943" s="80"/>
      <c r="O943" s="80"/>
      <c r="P943" s="80"/>
      <c r="Q943" s="80"/>
    </row>
    <row r="944" spans="1:17" ht="24.75" customHeight="1" x14ac:dyDescent="0.15">
      <c r="A944" t="str">
        <f>CONCATENATE(B929,B944)</f>
        <v>33d</v>
      </c>
      <c r="B944" t="s">
        <v>29</v>
      </c>
      <c r="C944" s="64" t="str">
        <f>INDEX('5 tm Data'!T:T,MATCH('5 tm WV'!A944,'5 tm Data'!R:R,0))</f>
        <v>d</v>
      </c>
      <c r="D944" s="65"/>
      <c r="E944" s="66"/>
      <c r="F944" s="80"/>
      <c r="G944" s="80"/>
      <c r="H944" s="80"/>
      <c r="I944" s="80"/>
      <c r="J944" s="80"/>
      <c r="K944" s="80"/>
      <c r="L944" s="80"/>
      <c r="M944" s="80"/>
      <c r="N944" s="80"/>
      <c r="O944" s="80"/>
      <c r="P944" s="80"/>
      <c r="Q944" s="80"/>
    </row>
    <row r="945" spans="1:17" ht="24.75" customHeight="1" x14ac:dyDescent="0.15">
      <c r="A945" t="str">
        <f>CONCATENATE(B929,B945)</f>
        <v>33e</v>
      </c>
      <c r="B945" t="s">
        <v>30</v>
      </c>
      <c r="C945" s="64" t="str">
        <f>INDEX('5 tm Data'!T:T,MATCH('5 tm WV'!A945,'5 tm Data'!R:R,0))</f>
        <v>e</v>
      </c>
      <c r="D945" s="65"/>
      <c r="E945" s="66"/>
      <c r="F945" s="80"/>
      <c r="G945" s="80"/>
      <c r="H945" s="80"/>
      <c r="I945" s="80"/>
      <c r="J945" s="80"/>
      <c r="K945" s="80"/>
      <c r="L945" s="80"/>
      <c r="M945" s="80"/>
      <c r="N945" s="80"/>
      <c r="O945" s="80"/>
      <c r="P945" s="80"/>
      <c r="Q945" s="80"/>
    </row>
    <row r="946" spans="1:17" ht="24.75" customHeight="1" x14ac:dyDescent="0.15">
      <c r="A946" t="str">
        <f>CONCATENATE(B929,B946)</f>
        <v>33f</v>
      </c>
      <c r="B946" t="s">
        <v>31</v>
      </c>
      <c r="C946" s="64" t="str">
        <f>INDEX('5 tm Data'!T:T,MATCH('5 tm WV'!A946,'5 tm Data'!R:R,0))</f>
        <v>f</v>
      </c>
      <c r="D946" s="65"/>
      <c r="E946" s="66"/>
      <c r="F946" s="80"/>
      <c r="G946" s="80"/>
      <c r="H946" s="80"/>
      <c r="I946" s="80"/>
      <c r="J946" s="80"/>
      <c r="K946" s="80"/>
      <c r="L946" s="80"/>
      <c r="M946" s="80"/>
      <c r="N946" s="80"/>
      <c r="O946" s="80"/>
      <c r="P946" s="80"/>
      <c r="Q946" s="80"/>
    </row>
    <row r="947" spans="1:17" ht="24.75" customHeight="1" x14ac:dyDescent="0.15">
      <c r="A947" t="str">
        <f>CONCATENATE(B929,B947)</f>
        <v>33g</v>
      </c>
      <c r="B947" t="s">
        <v>32</v>
      </c>
      <c r="C947" s="64" t="str">
        <f>INDEX('5 tm Data'!T:T,MATCH('5 tm WV'!A947,'5 tm Data'!R:R,0))</f>
        <v>g</v>
      </c>
      <c r="D947" s="65"/>
      <c r="E947" s="66"/>
      <c r="F947" s="80"/>
      <c r="G947" s="80"/>
      <c r="H947" s="80"/>
      <c r="I947" s="80"/>
      <c r="J947" s="80"/>
      <c r="K947" s="80"/>
      <c r="L947" s="80"/>
      <c r="M947" s="80"/>
      <c r="N947" s="80"/>
      <c r="O947" s="80"/>
      <c r="P947" s="80"/>
      <c r="Q947" s="80"/>
    </row>
    <row r="948" spans="1:17" ht="24.75" customHeight="1" thickBot="1" x14ac:dyDescent="0.2">
      <c r="A948" t="str">
        <f>CONCATENATE(B929,B948)</f>
        <v>33h</v>
      </c>
      <c r="B948" t="s">
        <v>33</v>
      </c>
      <c r="C948" s="64" t="str">
        <f>INDEX('5 tm Data'!T:T,MATCH('5 tm WV'!A948,'5 tm Data'!R:R,0))</f>
        <v>h</v>
      </c>
      <c r="D948" s="65"/>
      <c r="E948" s="66"/>
      <c r="F948" s="79"/>
      <c r="G948" s="79"/>
      <c r="H948" s="79"/>
      <c r="I948" s="79"/>
      <c r="J948" s="79"/>
      <c r="K948" s="79"/>
      <c r="L948" s="79"/>
      <c r="M948" s="79"/>
      <c r="N948" s="79"/>
      <c r="O948" s="79"/>
      <c r="P948" s="79"/>
      <c r="Q948" s="79"/>
    </row>
    <row r="949" spans="1:17" ht="24.75" customHeight="1" thickTop="1" x14ac:dyDescent="0.2">
      <c r="C949" s="86" t="s">
        <v>6</v>
      </c>
      <c r="D949" s="86"/>
      <c r="E949" s="86"/>
      <c r="F949" s="77"/>
      <c r="G949" s="78"/>
      <c r="H949" s="77"/>
      <c r="I949" s="78"/>
      <c r="J949" s="77"/>
      <c r="K949" s="78"/>
      <c r="L949" s="77"/>
      <c r="M949" s="78"/>
      <c r="N949" s="77"/>
      <c r="O949" s="78"/>
      <c r="P949" s="77"/>
      <c r="Q949" s="78"/>
    </row>
    <row r="950" spans="1:17" x14ac:dyDescent="0.15">
      <c r="C950" s="86" t="s">
        <v>799</v>
      </c>
      <c r="D950" s="86"/>
      <c r="E950" s="86"/>
      <c r="F950" s="87"/>
      <c r="G950" s="87"/>
      <c r="H950" s="87"/>
      <c r="I950" s="87"/>
      <c r="J950" s="87"/>
      <c r="K950" s="87"/>
      <c r="L950" s="87"/>
      <c r="M950" s="87"/>
      <c r="N950" s="87"/>
      <c r="O950" s="87"/>
      <c r="P950" s="87"/>
      <c r="Q950" s="87"/>
    </row>
    <row r="951" spans="1:17" ht="11.25" customHeight="1" x14ac:dyDescent="0.15">
      <c r="C951" s="86"/>
      <c r="D951" s="86"/>
      <c r="E951" s="86"/>
      <c r="F951" s="87"/>
      <c r="G951" s="87"/>
      <c r="H951" s="87"/>
      <c r="I951" s="87"/>
      <c r="J951" s="87"/>
      <c r="K951" s="87"/>
      <c r="L951" s="87"/>
      <c r="M951" s="87"/>
      <c r="N951" s="87"/>
      <c r="O951" s="87"/>
      <c r="P951" s="87"/>
      <c r="Q951" s="87"/>
    </row>
    <row r="952" spans="1:17" ht="11.25" customHeight="1" x14ac:dyDescent="0.15">
      <c r="C952" s="86" t="s">
        <v>800</v>
      </c>
      <c r="D952" s="86"/>
      <c r="E952" s="86"/>
      <c r="F952" s="87"/>
      <c r="G952" s="87"/>
      <c r="H952" s="87"/>
      <c r="I952" s="87"/>
      <c r="J952" s="87"/>
      <c r="K952" s="87"/>
      <c r="L952" s="87"/>
      <c r="M952" s="87"/>
      <c r="N952" s="87"/>
      <c r="O952" s="87"/>
      <c r="P952" s="87"/>
      <c r="Q952" s="87"/>
    </row>
    <row r="953" spans="1:17" x14ac:dyDescent="0.15">
      <c r="C953" s="86"/>
      <c r="D953" s="86"/>
      <c r="E953" s="86"/>
      <c r="F953" s="87"/>
      <c r="G953" s="87"/>
      <c r="H953" s="87"/>
      <c r="I953" s="87"/>
      <c r="J953" s="87"/>
      <c r="K953" s="87"/>
      <c r="L953" s="87"/>
      <c r="M953" s="87"/>
      <c r="N953" s="87"/>
      <c r="O953" s="87"/>
      <c r="P953" s="87"/>
      <c r="Q953" s="87"/>
    </row>
    <row r="958" spans="1:17" ht="10.5" customHeight="1" x14ac:dyDescent="0.15">
      <c r="A958" t="s">
        <v>35</v>
      </c>
      <c r="B958">
        <v>34</v>
      </c>
      <c r="C958" s="81" t="str">
        <f>'5 tm Data'!$A$2</f>
        <v>NAIA West - I</v>
      </c>
      <c r="D958" s="81"/>
      <c r="E958" s="81"/>
      <c r="F958" s="81"/>
      <c r="G958" s="81"/>
      <c r="H958" s="81"/>
      <c r="I958" s="81"/>
      <c r="J958" s="81"/>
      <c r="K958" s="81"/>
      <c r="L958" s="81"/>
      <c r="M958" s="81"/>
      <c r="N958" s="81"/>
      <c r="O958" s="81"/>
      <c r="P958" s="81"/>
      <c r="Q958" s="81"/>
    </row>
    <row r="959" spans="1:17" ht="10.5" customHeight="1" x14ac:dyDescent="0.15">
      <c r="C959" s="81"/>
      <c r="D959" s="81"/>
      <c r="E959" s="81"/>
      <c r="F959" s="81"/>
      <c r="G959" s="81"/>
      <c r="H959" s="81"/>
      <c r="I959" s="81"/>
      <c r="J959" s="81"/>
      <c r="K959" s="81"/>
      <c r="L959" s="81"/>
      <c r="M959" s="81"/>
      <c r="N959" s="81"/>
      <c r="O959" s="81"/>
      <c r="P959" s="81"/>
      <c r="Q959" s="81"/>
    </row>
    <row r="960" spans="1:17" ht="10.5" customHeight="1" x14ac:dyDescent="0.15">
      <c r="C960" s="81"/>
      <c r="D960" s="81"/>
      <c r="E960" s="81"/>
      <c r="F960" s="81"/>
      <c r="G960" s="81"/>
      <c r="H960" s="81"/>
      <c r="I960" s="81"/>
      <c r="J960" s="81"/>
      <c r="K960" s="81"/>
      <c r="L960" s="81"/>
      <c r="M960" s="81"/>
      <c r="N960" s="81"/>
      <c r="O960" s="81"/>
      <c r="P960" s="81"/>
      <c r="Q960" s="81"/>
    </row>
    <row r="961" spans="1:17" ht="8.25" customHeight="1" x14ac:dyDescent="0.15"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</row>
    <row r="962" spans="1:17" ht="8.25" customHeight="1" x14ac:dyDescent="0.15"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</row>
    <row r="963" spans="1:17" ht="8.25" customHeight="1" x14ac:dyDescent="0.2"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</row>
    <row r="964" spans="1:17" ht="11.25" x14ac:dyDescent="0.2">
      <c r="C964" s="1"/>
      <c r="D964" s="1"/>
      <c r="E964" s="1"/>
      <c r="F964" s="1"/>
      <c r="G964" s="82">
        <f>INDEX('5 tm Data'!G:G,MATCH('5 tm WV'!B958,'5 tm Data'!F:F,0))</f>
        <v>35</v>
      </c>
      <c r="H964" s="82"/>
      <c r="I964" s="82"/>
      <c r="J964" s="82"/>
      <c r="K964" s="82"/>
      <c r="L964" s="82"/>
      <c r="M964" s="82"/>
      <c r="N964" s="82"/>
      <c r="O964" s="82"/>
      <c r="P964" s="1"/>
    </row>
    <row r="965" spans="1:17" ht="11.25" x14ac:dyDescent="0.2">
      <c r="C965" s="1"/>
      <c r="D965" s="1"/>
      <c r="E965" s="1"/>
      <c r="F965" s="1"/>
      <c r="G965" s="82"/>
      <c r="H965" s="82"/>
      <c r="I965" s="82"/>
      <c r="J965" s="82"/>
      <c r="K965" s="82"/>
      <c r="L965" s="82"/>
      <c r="M965" s="82"/>
      <c r="N965" s="82"/>
      <c r="O965" s="82"/>
      <c r="P965" s="1"/>
    </row>
    <row r="966" spans="1:17" ht="8.25" customHeight="1" x14ac:dyDescent="0.2">
      <c r="C966" s="1"/>
      <c r="D966" s="1"/>
      <c r="E966" s="1"/>
      <c r="F966" s="1"/>
      <c r="G966" s="18"/>
      <c r="H966" s="18"/>
      <c r="I966" s="18"/>
      <c r="J966" s="18"/>
      <c r="K966" s="18"/>
      <c r="L966" s="18"/>
      <c r="M966" s="18"/>
      <c r="N966" s="18"/>
      <c r="O966" s="18"/>
      <c r="P966" s="1"/>
    </row>
    <row r="967" spans="1:17" ht="8.25" customHeight="1" x14ac:dyDescent="0.2">
      <c r="C967" s="1"/>
      <c r="D967" s="1"/>
      <c r="E967" s="1"/>
      <c r="F967" s="1"/>
      <c r="G967" s="18"/>
      <c r="H967" s="18"/>
      <c r="I967" s="18"/>
      <c r="J967" s="18"/>
      <c r="K967" s="18"/>
      <c r="L967" s="18"/>
      <c r="M967" s="18"/>
      <c r="N967" s="18"/>
      <c r="O967" s="18"/>
      <c r="P967" s="1"/>
    </row>
    <row r="968" spans="1:17" ht="8.25" customHeight="1" x14ac:dyDescent="0.2"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</row>
    <row r="969" spans="1:17" ht="15.75" customHeight="1" x14ac:dyDescent="0.15">
      <c r="C969" s="83" t="s">
        <v>0</v>
      </c>
      <c r="D969" s="84"/>
      <c r="E969" s="85"/>
      <c r="F969" s="83" t="s">
        <v>1</v>
      </c>
      <c r="G969" s="85"/>
      <c r="H969" s="83" t="s">
        <v>2</v>
      </c>
      <c r="I969" s="85"/>
      <c r="J969" s="83" t="s">
        <v>3</v>
      </c>
      <c r="K969" s="85"/>
      <c r="L969" s="83" t="s">
        <v>4</v>
      </c>
      <c r="M969" s="85"/>
      <c r="N969" s="83" t="s">
        <v>5</v>
      </c>
      <c r="O969" s="85"/>
      <c r="P969" s="80" t="s">
        <v>6</v>
      </c>
      <c r="Q969" s="80"/>
    </row>
    <row r="970" spans="1:17" ht="24.75" customHeight="1" x14ac:dyDescent="0.15">
      <c r="A970" t="str">
        <f>CONCATENATE(B958,B970)</f>
        <v>34a</v>
      </c>
      <c r="B970" t="s">
        <v>26</v>
      </c>
      <c r="C970" s="64" t="str">
        <f>INDEX('5 tm Data'!T:T,MATCH('5 tm WV'!A970,'5 tm Data'!R:R,0))</f>
        <v>a</v>
      </c>
      <c r="D970" s="65"/>
      <c r="E970" s="66"/>
      <c r="F970" s="80"/>
      <c r="G970" s="80"/>
      <c r="H970" s="80"/>
      <c r="I970" s="80"/>
      <c r="J970" s="80"/>
      <c r="K970" s="80"/>
      <c r="L970" s="80"/>
      <c r="M970" s="80"/>
      <c r="N970" s="80"/>
      <c r="O970" s="80"/>
      <c r="P970" s="80"/>
      <c r="Q970" s="80"/>
    </row>
    <row r="971" spans="1:17" ht="24.75" customHeight="1" x14ac:dyDescent="0.15">
      <c r="A971" t="str">
        <f>CONCATENATE(B958,B971)</f>
        <v>34b</v>
      </c>
      <c r="B971" t="s">
        <v>27</v>
      </c>
      <c r="C971" s="64" t="str">
        <f>INDEX('5 tm Data'!T:T,MATCH('5 tm WV'!A971,'5 tm Data'!R:R,0))</f>
        <v>b</v>
      </c>
      <c r="D971" s="65"/>
      <c r="E971" s="66"/>
      <c r="F971" s="80"/>
      <c r="G971" s="80"/>
      <c r="H971" s="80"/>
      <c r="I971" s="80"/>
      <c r="J971" s="80"/>
      <c r="K971" s="80"/>
      <c r="L971" s="80"/>
      <c r="M971" s="80"/>
      <c r="N971" s="80"/>
      <c r="O971" s="80"/>
      <c r="P971" s="80"/>
      <c r="Q971" s="80"/>
    </row>
    <row r="972" spans="1:17" ht="24.75" customHeight="1" x14ac:dyDescent="0.15">
      <c r="A972" t="str">
        <f>CONCATENATE(B958,B972)</f>
        <v>34c</v>
      </c>
      <c r="B972" t="s">
        <v>28</v>
      </c>
      <c r="C972" s="64" t="str">
        <f>INDEX('5 tm Data'!T:T,MATCH('5 tm WV'!A972,'5 tm Data'!R:R,0))</f>
        <v>c</v>
      </c>
      <c r="D972" s="65"/>
      <c r="E972" s="66"/>
      <c r="F972" s="80"/>
      <c r="G972" s="80"/>
      <c r="H972" s="80"/>
      <c r="I972" s="80"/>
      <c r="J972" s="80"/>
      <c r="K972" s="80"/>
      <c r="L972" s="80"/>
      <c r="M972" s="80"/>
      <c r="N972" s="80"/>
      <c r="O972" s="80"/>
      <c r="P972" s="80"/>
      <c r="Q972" s="80"/>
    </row>
    <row r="973" spans="1:17" ht="24.75" customHeight="1" x14ac:dyDescent="0.15">
      <c r="A973" t="str">
        <f>CONCATENATE(B958,B973)</f>
        <v>34d</v>
      </c>
      <c r="B973" t="s">
        <v>29</v>
      </c>
      <c r="C973" s="64" t="str">
        <f>INDEX('5 tm Data'!T:T,MATCH('5 tm WV'!A973,'5 tm Data'!R:R,0))</f>
        <v>d</v>
      </c>
      <c r="D973" s="65"/>
      <c r="E973" s="66"/>
      <c r="F973" s="80"/>
      <c r="G973" s="80"/>
      <c r="H973" s="80"/>
      <c r="I973" s="80"/>
      <c r="J973" s="80"/>
      <c r="K973" s="80"/>
      <c r="L973" s="80"/>
      <c r="M973" s="80"/>
      <c r="N973" s="80"/>
      <c r="O973" s="80"/>
      <c r="P973" s="80"/>
      <c r="Q973" s="80"/>
    </row>
    <row r="974" spans="1:17" ht="24.75" customHeight="1" x14ac:dyDescent="0.15">
      <c r="A974" t="str">
        <f>CONCATENATE(B958,B974)</f>
        <v>34e</v>
      </c>
      <c r="B974" t="s">
        <v>30</v>
      </c>
      <c r="C974" s="64" t="str">
        <f>INDEX('5 tm Data'!T:T,MATCH('5 tm WV'!A974,'5 tm Data'!R:R,0))</f>
        <v>e</v>
      </c>
      <c r="D974" s="65"/>
      <c r="E974" s="66"/>
      <c r="F974" s="80"/>
      <c r="G974" s="80"/>
      <c r="H974" s="80"/>
      <c r="I974" s="80"/>
      <c r="J974" s="80"/>
      <c r="K974" s="80"/>
      <c r="L974" s="80"/>
      <c r="M974" s="80"/>
      <c r="N974" s="80"/>
      <c r="O974" s="80"/>
      <c r="P974" s="80"/>
      <c r="Q974" s="80"/>
    </row>
    <row r="975" spans="1:17" ht="24.75" customHeight="1" x14ac:dyDescent="0.15">
      <c r="A975" t="str">
        <f>CONCATENATE(B958,B975)</f>
        <v>34f</v>
      </c>
      <c r="B975" t="s">
        <v>31</v>
      </c>
      <c r="C975" s="64" t="str">
        <f>INDEX('5 tm Data'!T:T,MATCH('5 tm WV'!A975,'5 tm Data'!R:R,0))</f>
        <v>f</v>
      </c>
      <c r="D975" s="65"/>
      <c r="E975" s="66"/>
      <c r="F975" s="80"/>
      <c r="G975" s="80"/>
      <c r="H975" s="80"/>
      <c r="I975" s="80"/>
      <c r="J975" s="80"/>
      <c r="K975" s="80"/>
      <c r="L975" s="80"/>
      <c r="M975" s="80"/>
      <c r="N975" s="80"/>
      <c r="O975" s="80"/>
      <c r="P975" s="80"/>
      <c r="Q975" s="80"/>
    </row>
    <row r="976" spans="1:17" ht="24.75" customHeight="1" x14ac:dyDescent="0.15">
      <c r="A976" t="str">
        <f>CONCATENATE(B958,B976)</f>
        <v>34g</v>
      </c>
      <c r="B976" t="s">
        <v>32</v>
      </c>
      <c r="C976" s="64" t="str">
        <f>INDEX('5 tm Data'!T:T,MATCH('5 tm WV'!A976,'5 tm Data'!R:R,0))</f>
        <v>g</v>
      </c>
      <c r="D976" s="65"/>
      <c r="E976" s="66"/>
      <c r="F976" s="80"/>
      <c r="G976" s="80"/>
      <c r="H976" s="80"/>
      <c r="I976" s="80"/>
      <c r="J976" s="80"/>
      <c r="K976" s="80"/>
      <c r="L976" s="80"/>
      <c r="M976" s="80"/>
      <c r="N976" s="80"/>
      <c r="O976" s="80"/>
      <c r="P976" s="80"/>
      <c r="Q976" s="80"/>
    </row>
    <row r="977" spans="1:17" ht="24.75" customHeight="1" thickBot="1" x14ac:dyDescent="0.2">
      <c r="A977" t="str">
        <f>CONCATENATE(B958,B977)</f>
        <v>34h</v>
      </c>
      <c r="B977" t="s">
        <v>33</v>
      </c>
      <c r="C977" s="64" t="str">
        <f>INDEX('5 tm Data'!T:T,MATCH('5 tm WV'!A977,'5 tm Data'!R:R,0))</f>
        <v>h</v>
      </c>
      <c r="D977" s="65"/>
      <c r="E977" s="66"/>
      <c r="F977" s="79"/>
      <c r="G977" s="79"/>
      <c r="H977" s="79"/>
      <c r="I977" s="79"/>
      <c r="J977" s="79"/>
      <c r="K977" s="79"/>
      <c r="L977" s="79"/>
      <c r="M977" s="79"/>
      <c r="N977" s="79"/>
      <c r="O977" s="79"/>
      <c r="P977" s="79"/>
      <c r="Q977" s="79"/>
    </row>
    <row r="978" spans="1:17" ht="24.75" customHeight="1" thickTop="1" x14ac:dyDescent="0.2">
      <c r="C978" s="86" t="s">
        <v>6</v>
      </c>
      <c r="D978" s="86"/>
      <c r="E978" s="86"/>
      <c r="F978" s="77"/>
      <c r="G978" s="78"/>
      <c r="H978" s="77"/>
      <c r="I978" s="78"/>
      <c r="J978" s="77"/>
      <c r="K978" s="78"/>
      <c r="L978" s="77"/>
      <c r="M978" s="78"/>
      <c r="N978" s="77"/>
      <c r="O978" s="78"/>
      <c r="P978" s="77"/>
      <c r="Q978" s="78"/>
    </row>
    <row r="979" spans="1:17" x14ac:dyDescent="0.15">
      <c r="C979" s="86" t="s">
        <v>799</v>
      </c>
      <c r="D979" s="86"/>
      <c r="E979" s="86"/>
      <c r="F979" s="87"/>
      <c r="G979" s="87"/>
      <c r="H979" s="87"/>
      <c r="I979" s="87"/>
      <c r="J979" s="87"/>
      <c r="K979" s="87"/>
      <c r="L979" s="87"/>
      <c r="M979" s="87"/>
      <c r="N979" s="87"/>
      <c r="O979" s="87"/>
      <c r="P979" s="87"/>
      <c r="Q979" s="87"/>
    </row>
    <row r="980" spans="1:17" ht="11.25" customHeight="1" x14ac:dyDescent="0.15">
      <c r="C980" s="86"/>
      <c r="D980" s="86"/>
      <c r="E980" s="86"/>
      <c r="F980" s="87"/>
      <c r="G980" s="87"/>
      <c r="H980" s="87"/>
      <c r="I980" s="87"/>
      <c r="J980" s="87"/>
      <c r="K980" s="87"/>
      <c r="L980" s="87"/>
      <c r="M980" s="87"/>
      <c r="N980" s="87"/>
      <c r="O980" s="87"/>
      <c r="P980" s="87"/>
      <c r="Q980" s="87"/>
    </row>
    <row r="981" spans="1:17" ht="11.25" customHeight="1" x14ac:dyDescent="0.15">
      <c r="C981" s="86" t="s">
        <v>800</v>
      </c>
      <c r="D981" s="86"/>
      <c r="E981" s="86"/>
      <c r="F981" s="87"/>
      <c r="G981" s="87"/>
      <c r="H981" s="87"/>
      <c r="I981" s="87"/>
      <c r="J981" s="87"/>
      <c r="K981" s="87"/>
      <c r="L981" s="87"/>
      <c r="M981" s="87"/>
      <c r="N981" s="87"/>
      <c r="O981" s="87"/>
      <c r="P981" s="87"/>
      <c r="Q981" s="87"/>
    </row>
    <row r="982" spans="1:17" x14ac:dyDescent="0.15">
      <c r="C982" s="86"/>
      <c r="D982" s="86"/>
      <c r="E982" s="86"/>
      <c r="F982" s="87"/>
      <c r="G982" s="87"/>
      <c r="H982" s="87"/>
      <c r="I982" s="87"/>
      <c r="J982" s="87"/>
      <c r="K982" s="87"/>
      <c r="L982" s="87"/>
      <c r="M982" s="87"/>
      <c r="N982" s="87"/>
      <c r="O982" s="87"/>
      <c r="P982" s="87"/>
      <c r="Q982" s="87"/>
    </row>
    <row r="987" spans="1:17" ht="10.5" customHeight="1" x14ac:dyDescent="0.15">
      <c r="A987" t="s">
        <v>35</v>
      </c>
      <c r="B987">
        <v>35</v>
      </c>
      <c r="C987" s="81" t="str">
        <f>'5 tm Data'!$A$2</f>
        <v>NAIA West - I</v>
      </c>
      <c r="D987" s="81"/>
      <c r="E987" s="81"/>
      <c r="F987" s="81"/>
      <c r="G987" s="81"/>
      <c r="H987" s="81"/>
      <c r="I987" s="81"/>
      <c r="J987" s="81"/>
      <c r="K987" s="81"/>
      <c r="L987" s="81"/>
      <c r="M987" s="81"/>
      <c r="N987" s="81"/>
      <c r="O987" s="81"/>
      <c r="P987" s="81"/>
      <c r="Q987" s="81"/>
    </row>
    <row r="988" spans="1:17" ht="10.5" customHeight="1" x14ac:dyDescent="0.15">
      <c r="C988" s="81"/>
      <c r="D988" s="81"/>
      <c r="E988" s="81"/>
      <c r="F988" s="81"/>
      <c r="G988" s="81"/>
      <c r="H988" s="81"/>
      <c r="I988" s="81"/>
      <c r="J988" s="81"/>
      <c r="K988" s="81"/>
      <c r="L988" s="81"/>
      <c r="M988" s="81"/>
      <c r="N988" s="81"/>
      <c r="O988" s="81"/>
      <c r="P988" s="81"/>
      <c r="Q988" s="81"/>
    </row>
    <row r="989" spans="1:17" ht="10.5" customHeight="1" x14ac:dyDescent="0.15">
      <c r="C989" s="81"/>
      <c r="D989" s="81"/>
      <c r="E989" s="81"/>
      <c r="F989" s="81"/>
      <c r="G989" s="81"/>
      <c r="H989" s="81"/>
      <c r="I989" s="81"/>
      <c r="J989" s="81"/>
      <c r="K989" s="81"/>
      <c r="L989" s="81"/>
      <c r="M989" s="81"/>
      <c r="N989" s="81"/>
      <c r="O989" s="81"/>
      <c r="P989" s="81"/>
      <c r="Q989" s="81"/>
    </row>
    <row r="990" spans="1:17" ht="8.25" customHeight="1" x14ac:dyDescent="0.15">
      <c r="C990" s="17"/>
      <c r="D990" s="17"/>
      <c r="E990" s="17"/>
      <c r="F990" s="17"/>
      <c r="G990" s="17"/>
      <c r="H990" s="17"/>
      <c r="I990" s="17"/>
      <c r="J990" s="17"/>
      <c r="K990" s="17"/>
      <c r="L990" s="17"/>
      <c r="M990" s="17"/>
      <c r="N990" s="17"/>
      <c r="O990" s="17"/>
      <c r="P990" s="17"/>
    </row>
    <row r="991" spans="1:17" ht="8.25" customHeight="1" x14ac:dyDescent="0.15">
      <c r="C991" s="17"/>
      <c r="D991" s="17"/>
      <c r="E991" s="17"/>
      <c r="F991" s="17"/>
      <c r="G991" s="17"/>
      <c r="H991" s="17"/>
      <c r="I991" s="17"/>
      <c r="J991" s="17"/>
      <c r="K991" s="17"/>
      <c r="L991" s="17"/>
      <c r="M991" s="17"/>
      <c r="N991" s="17"/>
      <c r="O991" s="17"/>
      <c r="P991" s="17"/>
    </row>
    <row r="992" spans="1:17" ht="8.25" customHeight="1" x14ac:dyDescent="0.2"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</row>
    <row r="993" spans="1:17" ht="11.25" x14ac:dyDescent="0.2">
      <c r="C993" s="1"/>
      <c r="D993" s="1"/>
      <c r="E993" s="1"/>
      <c r="F993" s="1"/>
      <c r="G993" s="82">
        <f>INDEX('5 tm Data'!G:G,MATCH('5 tm WV'!B987,'5 tm Data'!F:F,0))</f>
        <v>36</v>
      </c>
      <c r="H993" s="82"/>
      <c r="I993" s="82"/>
      <c r="J993" s="82"/>
      <c r="K993" s="82"/>
      <c r="L993" s="82"/>
      <c r="M993" s="82"/>
      <c r="N993" s="82"/>
      <c r="O993" s="82"/>
      <c r="P993" s="1"/>
    </row>
    <row r="994" spans="1:17" ht="11.25" x14ac:dyDescent="0.2">
      <c r="C994" s="1"/>
      <c r="D994" s="1"/>
      <c r="E994" s="1"/>
      <c r="F994" s="1"/>
      <c r="G994" s="82"/>
      <c r="H994" s="82"/>
      <c r="I994" s="82"/>
      <c r="J994" s="82"/>
      <c r="K994" s="82"/>
      <c r="L994" s="82"/>
      <c r="M994" s="82"/>
      <c r="N994" s="82"/>
      <c r="O994" s="82"/>
      <c r="P994" s="1"/>
    </row>
    <row r="995" spans="1:17" ht="8.25" customHeight="1" x14ac:dyDescent="0.2">
      <c r="C995" s="1"/>
      <c r="D995" s="1"/>
      <c r="E995" s="1"/>
      <c r="F995" s="1"/>
      <c r="G995" s="18"/>
      <c r="H995" s="18"/>
      <c r="I995" s="18"/>
      <c r="J995" s="18"/>
      <c r="K995" s="18"/>
      <c r="L995" s="18"/>
      <c r="M995" s="18"/>
      <c r="N995" s="18"/>
      <c r="O995" s="18"/>
      <c r="P995" s="1"/>
    </row>
    <row r="996" spans="1:17" ht="8.25" customHeight="1" x14ac:dyDescent="0.2">
      <c r="C996" s="1"/>
      <c r="D996" s="1"/>
      <c r="E996" s="1"/>
      <c r="F996" s="1"/>
      <c r="G996" s="18"/>
      <c r="H996" s="18"/>
      <c r="I996" s="18"/>
      <c r="J996" s="18"/>
      <c r="K996" s="18"/>
      <c r="L996" s="18"/>
      <c r="M996" s="18"/>
      <c r="N996" s="18"/>
      <c r="O996" s="18"/>
      <c r="P996" s="1"/>
    </row>
    <row r="997" spans="1:17" ht="8.25" customHeight="1" x14ac:dyDescent="0.2"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</row>
    <row r="998" spans="1:17" ht="15.75" customHeight="1" x14ac:dyDescent="0.15">
      <c r="C998" s="83" t="s">
        <v>0</v>
      </c>
      <c r="D998" s="84"/>
      <c r="E998" s="85"/>
      <c r="F998" s="83" t="s">
        <v>1</v>
      </c>
      <c r="G998" s="85"/>
      <c r="H998" s="83" t="s">
        <v>2</v>
      </c>
      <c r="I998" s="85"/>
      <c r="J998" s="83" t="s">
        <v>3</v>
      </c>
      <c r="K998" s="85"/>
      <c r="L998" s="83" t="s">
        <v>4</v>
      </c>
      <c r="M998" s="85"/>
      <c r="N998" s="83" t="s">
        <v>5</v>
      </c>
      <c r="O998" s="85"/>
      <c r="P998" s="80" t="s">
        <v>6</v>
      </c>
      <c r="Q998" s="80"/>
    </row>
    <row r="999" spans="1:17" ht="24.75" customHeight="1" x14ac:dyDescent="0.15">
      <c r="A999" t="str">
        <f>CONCATENATE(B987,B999)</f>
        <v>35a</v>
      </c>
      <c r="B999" t="s">
        <v>26</v>
      </c>
      <c r="C999" s="64" t="str">
        <f>INDEX('5 tm Data'!T:T,MATCH('5 tm WV'!A999,'5 tm Data'!R:R,0))</f>
        <v>a</v>
      </c>
      <c r="D999" s="65"/>
      <c r="E999" s="66"/>
      <c r="F999" s="80"/>
      <c r="G999" s="80"/>
      <c r="H999" s="80"/>
      <c r="I999" s="80"/>
      <c r="J999" s="80"/>
      <c r="K999" s="80"/>
      <c r="L999" s="80"/>
      <c r="M999" s="80"/>
      <c r="N999" s="80"/>
      <c r="O999" s="80"/>
      <c r="P999" s="80"/>
      <c r="Q999" s="80"/>
    </row>
    <row r="1000" spans="1:17" ht="24.75" customHeight="1" x14ac:dyDescent="0.15">
      <c r="A1000" t="str">
        <f>CONCATENATE(B987,B1000)</f>
        <v>35b</v>
      </c>
      <c r="B1000" t="s">
        <v>27</v>
      </c>
      <c r="C1000" s="64" t="str">
        <f>INDEX('5 tm Data'!T:T,MATCH('5 tm WV'!A1000,'5 tm Data'!R:R,0))</f>
        <v>b</v>
      </c>
      <c r="D1000" s="65"/>
      <c r="E1000" s="66"/>
      <c r="F1000" s="80"/>
      <c r="G1000" s="80"/>
      <c r="H1000" s="80"/>
      <c r="I1000" s="80"/>
      <c r="J1000" s="80"/>
      <c r="K1000" s="80"/>
      <c r="L1000" s="80"/>
      <c r="M1000" s="80"/>
      <c r="N1000" s="80"/>
      <c r="O1000" s="80"/>
      <c r="P1000" s="80"/>
      <c r="Q1000" s="80"/>
    </row>
    <row r="1001" spans="1:17" ht="24.75" customHeight="1" x14ac:dyDescent="0.15">
      <c r="A1001" t="str">
        <f>CONCATENATE(B987,B1001)</f>
        <v>35c</v>
      </c>
      <c r="B1001" t="s">
        <v>28</v>
      </c>
      <c r="C1001" s="64" t="str">
        <f>INDEX('5 tm Data'!T:T,MATCH('5 tm WV'!A1001,'5 tm Data'!R:R,0))</f>
        <v>c</v>
      </c>
      <c r="D1001" s="65"/>
      <c r="E1001" s="66"/>
      <c r="F1001" s="80"/>
      <c r="G1001" s="80"/>
      <c r="H1001" s="80"/>
      <c r="I1001" s="80"/>
      <c r="J1001" s="80"/>
      <c r="K1001" s="80"/>
      <c r="L1001" s="80"/>
      <c r="M1001" s="80"/>
      <c r="N1001" s="80"/>
      <c r="O1001" s="80"/>
      <c r="P1001" s="80"/>
      <c r="Q1001" s="80"/>
    </row>
    <row r="1002" spans="1:17" ht="24.75" customHeight="1" x14ac:dyDescent="0.15">
      <c r="A1002" t="str">
        <f>CONCATENATE(B987,B1002)</f>
        <v>35d</v>
      </c>
      <c r="B1002" t="s">
        <v>29</v>
      </c>
      <c r="C1002" s="64" t="str">
        <f>INDEX('5 tm Data'!T:T,MATCH('5 tm WV'!A1002,'5 tm Data'!R:R,0))</f>
        <v>d</v>
      </c>
      <c r="D1002" s="65"/>
      <c r="E1002" s="66"/>
      <c r="F1002" s="80"/>
      <c r="G1002" s="80"/>
      <c r="H1002" s="80"/>
      <c r="I1002" s="80"/>
      <c r="J1002" s="80"/>
      <c r="K1002" s="80"/>
      <c r="L1002" s="80"/>
      <c r="M1002" s="80"/>
      <c r="N1002" s="80"/>
      <c r="O1002" s="80"/>
      <c r="P1002" s="80"/>
      <c r="Q1002" s="80"/>
    </row>
    <row r="1003" spans="1:17" ht="24.75" customHeight="1" x14ac:dyDescent="0.15">
      <c r="A1003" t="str">
        <f>CONCATENATE(B987,B1003)</f>
        <v>35e</v>
      </c>
      <c r="B1003" t="s">
        <v>30</v>
      </c>
      <c r="C1003" s="64" t="str">
        <f>INDEX('5 tm Data'!T:T,MATCH('5 tm WV'!A1003,'5 tm Data'!R:R,0))</f>
        <v>e</v>
      </c>
      <c r="D1003" s="65"/>
      <c r="E1003" s="66"/>
      <c r="F1003" s="80"/>
      <c r="G1003" s="80"/>
      <c r="H1003" s="80"/>
      <c r="I1003" s="80"/>
      <c r="J1003" s="80"/>
      <c r="K1003" s="80"/>
      <c r="L1003" s="80"/>
      <c r="M1003" s="80"/>
      <c r="N1003" s="80"/>
      <c r="O1003" s="80"/>
      <c r="P1003" s="80"/>
      <c r="Q1003" s="80"/>
    </row>
    <row r="1004" spans="1:17" ht="24.75" customHeight="1" x14ac:dyDescent="0.15">
      <c r="A1004" t="str">
        <f>CONCATENATE(B987,B1004)</f>
        <v>35f</v>
      </c>
      <c r="B1004" t="s">
        <v>31</v>
      </c>
      <c r="C1004" s="64" t="str">
        <f>INDEX('5 tm Data'!T:T,MATCH('5 tm WV'!A1004,'5 tm Data'!R:R,0))</f>
        <v>f</v>
      </c>
      <c r="D1004" s="65"/>
      <c r="E1004" s="66"/>
      <c r="F1004" s="80"/>
      <c r="G1004" s="80"/>
      <c r="H1004" s="80"/>
      <c r="I1004" s="80"/>
      <c r="J1004" s="80"/>
      <c r="K1004" s="80"/>
      <c r="L1004" s="80"/>
      <c r="M1004" s="80"/>
      <c r="N1004" s="80"/>
      <c r="O1004" s="80"/>
      <c r="P1004" s="80"/>
      <c r="Q1004" s="80"/>
    </row>
    <row r="1005" spans="1:17" ht="24.75" customHeight="1" x14ac:dyDescent="0.15">
      <c r="A1005" t="str">
        <f>CONCATENATE(B987,B1005)</f>
        <v>35g</v>
      </c>
      <c r="B1005" t="s">
        <v>32</v>
      </c>
      <c r="C1005" s="64" t="str">
        <f>INDEX('5 tm Data'!T:T,MATCH('5 tm WV'!A1005,'5 tm Data'!R:R,0))</f>
        <v>g</v>
      </c>
      <c r="D1005" s="65"/>
      <c r="E1005" s="66"/>
      <c r="F1005" s="80"/>
      <c r="G1005" s="80"/>
      <c r="H1005" s="80"/>
      <c r="I1005" s="80"/>
      <c r="J1005" s="80"/>
      <c r="K1005" s="80"/>
      <c r="L1005" s="80"/>
      <c r="M1005" s="80"/>
      <c r="N1005" s="80"/>
      <c r="O1005" s="80"/>
      <c r="P1005" s="80"/>
      <c r="Q1005" s="80"/>
    </row>
    <row r="1006" spans="1:17" ht="24.75" customHeight="1" thickBot="1" x14ac:dyDescent="0.2">
      <c r="A1006" t="str">
        <f>CONCATENATE(B987,B1006)</f>
        <v>35h</v>
      </c>
      <c r="B1006" t="s">
        <v>33</v>
      </c>
      <c r="C1006" s="64" t="str">
        <f>INDEX('5 tm Data'!T:T,MATCH('5 tm WV'!A1006,'5 tm Data'!R:R,0))</f>
        <v>h</v>
      </c>
      <c r="D1006" s="65"/>
      <c r="E1006" s="66"/>
      <c r="F1006" s="79"/>
      <c r="G1006" s="79"/>
      <c r="H1006" s="79"/>
      <c r="I1006" s="79"/>
      <c r="J1006" s="79"/>
      <c r="K1006" s="79"/>
      <c r="L1006" s="79"/>
      <c r="M1006" s="79"/>
      <c r="N1006" s="79"/>
      <c r="O1006" s="79"/>
      <c r="P1006" s="79"/>
      <c r="Q1006" s="79"/>
    </row>
    <row r="1007" spans="1:17" ht="24.75" customHeight="1" thickTop="1" x14ac:dyDescent="0.2">
      <c r="C1007" s="86" t="s">
        <v>6</v>
      </c>
      <c r="D1007" s="86"/>
      <c r="E1007" s="86"/>
      <c r="F1007" s="77"/>
      <c r="G1007" s="78"/>
      <c r="H1007" s="77"/>
      <c r="I1007" s="78"/>
      <c r="J1007" s="77"/>
      <c r="K1007" s="78"/>
      <c r="L1007" s="77"/>
      <c r="M1007" s="78"/>
      <c r="N1007" s="77"/>
      <c r="O1007" s="78"/>
      <c r="P1007" s="77"/>
      <c r="Q1007" s="78"/>
    </row>
    <row r="1008" spans="1:17" x14ac:dyDescent="0.15">
      <c r="C1008" s="86" t="s">
        <v>799</v>
      </c>
      <c r="D1008" s="86"/>
      <c r="E1008" s="86"/>
      <c r="F1008" s="87"/>
      <c r="G1008" s="87"/>
      <c r="H1008" s="87"/>
      <c r="I1008" s="87"/>
      <c r="J1008" s="87"/>
      <c r="K1008" s="87"/>
      <c r="L1008" s="87"/>
      <c r="M1008" s="87"/>
      <c r="N1008" s="87"/>
      <c r="O1008" s="87"/>
      <c r="P1008" s="87"/>
      <c r="Q1008" s="87"/>
    </row>
    <row r="1009" spans="1:17" ht="11.25" customHeight="1" x14ac:dyDescent="0.15">
      <c r="C1009" s="86"/>
      <c r="D1009" s="86"/>
      <c r="E1009" s="86"/>
      <c r="F1009" s="87"/>
      <c r="G1009" s="87"/>
      <c r="H1009" s="87"/>
      <c r="I1009" s="87"/>
      <c r="J1009" s="87"/>
      <c r="K1009" s="87"/>
      <c r="L1009" s="87"/>
      <c r="M1009" s="87"/>
      <c r="N1009" s="87"/>
      <c r="O1009" s="87"/>
      <c r="P1009" s="87"/>
      <c r="Q1009" s="87"/>
    </row>
    <row r="1010" spans="1:17" ht="11.25" customHeight="1" x14ac:dyDescent="0.15">
      <c r="C1010" s="86" t="s">
        <v>800</v>
      </c>
      <c r="D1010" s="86"/>
      <c r="E1010" s="86"/>
      <c r="F1010" s="87"/>
      <c r="G1010" s="87"/>
      <c r="H1010" s="87"/>
      <c r="I1010" s="87"/>
      <c r="J1010" s="87"/>
      <c r="K1010" s="87"/>
      <c r="L1010" s="87"/>
      <c r="M1010" s="87"/>
      <c r="N1010" s="87"/>
      <c r="O1010" s="87"/>
      <c r="P1010" s="87"/>
      <c r="Q1010" s="87"/>
    </row>
    <row r="1011" spans="1:17" x14ac:dyDescent="0.15">
      <c r="C1011" s="86"/>
      <c r="D1011" s="86"/>
      <c r="E1011" s="86"/>
      <c r="F1011" s="87"/>
      <c r="G1011" s="87"/>
      <c r="H1011" s="87"/>
      <c r="I1011" s="87"/>
      <c r="J1011" s="87"/>
      <c r="K1011" s="87"/>
      <c r="L1011" s="87"/>
      <c r="M1011" s="87"/>
      <c r="N1011" s="87"/>
      <c r="O1011" s="87"/>
      <c r="P1011" s="87"/>
      <c r="Q1011" s="87"/>
    </row>
    <row r="1016" spans="1:17" ht="10.5" customHeight="1" x14ac:dyDescent="0.15">
      <c r="A1016" t="s">
        <v>35</v>
      </c>
      <c r="B1016">
        <v>36</v>
      </c>
      <c r="C1016" s="81" t="str">
        <f>'5 tm Data'!$A$2</f>
        <v>NAIA West - I</v>
      </c>
      <c r="D1016" s="81"/>
      <c r="E1016" s="81"/>
      <c r="F1016" s="81"/>
      <c r="G1016" s="81"/>
      <c r="H1016" s="81"/>
      <c r="I1016" s="81"/>
      <c r="J1016" s="81"/>
      <c r="K1016" s="81"/>
      <c r="L1016" s="81"/>
      <c r="M1016" s="81"/>
      <c r="N1016" s="81"/>
      <c r="O1016" s="81"/>
      <c r="P1016" s="81"/>
      <c r="Q1016" s="81"/>
    </row>
    <row r="1017" spans="1:17" ht="10.5" customHeight="1" x14ac:dyDescent="0.15">
      <c r="C1017" s="81"/>
      <c r="D1017" s="81"/>
      <c r="E1017" s="81"/>
      <c r="F1017" s="81"/>
      <c r="G1017" s="81"/>
      <c r="H1017" s="81"/>
      <c r="I1017" s="81"/>
      <c r="J1017" s="81"/>
      <c r="K1017" s="81"/>
      <c r="L1017" s="81"/>
      <c r="M1017" s="81"/>
      <c r="N1017" s="81"/>
      <c r="O1017" s="81"/>
      <c r="P1017" s="81"/>
      <c r="Q1017" s="81"/>
    </row>
    <row r="1018" spans="1:17" ht="10.5" customHeight="1" x14ac:dyDescent="0.15">
      <c r="C1018" s="81"/>
      <c r="D1018" s="81"/>
      <c r="E1018" s="81"/>
      <c r="F1018" s="81"/>
      <c r="G1018" s="81"/>
      <c r="H1018" s="81"/>
      <c r="I1018" s="81"/>
      <c r="J1018" s="81"/>
      <c r="K1018" s="81"/>
      <c r="L1018" s="81"/>
      <c r="M1018" s="81"/>
      <c r="N1018" s="81"/>
      <c r="O1018" s="81"/>
      <c r="P1018" s="81"/>
      <c r="Q1018" s="81"/>
    </row>
    <row r="1019" spans="1:17" ht="8.25" customHeight="1" x14ac:dyDescent="0.15">
      <c r="C1019" s="17"/>
      <c r="D1019" s="17"/>
      <c r="E1019" s="17"/>
      <c r="F1019" s="17"/>
      <c r="G1019" s="17"/>
      <c r="H1019" s="17"/>
      <c r="I1019" s="17"/>
      <c r="J1019" s="17"/>
      <c r="K1019" s="17"/>
      <c r="L1019" s="17"/>
      <c r="M1019" s="17"/>
      <c r="N1019" s="17"/>
      <c r="O1019" s="17"/>
      <c r="P1019" s="17"/>
    </row>
    <row r="1020" spans="1:17" ht="8.25" customHeight="1" x14ac:dyDescent="0.15">
      <c r="C1020" s="17"/>
      <c r="D1020" s="17"/>
      <c r="E1020" s="17"/>
      <c r="F1020" s="17"/>
      <c r="G1020" s="17"/>
      <c r="H1020" s="17"/>
      <c r="I1020" s="17"/>
      <c r="J1020" s="17"/>
      <c r="K1020" s="17"/>
      <c r="L1020" s="17"/>
      <c r="M1020" s="17"/>
      <c r="N1020" s="17"/>
      <c r="O1020" s="17"/>
      <c r="P1020" s="17"/>
    </row>
    <row r="1021" spans="1:17" ht="8.25" customHeight="1" x14ac:dyDescent="0.2"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</row>
    <row r="1022" spans="1:17" ht="11.25" x14ac:dyDescent="0.2">
      <c r="C1022" s="1"/>
      <c r="D1022" s="1"/>
      <c r="E1022" s="1"/>
      <c r="F1022" s="1"/>
      <c r="G1022" s="82">
        <f>INDEX('5 tm Data'!G:G,MATCH('5 tm WV'!B1016,'5 tm Data'!F:F,0))</f>
        <v>37</v>
      </c>
      <c r="H1022" s="82"/>
      <c r="I1022" s="82"/>
      <c r="J1022" s="82"/>
      <c r="K1022" s="82"/>
      <c r="L1022" s="82"/>
      <c r="M1022" s="82"/>
      <c r="N1022" s="82"/>
      <c r="O1022" s="82"/>
      <c r="P1022" s="1"/>
    </row>
    <row r="1023" spans="1:17" ht="11.25" x14ac:dyDescent="0.2">
      <c r="C1023" s="1"/>
      <c r="D1023" s="1"/>
      <c r="E1023" s="1"/>
      <c r="F1023" s="1"/>
      <c r="G1023" s="82"/>
      <c r="H1023" s="82"/>
      <c r="I1023" s="82"/>
      <c r="J1023" s="82"/>
      <c r="K1023" s="82"/>
      <c r="L1023" s="82"/>
      <c r="M1023" s="82"/>
      <c r="N1023" s="82"/>
      <c r="O1023" s="82"/>
      <c r="P1023" s="1"/>
    </row>
    <row r="1024" spans="1:17" ht="8.25" customHeight="1" x14ac:dyDescent="0.2">
      <c r="C1024" s="1"/>
      <c r="D1024" s="1"/>
      <c r="E1024" s="1"/>
      <c r="F1024" s="1"/>
      <c r="G1024" s="18"/>
      <c r="H1024" s="18"/>
      <c r="I1024" s="18"/>
      <c r="J1024" s="18"/>
      <c r="K1024" s="18"/>
      <c r="L1024" s="18"/>
      <c r="M1024" s="18"/>
      <c r="N1024" s="18"/>
      <c r="O1024" s="18"/>
      <c r="P1024" s="1"/>
    </row>
    <row r="1025" spans="1:17" ht="8.25" customHeight="1" x14ac:dyDescent="0.2">
      <c r="C1025" s="1"/>
      <c r="D1025" s="1"/>
      <c r="E1025" s="1"/>
      <c r="F1025" s="1"/>
      <c r="G1025" s="18"/>
      <c r="H1025" s="18"/>
      <c r="I1025" s="18"/>
      <c r="J1025" s="18"/>
      <c r="K1025" s="18"/>
      <c r="L1025" s="18"/>
      <c r="M1025" s="18"/>
      <c r="N1025" s="18"/>
      <c r="O1025" s="18"/>
      <c r="P1025" s="1"/>
    </row>
    <row r="1026" spans="1:17" ht="8.25" customHeight="1" x14ac:dyDescent="0.2"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</row>
    <row r="1027" spans="1:17" ht="15.75" customHeight="1" x14ac:dyDescent="0.15">
      <c r="C1027" s="83" t="s">
        <v>0</v>
      </c>
      <c r="D1027" s="84"/>
      <c r="E1027" s="85"/>
      <c r="F1027" s="83" t="s">
        <v>1</v>
      </c>
      <c r="G1027" s="85"/>
      <c r="H1027" s="83" t="s">
        <v>2</v>
      </c>
      <c r="I1027" s="85"/>
      <c r="J1027" s="83" t="s">
        <v>3</v>
      </c>
      <c r="K1027" s="85"/>
      <c r="L1027" s="83" t="s">
        <v>4</v>
      </c>
      <c r="M1027" s="85"/>
      <c r="N1027" s="83" t="s">
        <v>5</v>
      </c>
      <c r="O1027" s="85"/>
      <c r="P1027" s="80" t="s">
        <v>6</v>
      </c>
      <c r="Q1027" s="80"/>
    </row>
    <row r="1028" spans="1:17" ht="24.75" customHeight="1" x14ac:dyDescent="0.15">
      <c r="A1028" t="str">
        <f>CONCATENATE(B1016,B1028)</f>
        <v>36a</v>
      </c>
      <c r="B1028" t="s">
        <v>26</v>
      </c>
      <c r="C1028" s="64" t="str">
        <f>INDEX('5 tm Data'!T:T,MATCH('5 tm WV'!A1028,'5 tm Data'!R:R,0))</f>
        <v>a</v>
      </c>
      <c r="D1028" s="65"/>
      <c r="E1028" s="66"/>
      <c r="F1028" s="80"/>
      <c r="G1028" s="80"/>
      <c r="H1028" s="80"/>
      <c r="I1028" s="80"/>
      <c r="J1028" s="80"/>
      <c r="K1028" s="80"/>
      <c r="L1028" s="80"/>
      <c r="M1028" s="80"/>
      <c r="N1028" s="80"/>
      <c r="O1028" s="80"/>
      <c r="P1028" s="80"/>
      <c r="Q1028" s="80"/>
    </row>
    <row r="1029" spans="1:17" ht="24.75" customHeight="1" x14ac:dyDescent="0.15">
      <c r="A1029" t="str">
        <f>CONCATENATE(B1016,B1029)</f>
        <v>36b</v>
      </c>
      <c r="B1029" t="s">
        <v>27</v>
      </c>
      <c r="C1029" s="64" t="str">
        <f>INDEX('5 tm Data'!T:T,MATCH('5 tm WV'!A1029,'5 tm Data'!R:R,0))</f>
        <v>b</v>
      </c>
      <c r="D1029" s="65"/>
      <c r="E1029" s="66"/>
      <c r="F1029" s="80"/>
      <c r="G1029" s="80"/>
      <c r="H1029" s="80"/>
      <c r="I1029" s="80"/>
      <c r="J1029" s="80"/>
      <c r="K1029" s="80"/>
      <c r="L1029" s="80"/>
      <c r="M1029" s="80"/>
      <c r="N1029" s="80"/>
      <c r="O1029" s="80"/>
      <c r="P1029" s="80"/>
      <c r="Q1029" s="80"/>
    </row>
    <row r="1030" spans="1:17" ht="24.75" customHeight="1" x14ac:dyDescent="0.15">
      <c r="A1030" t="str">
        <f>CONCATENATE(B1016,B1030)</f>
        <v>36c</v>
      </c>
      <c r="B1030" t="s">
        <v>28</v>
      </c>
      <c r="C1030" s="64" t="str">
        <f>INDEX('5 tm Data'!T:T,MATCH('5 tm WV'!A1030,'5 tm Data'!R:R,0))</f>
        <v>c</v>
      </c>
      <c r="D1030" s="65"/>
      <c r="E1030" s="66"/>
      <c r="F1030" s="80"/>
      <c r="G1030" s="80"/>
      <c r="H1030" s="80"/>
      <c r="I1030" s="80"/>
      <c r="J1030" s="80"/>
      <c r="K1030" s="80"/>
      <c r="L1030" s="80"/>
      <c r="M1030" s="80"/>
      <c r="N1030" s="80"/>
      <c r="O1030" s="80"/>
      <c r="P1030" s="80"/>
      <c r="Q1030" s="80"/>
    </row>
    <row r="1031" spans="1:17" ht="24.75" customHeight="1" x14ac:dyDescent="0.15">
      <c r="A1031" t="str">
        <f>CONCATENATE(B1016,B1031)</f>
        <v>36d</v>
      </c>
      <c r="B1031" t="s">
        <v>29</v>
      </c>
      <c r="C1031" s="64" t="str">
        <f>INDEX('5 tm Data'!T:T,MATCH('5 tm WV'!A1031,'5 tm Data'!R:R,0))</f>
        <v>d</v>
      </c>
      <c r="D1031" s="65"/>
      <c r="E1031" s="66"/>
      <c r="F1031" s="80"/>
      <c r="G1031" s="80"/>
      <c r="H1031" s="80"/>
      <c r="I1031" s="80"/>
      <c r="J1031" s="80"/>
      <c r="K1031" s="80"/>
      <c r="L1031" s="80"/>
      <c r="M1031" s="80"/>
      <c r="N1031" s="80"/>
      <c r="O1031" s="80"/>
      <c r="P1031" s="80"/>
      <c r="Q1031" s="80"/>
    </row>
    <row r="1032" spans="1:17" ht="24.75" customHeight="1" x14ac:dyDescent="0.15">
      <c r="A1032" t="str">
        <f>CONCATENATE(B1016,B1032)</f>
        <v>36e</v>
      </c>
      <c r="B1032" t="s">
        <v>30</v>
      </c>
      <c r="C1032" s="64" t="str">
        <f>INDEX('5 tm Data'!T:T,MATCH('5 tm WV'!A1032,'5 tm Data'!R:R,0))</f>
        <v>e</v>
      </c>
      <c r="D1032" s="65"/>
      <c r="E1032" s="66"/>
      <c r="F1032" s="80"/>
      <c r="G1032" s="80"/>
      <c r="H1032" s="80"/>
      <c r="I1032" s="80"/>
      <c r="J1032" s="80"/>
      <c r="K1032" s="80"/>
      <c r="L1032" s="80"/>
      <c r="M1032" s="80"/>
      <c r="N1032" s="80"/>
      <c r="O1032" s="80"/>
      <c r="P1032" s="80"/>
      <c r="Q1032" s="80"/>
    </row>
    <row r="1033" spans="1:17" ht="24.75" customHeight="1" x14ac:dyDescent="0.15">
      <c r="A1033" t="str">
        <f>CONCATENATE(B1016,B1033)</f>
        <v>36f</v>
      </c>
      <c r="B1033" t="s">
        <v>31</v>
      </c>
      <c r="C1033" s="64" t="str">
        <f>INDEX('5 tm Data'!T:T,MATCH('5 tm WV'!A1033,'5 tm Data'!R:R,0))</f>
        <v>f</v>
      </c>
      <c r="D1033" s="65"/>
      <c r="E1033" s="66"/>
      <c r="F1033" s="80"/>
      <c r="G1033" s="80"/>
      <c r="H1033" s="80"/>
      <c r="I1033" s="80"/>
      <c r="J1033" s="80"/>
      <c r="K1033" s="80"/>
      <c r="L1033" s="80"/>
      <c r="M1033" s="80"/>
      <c r="N1033" s="80"/>
      <c r="O1033" s="80"/>
      <c r="P1033" s="80"/>
      <c r="Q1033" s="80"/>
    </row>
    <row r="1034" spans="1:17" ht="24.75" customHeight="1" x14ac:dyDescent="0.15">
      <c r="A1034" t="str">
        <f>CONCATENATE(B1016,B1034)</f>
        <v>36g</v>
      </c>
      <c r="B1034" t="s">
        <v>32</v>
      </c>
      <c r="C1034" s="64" t="str">
        <f>INDEX('5 tm Data'!T:T,MATCH('5 tm WV'!A1034,'5 tm Data'!R:R,0))</f>
        <v>g</v>
      </c>
      <c r="D1034" s="65"/>
      <c r="E1034" s="66"/>
      <c r="F1034" s="80"/>
      <c r="G1034" s="80"/>
      <c r="H1034" s="80"/>
      <c r="I1034" s="80"/>
      <c r="J1034" s="80"/>
      <c r="K1034" s="80"/>
      <c r="L1034" s="80"/>
      <c r="M1034" s="80"/>
      <c r="N1034" s="80"/>
      <c r="O1034" s="80"/>
      <c r="P1034" s="80"/>
      <c r="Q1034" s="80"/>
    </row>
    <row r="1035" spans="1:17" ht="24.75" customHeight="1" thickBot="1" x14ac:dyDescent="0.2">
      <c r="A1035" t="str">
        <f>CONCATENATE(B1016,B1035)</f>
        <v>36h</v>
      </c>
      <c r="B1035" t="s">
        <v>33</v>
      </c>
      <c r="C1035" s="64" t="str">
        <f>INDEX('5 tm Data'!T:T,MATCH('5 tm WV'!A1035,'5 tm Data'!R:R,0))</f>
        <v>h</v>
      </c>
      <c r="D1035" s="65"/>
      <c r="E1035" s="66"/>
      <c r="F1035" s="79"/>
      <c r="G1035" s="79"/>
      <c r="H1035" s="79"/>
      <c r="I1035" s="79"/>
      <c r="J1035" s="79"/>
      <c r="K1035" s="79"/>
      <c r="L1035" s="79"/>
      <c r="M1035" s="79"/>
      <c r="N1035" s="79"/>
      <c r="O1035" s="79"/>
      <c r="P1035" s="79"/>
      <c r="Q1035" s="79"/>
    </row>
    <row r="1036" spans="1:17" ht="24.75" customHeight="1" thickTop="1" x14ac:dyDescent="0.2">
      <c r="C1036" s="86" t="s">
        <v>6</v>
      </c>
      <c r="D1036" s="86"/>
      <c r="E1036" s="86"/>
      <c r="F1036" s="77"/>
      <c r="G1036" s="78"/>
      <c r="H1036" s="77"/>
      <c r="I1036" s="78"/>
      <c r="J1036" s="77"/>
      <c r="K1036" s="78"/>
      <c r="L1036" s="77"/>
      <c r="M1036" s="78"/>
      <c r="N1036" s="77"/>
      <c r="O1036" s="78"/>
      <c r="P1036" s="77"/>
      <c r="Q1036" s="78"/>
    </row>
    <row r="1037" spans="1:17" x14ac:dyDescent="0.15">
      <c r="C1037" s="86" t="s">
        <v>799</v>
      </c>
      <c r="D1037" s="86"/>
      <c r="E1037" s="86"/>
      <c r="F1037" s="87"/>
      <c r="G1037" s="87"/>
      <c r="H1037" s="87"/>
      <c r="I1037" s="87"/>
      <c r="J1037" s="87"/>
      <c r="K1037" s="87"/>
      <c r="L1037" s="87"/>
      <c r="M1037" s="87"/>
      <c r="N1037" s="87"/>
      <c r="O1037" s="87"/>
      <c r="P1037" s="87"/>
      <c r="Q1037" s="87"/>
    </row>
    <row r="1038" spans="1:17" ht="11.25" customHeight="1" x14ac:dyDescent="0.15">
      <c r="C1038" s="86"/>
      <c r="D1038" s="86"/>
      <c r="E1038" s="86"/>
      <c r="F1038" s="87"/>
      <c r="G1038" s="87"/>
      <c r="H1038" s="87"/>
      <c r="I1038" s="87"/>
      <c r="J1038" s="87"/>
      <c r="K1038" s="87"/>
      <c r="L1038" s="87"/>
      <c r="M1038" s="87"/>
      <c r="N1038" s="87"/>
      <c r="O1038" s="87"/>
      <c r="P1038" s="87"/>
      <c r="Q1038" s="87"/>
    </row>
    <row r="1039" spans="1:17" ht="11.25" customHeight="1" x14ac:dyDescent="0.15">
      <c r="C1039" s="86" t="s">
        <v>800</v>
      </c>
      <c r="D1039" s="86"/>
      <c r="E1039" s="86"/>
      <c r="F1039" s="87"/>
      <c r="G1039" s="87"/>
      <c r="H1039" s="87"/>
      <c r="I1039" s="87"/>
      <c r="J1039" s="87"/>
      <c r="K1039" s="87"/>
      <c r="L1039" s="87"/>
      <c r="M1039" s="87"/>
      <c r="N1039" s="87"/>
      <c r="O1039" s="87"/>
      <c r="P1039" s="87"/>
      <c r="Q1039" s="87"/>
    </row>
    <row r="1040" spans="1:17" x14ac:dyDescent="0.15">
      <c r="C1040" s="86"/>
      <c r="D1040" s="86"/>
      <c r="E1040" s="86"/>
      <c r="F1040" s="87"/>
      <c r="G1040" s="87"/>
      <c r="H1040" s="87"/>
      <c r="I1040" s="87"/>
      <c r="J1040" s="87"/>
      <c r="K1040" s="87"/>
      <c r="L1040" s="87"/>
      <c r="M1040" s="87"/>
      <c r="N1040" s="87"/>
      <c r="O1040" s="87"/>
      <c r="P1040" s="87"/>
      <c r="Q1040" s="87"/>
    </row>
    <row r="1045" spans="1:17" ht="10.5" customHeight="1" x14ac:dyDescent="0.15">
      <c r="A1045" t="s">
        <v>35</v>
      </c>
      <c r="B1045">
        <v>37</v>
      </c>
      <c r="C1045" s="81" t="str">
        <f>'5 tm Data'!$A$2</f>
        <v>NAIA West - I</v>
      </c>
      <c r="D1045" s="81"/>
      <c r="E1045" s="81"/>
      <c r="F1045" s="81"/>
      <c r="G1045" s="81"/>
      <c r="H1045" s="81"/>
      <c r="I1045" s="81"/>
      <c r="J1045" s="81"/>
      <c r="K1045" s="81"/>
      <c r="L1045" s="81"/>
      <c r="M1045" s="81"/>
      <c r="N1045" s="81"/>
      <c r="O1045" s="81"/>
      <c r="P1045" s="81"/>
      <c r="Q1045" s="81"/>
    </row>
    <row r="1046" spans="1:17" ht="10.5" customHeight="1" x14ac:dyDescent="0.15">
      <c r="C1046" s="81"/>
      <c r="D1046" s="81"/>
      <c r="E1046" s="81"/>
      <c r="F1046" s="81"/>
      <c r="G1046" s="81"/>
      <c r="H1046" s="81"/>
      <c r="I1046" s="81"/>
      <c r="J1046" s="81"/>
      <c r="K1046" s="81"/>
      <c r="L1046" s="81"/>
      <c r="M1046" s="81"/>
      <c r="N1046" s="81"/>
      <c r="O1046" s="81"/>
      <c r="P1046" s="81"/>
      <c r="Q1046" s="81"/>
    </row>
    <row r="1047" spans="1:17" ht="10.5" customHeight="1" x14ac:dyDescent="0.15">
      <c r="C1047" s="81"/>
      <c r="D1047" s="81"/>
      <c r="E1047" s="81"/>
      <c r="F1047" s="81"/>
      <c r="G1047" s="81"/>
      <c r="H1047" s="81"/>
      <c r="I1047" s="81"/>
      <c r="J1047" s="81"/>
      <c r="K1047" s="81"/>
      <c r="L1047" s="81"/>
      <c r="M1047" s="81"/>
      <c r="N1047" s="81"/>
      <c r="O1047" s="81"/>
      <c r="P1047" s="81"/>
      <c r="Q1047" s="81"/>
    </row>
    <row r="1048" spans="1:17" ht="8.25" customHeight="1" x14ac:dyDescent="0.15">
      <c r="C1048" s="17"/>
      <c r="D1048" s="17"/>
      <c r="E1048" s="17"/>
      <c r="F1048" s="17"/>
      <c r="G1048" s="17"/>
      <c r="H1048" s="17"/>
      <c r="I1048" s="17"/>
      <c r="J1048" s="17"/>
      <c r="K1048" s="17"/>
      <c r="L1048" s="17"/>
      <c r="M1048" s="17"/>
      <c r="N1048" s="17"/>
      <c r="O1048" s="17"/>
      <c r="P1048" s="17"/>
    </row>
    <row r="1049" spans="1:17" ht="8.25" customHeight="1" x14ac:dyDescent="0.15">
      <c r="C1049" s="17"/>
      <c r="D1049" s="17"/>
      <c r="E1049" s="17"/>
      <c r="F1049" s="17"/>
      <c r="G1049" s="17"/>
      <c r="H1049" s="17"/>
      <c r="I1049" s="17"/>
      <c r="J1049" s="17"/>
      <c r="K1049" s="17"/>
      <c r="L1049" s="17"/>
      <c r="M1049" s="17"/>
      <c r="N1049" s="17"/>
      <c r="O1049" s="17"/>
      <c r="P1049" s="17"/>
    </row>
    <row r="1050" spans="1:17" ht="8.25" customHeight="1" x14ac:dyDescent="0.2"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  <c r="P1050" s="1"/>
    </row>
    <row r="1051" spans="1:17" ht="11.25" x14ac:dyDescent="0.2">
      <c r="C1051" s="1"/>
      <c r="D1051" s="1"/>
      <c r="E1051" s="1"/>
      <c r="F1051" s="1"/>
      <c r="G1051" s="82">
        <f>INDEX('5 tm Data'!G:G,MATCH('5 tm WV'!B1045,'5 tm Data'!F:F,0))</f>
        <v>38</v>
      </c>
      <c r="H1051" s="82"/>
      <c r="I1051" s="82"/>
      <c r="J1051" s="82"/>
      <c r="K1051" s="82"/>
      <c r="L1051" s="82"/>
      <c r="M1051" s="82"/>
      <c r="N1051" s="82"/>
      <c r="O1051" s="82"/>
      <c r="P1051" s="1"/>
    </row>
    <row r="1052" spans="1:17" ht="11.25" x14ac:dyDescent="0.2">
      <c r="C1052" s="1"/>
      <c r="D1052" s="1"/>
      <c r="E1052" s="1"/>
      <c r="F1052" s="1"/>
      <c r="G1052" s="82"/>
      <c r="H1052" s="82"/>
      <c r="I1052" s="82"/>
      <c r="J1052" s="82"/>
      <c r="K1052" s="82"/>
      <c r="L1052" s="82"/>
      <c r="M1052" s="82"/>
      <c r="N1052" s="82"/>
      <c r="O1052" s="82"/>
      <c r="P1052" s="1"/>
    </row>
    <row r="1053" spans="1:17" ht="8.25" customHeight="1" x14ac:dyDescent="0.2">
      <c r="C1053" s="1"/>
      <c r="D1053" s="1"/>
      <c r="E1053" s="1"/>
      <c r="F1053" s="1"/>
      <c r="G1053" s="18"/>
      <c r="H1053" s="18"/>
      <c r="I1053" s="18"/>
      <c r="J1053" s="18"/>
      <c r="K1053" s="18"/>
      <c r="L1053" s="18"/>
      <c r="M1053" s="18"/>
      <c r="N1053" s="18"/>
      <c r="O1053" s="18"/>
      <c r="P1053" s="1"/>
    </row>
    <row r="1054" spans="1:17" ht="8.25" customHeight="1" x14ac:dyDescent="0.2">
      <c r="C1054" s="1"/>
      <c r="D1054" s="1"/>
      <c r="E1054" s="1"/>
      <c r="F1054" s="1"/>
      <c r="G1054" s="18"/>
      <c r="H1054" s="18"/>
      <c r="I1054" s="18"/>
      <c r="J1054" s="18"/>
      <c r="K1054" s="18"/>
      <c r="L1054" s="18"/>
      <c r="M1054" s="18"/>
      <c r="N1054" s="18"/>
      <c r="O1054" s="18"/>
      <c r="P1054" s="1"/>
    </row>
    <row r="1055" spans="1:17" ht="8.25" customHeight="1" x14ac:dyDescent="0.2"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"/>
      <c r="O1055" s="1"/>
      <c r="P1055" s="1"/>
    </row>
    <row r="1056" spans="1:17" ht="15.75" customHeight="1" x14ac:dyDescent="0.15">
      <c r="C1056" s="83" t="s">
        <v>0</v>
      </c>
      <c r="D1056" s="84"/>
      <c r="E1056" s="85"/>
      <c r="F1056" s="83" t="s">
        <v>1</v>
      </c>
      <c r="G1056" s="85"/>
      <c r="H1056" s="83" t="s">
        <v>2</v>
      </c>
      <c r="I1056" s="85"/>
      <c r="J1056" s="83" t="s">
        <v>3</v>
      </c>
      <c r="K1056" s="85"/>
      <c r="L1056" s="83" t="s">
        <v>4</v>
      </c>
      <c r="M1056" s="85"/>
      <c r="N1056" s="83" t="s">
        <v>5</v>
      </c>
      <c r="O1056" s="85"/>
      <c r="P1056" s="80" t="s">
        <v>6</v>
      </c>
      <c r="Q1056" s="80"/>
    </row>
    <row r="1057" spans="1:17" ht="24.75" customHeight="1" x14ac:dyDescent="0.15">
      <c r="A1057" t="str">
        <f>CONCATENATE(B1045,B1057)</f>
        <v>37a</v>
      </c>
      <c r="B1057" t="s">
        <v>26</v>
      </c>
      <c r="C1057" s="64" t="str">
        <f>INDEX('5 tm Data'!T:T,MATCH('5 tm WV'!A1057,'5 tm Data'!R:R,0))</f>
        <v>a</v>
      </c>
      <c r="D1057" s="65"/>
      <c r="E1057" s="66"/>
      <c r="F1057" s="80"/>
      <c r="G1057" s="80"/>
      <c r="H1057" s="80"/>
      <c r="I1057" s="80"/>
      <c r="J1057" s="80"/>
      <c r="K1057" s="80"/>
      <c r="L1057" s="80"/>
      <c r="M1057" s="80"/>
      <c r="N1057" s="80"/>
      <c r="O1057" s="80"/>
      <c r="P1057" s="80"/>
      <c r="Q1057" s="80"/>
    </row>
    <row r="1058" spans="1:17" ht="24.75" customHeight="1" x14ac:dyDescent="0.15">
      <c r="A1058" t="str">
        <f>CONCATENATE(B1045,B1058)</f>
        <v>37b</v>
      </c>
      <c r="B1058" t="s">
        <v>27</v>
      </c>
      <c r="C1058" s="64" t="str">
        <f>INDEX('5 tm Data'!T:T,MATCH('5 tm WV'!A1058,'5 tm Data'!R:R,0))</f>
        <v>b</v>
      </c>
      <c r="D1058" s="65"/>
      <c r="E1058" s="66"/>
      <c r="F1058" s="80"/>
      <c r="G1058" s="80"/>
      <c r="H1058" s="80"/>
      <c r="I1058" s="80"/>
      <c r="J1058" s="80"/>
      <c r="K1058" s="80"/>
      <c r="L1058" s="80"/>
      <c r="M1058" s="80"/>
      <c r="N1058" s="80"/>
      <c r="O1058" s="80"/>
      <c r="P1058" s="80"/>
      <c r="Q1058" s="80"/>
    </row>
    <row r="1059" spans="1:17" ht="24.75" customHeight="1" x14ac:dyDescent="0.15">
      <c r="A1059" t="str">
        <f>CONCATENATE(B1045,B1059)</f>
        <v>37c</v>
      </c>
      <c r="B1059" t="s">
        <v>28</v>
      </c>
      <c r="C1059" s="64" t="str">
        <f>INDEX('5 tm Data'!T:T,MATCH('5 tm WV'!A1059,'5 tm Data'!R:R,0))</f>
        <v>c</v>
      </c>
      <c r="D1059" s="65"/>
      <c r="E1059" s="66"/>
      <c r="F1059" s="80"/>
      <c r="G1059" s="80"/>
      <c r="H1059" s="80"/>
      <c r="I1059" s="80"/>
      <c r="J1059" s="80"/>
      <c r="K1059" s="80"/>
      <c r="L1059" s="80"/>
      <c r="M1059" s="80"/>
      <c r="N1059" s="80"/>
      <c r="O1059" s="80"/>
      <c r="P1059" s="80"/>
      <c r="Q1059" s="80"/>
    </row>
    <row r="1060" spans="1:17" ht="24.75" customHeight="1" x14ac:dyDescent="0.15">
      <c r="A1060" t="str">
        <f>CONCATENATE(B1045,B1060)</f>
        <v>37d</v>
      </c>
      <c r="B1060" t="s">
        <v>29</v>
      </c>
      <c r="C1060" s="64" t="str">
        <f>INDEX('5 tm Data'!T:T,MATCH('5 tm WV'!A1060,'5 tm Data'!R:R,0))</f>
        <v>d</v>
      </c>
      <c r="D1060" s="65"/>
      <c r="E1060" s="66"/>
      <c r="F1060" s="80"/>
      <c r="G1060" s="80"/>
      <c r="H1060" s="80"/>
      <c r="I1060" s="80"/>
      <c r="J1060" s="80"/>
      <c r="K1060" s="80"/>
      <c r="L1060" s="80"/>
      <c r="M1060" s="80"/>
      <c r="N1060" s="80"/>
      <c r="O1060" s="80"/>
      <c r="P1060" s="80"/>
      <c r="Q1060" s="80"/>
    </row>
    <row r="1061" spans="1:17" ht="24.75" customHeight="1" x14ac:dyDescent="0.15">
      <c r="A1061" t="str">
        <f>CONCATENATE(B1045,B1061)</f>
        <v>37e</v>
      </c>
      <c r="B1061" t="s">
        <v>30</v>
      </c>
      <c r="C1061" s="64" t="str">
        <f>INDEX('5 tm Data'!T:T,MATCH('5 tm WV'!A1061,'5 tm Data'!R:R,0))</f>
        <v>e</v>
      </c>
      <c r="D1061" s="65"/>
      <c r="E1061" s="66"/>
      <c r="F1061" s="80"/>
      <c r="G1061" s="80"/>
      <c r="H1061" s="80"/>
      <c r="I1061" s="80"/>
      <c r="J1061" s="80"/>
      <c r="K1061" s="80"/>
      <c r="L1061" s="80"/>
      <c r="M1061" s="80"/>
      <c r="N1061" s="80"/>
      <c r="O1061" s="80"/>
      <c r="P1061" s="80"/>
      <c r="Q1061" s="80"/>
    </row>
    <row r="1062" spans="1:17" ht="24.75" customHeight="1" x14ac:dyDescent="0.15">
      <c r="A1062" t="str">
        <f>CONCATENATE(B1045,B1062)</f>
        <v>37f</v>
      </c>
      <c r="B1062" t="s">
        <v>31</v>
      </c>
      <c r="C1062" s="64" t="str">
        <f>INDEX('5 tm Data'!T:T,MATCH('5 tm WV'!A1062,'5 tm Data'!R:R,0))</f>
        <v>f</v>
      </c>
      <c r="D1062" s="65"/>
      <c r="E1062" s="66"/>
      <c r="F1062" s="80"/>
      <c r="G1062" s="80"/>
      <c r="H1062" s="80"/>
      <c r="I1062" s="80"/>
      <c r="J1062" s="80"/>
      <c r="K1062" s="80"/>
      <c r="L1062" s="80"/>
      <c r="M1062" s="80"/>
      <c r="N1062" s="80"/>
      <c r="O1062" s="80"/>
      <c r="P1062" s="80"/>
      <c r="Q1062" s="80"/>
    </row>
    <row r="1063" spans="1:17" ht="24.75" customHeight="1" x14ac:dyDescent="0.15">
      <c r="A1063" t="str">
        <f>CONCATENATE(B1045,B1063)</f>
        <v>37g</v>
      </c>
      <c r="B1063" t="s">
        <v>32</v>
      </c>
      <c r="C1063" s="64" t="str">
        <f>INDEX('5 tm Data'!T:T,MATCH('5 tm WV'!A1063,'5 tm Data'!R:R,0))</f>
        <v>g</v>
      </c>
      <c r="D1063" s="65"/>
      <c r="E1063" s="66"/>
      <c r="F1063" s="80"/>
      <c r="G1063" s="80"/>
      <c r="H1063" s="80"/>
      <c r="I1063" s="80"/>
      <c r="J1063" s="80"/>
      <c r="K1063" s="80"/>
      <c r="L1063" s="80"/>
      <c r="M1063" s="80"/>
      <c r="N1063" s="80"/>
      <c r="O1063" s="80"/>
      <c r="P1063" s="80"/>
      <c r="Q1063" s="80"/>
    </row>
    <row r="1064" spans="1:17" ht="24.75" customHeight="1" thickBot="1" x14ac:dyDescent="0.2">
      <c r="A1064" t="str">
        <f>CONCATENATE(B1045,B1064)</f>
        <v>37h</v>
      </c>
      <c r="B1064" t="s">
        <v>33</v>
      </c>
      <c r="C1064" s="64" t="str">
        <f>INDEX('5 tm Data'!T:T,MATCH('5 tm WV'!A1064,'5 tm Data'!R:R,0))</f>
        <v>h</v>
      </c>
      <c r="D1064" s="65"/>
      <c r="E1064" s="66"/>
      <c r="F1064" s="79"/>
      <c r="G1064" s="79"/>
      <c r="H1064" s="79"/>
      <c r="I1064" s="79"/>
      <c r="J1064" s="79"/>
      <c r="K1064" s="79"/>
      <c r="L1064" s="79"/>
      <c r="M1064" s="79"/>
      <c r="N1064" s="79"/>
      <c r="O1064" s="79"/>
      <c r="P1064" s="79"/>
      <c r="Q1064" s="79"/>
    </row>
    <row r="1065" spans="1:17" ht="24.75" customHeight="1" thickTop="1" x14ac:dyDescent="0.2">
      <c r="C1065" s="86" t="s">
        <v>6</v>
      </c>
      <c r="D1065" s="86"/>
      <c r="E1065" s="86"/>
      <c r="F1065" s="77"/>
      <c r="G1065" s="78"/>
      <c r="H1065" s="77"/>
      <c r="I1065" s="78"/>
      <c r="J1065" s="77"/>
      <c r="K1065" s="78"/>
      <c r="L1065" s="77"/>
      <c r="M1065" s="78"/>
      <c r="N1065" s="77"/>
      <c r="O1065" s="78"/>
      <c r="P1065" s="77"/>
      <c r="Q1065" s="78"/>
    </row>
    <row r="1066" spans="1:17" x14ac:dyDescent="0.15">
      <c r="C1066" s="86" t="s">
        <v>799</v>
      </c>
      <c r="D1066" s="86"/>
      <c r="E1066" s="86"/>
      <c r="F1066" s="87"/>
      <c r="G1066" s="87"/>
      <c r="H1066" s="87"/>
      <c r="I1066" s="87"/>
      <c r="J1066" s="87"/>
      <c r="K1066" s="87"/>
      <c r="L1066" s="87"/>
      <c r="M1066" s="87"/>
      <c r="N1066" s="87"/>
      <c r="O1066" s="87"/>
      <c r="P1066" s="87"/>
      <c r="Q1066" s="87"/>
    </row>
    <row r="1067" spans="1:17" ht="11.25" customHeight="1" x14ac:dyDescent="0.15">
      <c r="C1067" s="86"/>
      <c r="D1067" s="86"/>
      <c r="E1067" s="86"/>
      <c r="F1067" s="87"/>
      <c r="G1067" s="87"/>
      <c r="H1067" s="87"/>
      <c r="I1067" s="87"/>
      <c r="J1067" s="87"/>
      <c r="K1067" s="87"/>
      <c r="L1067" s="87"/>
      <c r="M1067" s="87"/>
      <c r="N1067" s="87"/>
      <c r="O1067" s="87"/>
      <c r="P1067" s="87"/>
      <c r="Q1067" s="87"/>
    </row>
    <row r="1068" spans="1:17" ht="11.25" customHeight="1" x14ac:dyDescent="0.15">
      <c r="C1068" s="86" t="s">
        <v>800</v>
      </c>
      <c r="D1068" s="86"/>
      <c r="E1068" s="86"/>
      <c r="F1068" s="87"/>
      <c r="G1068" s="87"/>
      <c r="H1068" s="87"/>
      <c r="I1068" s="87"/>
      <c r="J1068" s="87"/>
      <c r="K1068" s="87"/>
      <c r="L1068" s="87"/>
      <c r="M1068" s="87"/>
      <c r="N1068" s="87"/>
      <c r="O1068" s="87"/>
      <c r="P1068" s="87"/>
      <c r="Q1068" s="87"/>
    </row>
    <row r="1069" spans="1:17" x14ac:dyDescent="0.15">
      <c r="C1069" s="86"/>
      <c r="D1069" s="86"/>
      <c r="E1069" s="86"/>
      <c r="F1069" s="87"/>
      <c r="G1069" s="87"/>
      <c r="H1069" s="87"/>
      <c r="I1069" s="87"/>
      <c r="J1069" s="87"/>
      <c r="K1069" s="87"/>
      <c r="L1069" s="87"/>
      <c r="M1069" s="87"/>
      <c r="N1069" s="87"/>
      <c r="O1069" s="87"/>
      <c r="P1069" s="87"/>
      <c r="Q1069" s="87"/>
    </row>
    <row r="1074" spans="1:17" ht="10.5" customHeight="1" x14ac:dyDescent="0.15">
      <c r="A1074" t="s">
        <v>35</v>
      </c>
      <c r="B1074">
        <v>38</v>
      </c>
      <c r="C1074" s="81" t="str">
        <f>'5 tm Data'!$A$2</f>
        <v>NAIA West - I</v>
      </c>
      <c r="D1074" s="81"/>
      <c r="E1074" s="81"/>
      <c r="F1074" s="81"/>
      <c r="G1074" s="81"/>
      <c r="H1074" s="81"/>
      <c r="I1074" s="81"/>
      <c r="J1074" s="81"/>
      <c r="K1074" s="81"/>
      <c r="L1074" s="81"/>
      <c r="M1074" s="81"/>
      <c r="N1074" s="81"/>
      <c r="O1074" s="81"/>
      <c r="P1074" s="81"/>
      <c r="Q1074" s="81"/>
    </row>
    <row r="1075" spans="1:17" ht="10.5" customHeight="1" x14ac:dyDescent="0.15">
      <c r="C1075" s="81"/>
      <c r="D1075" s="81"/>
      <c r="E1075" s="81"/>
      <c r="F1075" s="81"/>
      <c r="G1075" s="81"/>
      <c r="H1075" s="81"/>
      <c r="I1075" s="81"/>
      <c r="J1075" s="81"/>
      <c r="K1075" s="81"/>
      <c r="L1075" s="81"/>
      <c r="M1075" s="81"/>
      <c r="N1075" s="81"/>
      <c r="O1075" s="81"/>
      <c r="P1075" s="81"/>
      <c r="Q1075" s="81"/>
    </row>
    <row r="1076" spans="1:17" ht="10.5" customHeight="1" x14ac:dyDescent="0.15">
      <c r="C1076" s="81"/>
      <c r="D1076" s="81"/>
      <c r="E1076" s="81"/>
      <c r="F1076" s="81"/>
      <c r="G1076" s="81"/>
      <c r="H1076" s="81"/>
      <c r="I1076" s="81"/>
      <c r="J1076" s="81"/>
      <c r="K1076" s="81"/>
      <c r="L1076" s="81"/>
      <c r="M1076" s="81"/>
      <c r="N1076" s="81"/>
      <c r="O1076" s="81"/>
      <c r="P1076" s="81"/>
      <c r="Q1076" s="81"/>
    </row>
    <row r="1077" spans="1:17" ht="8.25" customHeight="1" x14ac:dyDescent="0.15">
      <c r="C1077" s="17"/>
      <c r="D1077" s="17"/>
      <c r="E1077" s="17"/>
      <c r="F1077" s="17"/>
      <c r="G1077" s="17"/>
      <c r="H1077" s="17"/>
      <c r="I1077" s="17"/>
      <c r="J1077" s="17"/>
      <c r="K1077" s="17"/>
      <c r="L1077" s="17"/>
      <c r="M1077" s="17"/>
      <c r="N1077" s="17"/>
      <c r="O1077" s="17"/>
      <c r="P1077" s="17"/>
    </row>
    <row r="1078" spans="1:17" ht="8.25" customHeight="1" x14ac:dyDescent="0.15">
      <c r="C1078" s="17"/>
      <c r="D1078" s="17"/>
      <c r="E1078" s="17"/>
      <c r="F1078" s="17"/>
      <c r="G1078" s="17"/>
      <c r="H1078" s="17"/>
      <c r="I1078" s="17"/>
      <c r="J1078" s="17"/>
      <c r="K1078" s="17"/>
      <c r="L1078" s="17"/>
      <c r="M1078" s="17"/>
      <c r="N1078" s="17"/>
      <c r="O1078" s="17"/>
      <c r="P1078" s="17"/>
    </row>
    <row r="1079" spans="1:17" ht="8.25" customHeight="1" x14ac:dyDescent="0.2"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"/>
      <c r="O1079" s="1"/>
      <c r="P1079" s="1"/>
    </row>
    <row r="1080" spans="1:17" ht="11.25" x14ac:dyDescent="0.2">
      <c r="C1080" s="1"/>
      <c r="D1080" s="1"/>
      <c r="E1080" s="1"/>
      <c r="F1080" s="1"/>
      <c r="G1080" s="82">
        <f>INDEX('5 tm Data'!G:G,MATCH('5 tm WV'!B1074,'5 tm Data'!F:F,0))</f>
        <v>39</v>
      </c>
      <c r="H1080" s="82"/>
      <c r="I1080" s="82"/>
      <c r="J1080" s="82"/>
      <c r="K1080" s="82"/>
      <c r="L1080" s="82"/>
      <c r="M1080" s="82"/>
      <c r="N1080" s="82"/>
      <c r="O1080" s="82"/>
      <c r="P1080" s="1"/>
    </row>
    <row r="1081" spans="1:17" ht="11.25" x14ac:dyDescent="0.2">
      <c r="C1081" s="1"/>
      <c r="D1081" s="1"/>
      <c r="E1081" s="1"/>
      <c r="F1081" s="1"/>
      <c r="G1081" s="82"/>
      <c r="H1081" s="82"/>
      <c r="I1081" s="82"/>
      <c r="J1081" s="82"/>
      <c r="K1081" s="82"/>
      <c r="L1081" s="82"/>
      <c r="M1081" s="82"/>
      <c r="N1081" s="82"/>
      <c r="O1081" s="82"/>
      <c r="P1081" s="1"/>
    </row>
    <row r="1082" spans="1:17" ht="8.25" customHeight="1" x14ac:dyDescent="0.2">
      <c r="C1082" s="1"/>
      <c r="D1082" s="1"/>
      <c r="E1082" s="1"/>
      <c r="F1082" s="1"/>
      <c r="G1082" s="18"/>
      <c r="H1082" s="18"/>
      <c r="I1082" s="18"/>
      <c r="J1082" s="18"/>
      <c r="K1082" s="18"/>
      <c r="L1082" s="18"/>
      <c r="M1082" s="18"/>
      <c r="N1082" s="18"/>
      <c r="O1082" s="18"/>
      <c r="P1082" s="1"/>
    </row>
    <row r="1083" spans="1:17" ht="8.25" customHeight="1" x14ac:dyDescent="0.2">
      <c r="C1083" s="1"/>
      <c r="D1083" s="1"/>
      <c r="E1083" s="1"/>
      <c r="F1083" s="1"/>
      <c r="G1083" s="18"/>
      <c r="H1083" s="18"/>
      <c r="I1083" s="18"/>
      <c r="J1083" s="18"/>
      <c r="K1083" s="18"/>
      <c r="L1083" s="18"/>
      <c r="M1083" s="18"/>
      <c r="N1083" s="18"/>
      <c r="O1083" s="18"/>
      <c r="P1083" s="1"/>
    </row>
    <row r="1084" spans="1:17" ht="8.25" customHeight="1" x14ac:dyDescent="0.2">
      <c r="C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1"/>
      <c r="O1084" s="1"/>
      <c r="P1084" s="1"/>
    </row>
    <row r="1085" spans="1:17" ht="15.75" customHeight="1" x14ac:dyDescent="0.15">
      <c r="C1085" s="83" t="s">
        <v>0</v>
      </c>
      <c r="D1085" s="84"/>
      <c r="E1085" s="85"/>
      <c r="F1085" s="83" t="s">
        <v>1</v>
      </c>
      <c r="G1085" s="85"/>
      <c r="H1085" s="83" t="s">
        <v>2</v>
      </c>
      <c r="I1085" s="85"/>
      <c r="J1085" s="83" t="s">
        <v>3</v>
      </c>
      <c r="K1085" s="85"/>
      <c r="L1085" s="83" t="s">
        <v>4</v>
      </c>
      <c r="M1085" s="85"/>
      <c r="N1085" s="83" t="s">
        <v>5</v>
      </c>
      <c r="O1085" s="85"/>
      <c r="P1085" s="80" t="s">
        <v>6</v>
      </c>
      <c r="Q1085" s="80"/>
    </row>
    <row r="1086" spans="1:17" ht="24.75" customHeight="1" x14ac:dyDescent="0.15">
      <c r="A1086" t="str">
        <f>CONCATENATE(B1074,B1086)</f>
        <v>38a</v>
      </c>
      <c r="B1086" t="s">
        <v>26</v>
      </c>
      <c r="C1086" s="64" t="str">
        <f>INDEX('5 tm Data'!T:T,MATCH('5 tm WV'!A1086,'5 tm Data'!R:R,0))</f>
        <v>a</v>
      </c>
      <c r="D1086" s="65"/>
      <c r="E1086" s="66"/>
      <c r="F1086" s="80"/>
      <c r="G1086" s="80"/>
      <c r="H1086" s="80"/>
      <c r="I1086" s="80"/>
      <c r="J1086" s="80"/>
      <c r="K1086" s="80"/>
      <c r="L1086" s="80"/>
      <c r="M1086" s="80"/>
      <c r="N1086" s="80"/>
      <c r="O1086" s="80"/>
      <c r="P1086" s="80"/>
      <c r="Q1086" s="80"/>
    </row>
    <row r="1087" spans="1:17" ht="24.75" customHeight="1" x14ac:dyDescent="0.15">
      <c r="A1087" t="str">
        <f>CONCATENATE(B1074,B1087)</f>
        <v>38b</v>
      </c>
      <c r="B1087" t="s">
        <v>27</v>
      </c>
      <c r="C1087" s="64" t="str">
        <f>INDEX('5 tm Data'!T:T,MATCH('5 tm WV'!A1087,'5 tm Data'!R:R,0))</f>
        <v>b</v>
      </c>
      <c r="D1087" s="65"/>
      <c r="E1087" s="66"/>
      <c r="F1087" s="80"/>
      <c r="G1087" s="80"/>
      <c r="H1087" s="80"/>
      <c r="I1087" s="80"/>
      <c r="J1087" s="80"/>
      <c r="K1087" s="80"/>
      <c r="L1087" s="80"/>
      <c r="M1087" s="80"/>
      <c r="N1087" s="80"/>
      <c r="O1087" s="80"/>
      <c r="P1087" s="80"/>
      <c r="Q1087" s="80"/>
    </row>
    <row r="1088" spans="1:17" ht="24.75" customHeight="1" x14ac:dyDescent="0.15">
      <c r="A1088" t="str">
        <f>CONCATENATE(B1074,B1088)</f>
        <v>38c</v>
      </c>
      <c r="B1088" t="s">
        <v>28</v>
      </c>
      <c r="C1088" s="64" t="str">
        <f>INDEX('5 tm Data'!T:T,MATCH('5 tm WV'!A1088,'5 tm Data'!R:R,0))</f>
        <v>c</v>
      </c>
      <c r="D1088" s="65"/>
      <c r="E1088" s="66"/>
      <c r="F1088" s="80"/>
      <c r="G1088" s="80"/>
      <c r="H1088" s="80"/>
      <c r="I1088" s="80"/>
      <c r="J1088" s="80"/>
      <c r="K1088" s="80"/>
      <c r="L1088" s="80"/>
      <c r="M1088" s="80"/>
      <c r="N1088" s="80"/>
      <c r="O1088" s="80"/>
      <c r="P1088" s="80"/>
      <c r="Q1088" s="80"/>
    </row>
    <row r="1089" spans="1:17" ht="24.75" customHeight="1" x14ac:dyDescent="0.15">
      <c r="A1089" t="str">
        <f>CONCATENATE(B1074,B1089)</f>
        <v>38d</v>
      </c>
      <c r="B1089" t="s">
        <v>29</v>
      </c>
      <c r="C1089" s="64" t="str">
        <f>INDEX('5 tm Data'!T:T,MATCH('5 tm WV'!A1089,'5 tm Data'!R:R,0))</f>
        <v>d</v>
      </c>
      <c r="D1089" s="65"/>
      <c r="E1089" s="66"/>
      <c r="F1089" s="80"/>
      <c r="G1089" s="80"/>
      <c r="H1089" s="80"/>
      <c r="I1089" s="80"/>
      <c r="J1089" s="80"/>
      <c r="K1089" s="80"/>
      <c r="L1089" s="80"/>
      <c r="M1089" s="80"/>
      <c r="N1089" s="80"/>
      <c r="O1089" s="80"/>
      <c r="P1089" s="80"/>
      <c r="Q1089" s="80"/>
    </row>
    <row r="1090" spans="1:17" ht="24.75" customHeight="1" x14ac:dyDescent="0.15">
      <c r="A1090" t="str">
        <f>CONCATENATE(B1074,B1090)</f>
        <v>38e</v>
      </c>
      <c r="B1090" t="s">
        <v>30</v>
      </c>
      <c r="C1090" s="64" t="str">
        <f>INDEX('5 tm Data'!T:T,MATCH('5 tm WV'!A1090,'5 tm Data'!R:R,0))</f>
        <v>e</v>
      </c>
      <c r="D1090" s="65"/>
      <c r="E1090" s="66"/>
      <c r="F1090" s="80"/>
      <c r="G1090" s="80"/>
      <c r="H1090" s="80"/>
      <c r="I1090" s="80"/>
      <c r="J1090" s="80"/>
      <c r="K1090" s="80"/>
      <c r="L1090" s="80"/>
      <c r="M1090" s="80"/>
      <c r="N1090" s="80"/>
      <c r="O1090" s="80"/>
      <c r="P1090" s="80"/>
      <c r="Q1090" s="80"/>
    </row>
    <row r="1091" spans="1:17" ht="24.75" customHeight="1" x14ac:dyDescent="0.15">
      <c r="A1091" t="str">
        <f>CONCATENATE(B1074,B1091)</f>
        <v>38f</v>
      </c>
      <c r="B1091" t="s">
        <v>31</v>
      </c>
      <c r="C1091" s="64" t="str">
        <f>INDEX('5 tm Data'!T:T,MATCH('5 tm WV'!A1091,'5 tm Data'!R:R,0))</f>
        <v>f</v>
      </c>
      <c r="D1091" s="65"/>
      <c r="E1091" s="66"/>
      <c r="F1091" s="80"/>
      <c r="G1091" s="80"/>
      <c r="H1091" s="80"/>
      <c r="I1091" s="80"/>
      <c r="J1091" s="80"/>
      <c r="K1091" s="80"/>
      <c r="L1091" s="80"/>
      <c r="M1091" s="80"/>
      <c r="N1091" s="80"/>
      <c r="O1091" s="80"/>
      <c r="P1091" s="80"/>
      <c r="Q1091" s="80"/>
    </row>
    <row r="1092" spans="1:17" ht="24.75" customHeight="1" x14ac:dyDescent="0.15">
      <c r="A1092" t="str">
        <f>CONCATENATE(B1074,B1092)</f>
        <v>38g</v>
      </c>
      <c r="B1092" t="s">
        <v>32</v>
      </c>
      <c r="C1092" s="64" t="str">
        <f>INDEX('5 tm Data'!T:T,MATCH('5 tm WV'!A1092,'5 tm Data'!R:R,0))</f>
        <v>g</v>
      </c>
      <c r="D1092" s="65"/>
      <c r="E1092" s="66"/>
      <c r="F1092" s="80"/>
      <c r="G1092" s="80"/>
      <c r="H1092" s="80"/>
      <c r="I1092" s="80"/>
      <c r="J1092" s="80"/>
      <c r="K1092" s="80"/>
      <c r="L1092" s="80"/>
      <c r="M1092" s="80"/>
      <c r="N1092" s="80"/>
      <c r="O1092" s="80"/>
      <c r="P1092" s="80"/>
      <c r="Q1092" s="80"/>
    </row>
    <row r="1093" spans="1:17" ht="24.75" customHeight="1" thickBot="1" x14ac:dyDescent="0.2">
      <c r="A1093" t="str">
        <f>CONCATENATE(B1074,B1093)</f>
        <v>38h</v>
      </c>
      <c r="B1093" t="s">
        <v>33</v>
      </c>
      <c r="C1093" s="64" t="str">
        <f>INDEX('5 tm Data'!T:T,MATCH('5 tm WV'!A1093,'5 tm Data'!R:R,0))</f>
        <v>h</v>
      </c>
      <c r="D1093" s="65"/>
      <c r="E1093" s="66"/>
      <c r="F1093" s="79"/>
      <c r="G1093" s="79"/>
      <c r="H1093" s="79"/>
      <c r="I1093" s="79"/>
      <c r="J1093" s="79"/>
      <c r="K1093" s="79"/>
      <c r="L1093" s="79"/>
      <c r="M1093" s="79"/>
      <c r="N1093" s="79"/>
      <c r="O1093" s="79"/>
      <c r="P1093" s="79"/>
      <c r="Q1093" s="79"/>
    </row>
    <row r="1094" spans="1:17" ht="24.75" customHeight="1" thickTop="1" x14ac:dyDescent="0.2">
      <c r="C1094" s="86" t="s">
        <v>6</v>
      </c>
      <c r="D1094" s="86"/>
      <c r="E1094" s="86"/>
      <c r="F1094" s="77"/>
      <c r="G1094" s="78"/>
      <c r="H1094" s="77"/>
      <c r="I1094" s="78"/>
      <c r="J1094" s="77"/>
      <c r="K1094" s="78"/>
      <c r="L1094" s="77"/>
      <c r="M1094" s="78"/>
      <c r="N1094" s="77"/>
      <c r="O1094" s="78"/>
      <c r="P1094" s="77"/>
      <c r="Q1094" s="78"/>
    </row>
    <row r="1095" spans="1:17" x14ac:dyDescent="0.15">
      <c r="C1095" s="86" t="s">
        <v>799</v>
      </c>
      <c r="D1095" s="86"/>
      <c r="E1095" s="86"/>
      <c r="F1095" s="87"/>
      <c r="G1095" s="87"/>
      <c r="H1095" s="87"/>
      <c r="I1095" s="87"/>
      <c r="J1095" s="87"/>
      <c r="K1095" s="87"/>
      <c r="L1095" s="87"/>
      <c r="M1095" s="87"/>
      <c r="N1095" s="87"/>
      <c r="O1095" s="87"/>
      <c r="P1095" s="87"/>
      <c r="Q1095" s="87"/>
    </row>
    <row r="1096" spans="1:17" ht="11.25" customHeight="1" x14ac:dyDescent="0.15">
      <c r="C1096" s="86"/>
      <c r="D1096" s="86"/>
      <c r="E1096" s="86"/>
      <c r="F1096" s="87"/>
      <c r="G1096" s="87"/>
      <c r="H1096" s="87"/>
      <c r="I1096" s="87"/>
      <c r="J1096" s="87"/>
      <c r="K1096" s="87"/>
      <c r="L1096" s="87"/>
      <c r="M1096" s="87"/>
      <c r="N1096" s="87"/>
      <c r="O1096" s="87"/>
      <c r="P1096" s="87"/>
      <c r="Q1096" s="87"/>
    </row>
    <row r="1097" spans="1:17" ht="11.25" customHeight="1" x14ac:dyDescent="0.15">
      <c r="C1097" s="86" t="s">
        <v>800</v>
      </c>
      <c r="D1097" s="86"/>
      <c r="E1097" s="86"/>
      <c r="F1097" s="87"/>
      <c r="G1097" s="87"/>
      <c r="H1097" s="87"/>
      <c r="I1097" s="87"/>
      <c r="J1097" s="87"/>
      <c r="K1097" s="87"/>
      <c r="L1097" s="87"/>
      <c r="M1097" s="87"/>
      <c r="N1097" s="87"/>
      <c r="O1097" s="87"/>
      <c r="P1097" s="87"/>
      <c r="Q1097" s="87"/>
    </row>
    <row r="1098" spans="1:17" x14ac:dyDescent="0.15">
      <c r="C1098" s="86"/>
      <c r="D1098" s="86"/>
      <c r="E1098" s="86"/>
      <c r="F1098" s="87"/>
      <c r="G1098" s="87"/>
      <c r="H1098" s="87"/>
      <c r="I1098" s="87"/>
      <c r="J1098" s="87"/>
      <c r="K1098" s="87"/>
      <c r="L1098" s="87"/>
      <c r="M1098" s="87"/>
      <c r="N1098" s="87"/>
      <c r="O1098" s="87"/>
      <c r="P1098" s="87"/>
      <c r="Q1098" s="87"/>
    </row>
    <row r="1103" spans="1:17" ht="10.5" customHeight="1" x14ac:dyDescent="0.15">
      <c r="A1103" t="s">
        <v>35</v>
      </c>
      <c r="B1103">
        <v>39</v>
      </c>
      <c r="C1103" s="81" t="str">
        <f>'5 tm Data'!$A$2</f>
        <v>NAIA West - I</v>
      </c>
      <c r="D1103" s="81"/>
      <c r="E1103" s="81"/>
      <c r="F1103" s="81"/>
      <c r="G1103" s="81"/>
      <c r="H1103" s="81"/>
      <c r="I1103" s="81"/>
      <c r="J1103" s="81"/>
      <c r="K1103" s="81"/>
      <c r="L1103" s="81"/>
      <c r="M1103" s="81"/>
      <c r="N1103" s="81"/>
      <c r="O1103" s="81"/>
      <c r="P1103" s="81"/>
      <c r="Q1103" s="81"/>
    </row>
    <row r="1104" spans="1:17" ht="10.5" customHeight="1" x14ac:dyDescent="0.15">
      <c r="C1104" s="81"/>
      <c r="D1104" s="81"/>
      <c r="E1104" s="81"/>
      <c r="F1104" s="81"/>
      <c r="G1104" s="81"/>
      <c r="H1104" s="81"/>
      <c r="I1104" s="81"/>
      <c r="J1104" s="81"/>
      <c r="K1104" s="81"/>
      <c r="L1104" s="81"/>
      <c r="M1104" s="81"/>
      <c r="N1104" s="81"/>
      <c r="O1104" s="81"/>
      <c r="P1104" s="81"/>
      <c r="Q1104" s="81"/>
    </row>
    <row r="1105" spans="1:17" ht="10.5" customHeight="1" x14ac:dyDescent="0.15">
      <c r="C1105" s="81"/>
      <c r="D1105" s="81"/>
      <c r="E1105" s="81"/>
      <c r="F1105" s="81"/>
      <c r="G1105" s="81"/>
      <c r="H1105" s="81"/>
      <c r="I1105" s="81"/>
      <c r="J1105" s="81"/>
      <c r="K1105" s="81"/>
      <c r="L1105" s="81"/>
      <c r="M1105" s="81"/>
      <c r="N1105" s="81"/>
      <c r="O1105" s="81"/>
      <c r="P1105" s="81"/>
      <c r="Q1105" s="81"/>
    </row>
    <row r="1106" spans="1:17" ht="8.25" customHeight="1" x14ac:dyDescent="0.15">
      <c r="C1106" s="17"/>
      <c r="D1106" s="17"/>
      <c r="E1106" s="17"/>
      <c r="F1106" s="17"/>
      <c r="G1106" s="17"/>
      <c r="H1106" s="17"/>
      <c r="I1106" s="17"/>
      <c r="J1106" s="17"/>
      <c r="K1106" s="17"/>
      <c r="L1106" s="17"/>
      <c r="M1106" s="17"/>
      <c r="N1106" s="17"/>
      <c r="O1106" s="17"/>
      <c r="P1106" s="17"/>
    </row>
    <row r="1107" spans="1:17" ht="8.25" customHeight="1" x14ac:dyDescent="0.15">
      <c r="C1107" s="17"/>
      <c r="D1107" s="17"/>
      <c r="E1107" s="17"/>
      <c r="F1107" s="17"/>
      <c r="G1107" s="17"/>
      <c r="H1107" s="17"/>
      <c r="I1107" s="17"/>
      <c r="J1107" s="17"/>
      <c r="K1107" s="17"/>
      <c r="L1107" s="17"/>
      <c r="M1107" s="17"/>
      <c r="N1107" s="17"/>
      <c r="O1107" s="17"/>
      <c r="P1107" s="17"/>
    </row>
    <row r="1108" spans="1:17" ht="8.25" customHeight="1" x14ac:dyDescent="0.2">
      <c r="C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1"/>
      <c r="O1108" s="1"/>
      <c r="P1108" s="1"/>
    </row>
    <row r="1109" spans="1:17" ht="11.25" x14ac:dyDescent="0.2">
      <c r="C1109" s="1"/>
      <c r="D1109" s="1"/>
      <c r="E1109" s="1"/>
      <c r="F1109" s="1"/>
      <c r="G1109" s="82">
        <f>INDEX('5 tm Data'!G:G,MATCH('5 tm WV'!B1103,'5 tm Data'!F:F,0))</f>
        <v>40</v>
      </c>
      <c r="H1109" s="82"/>
      <c r="I1109" s="82"/>
      <c r="J1109" s="82"/>
      <c r="K1109" s="82"/>
      <c r="L1109" s="82"/>
      <c r="M1109" s="82"/>
      <c r="N1109" s="82"/>
      <c r="O1109" s="82"/>
      <c r="P1109" s="1"/>
    </row>
    <row r="1110" spans="1:17" ht="11.25" x14ac:dyDescent="0.2">
      <c r="C1110" s="1"/>
      <c r="D1110" s="1"/>
      <c r="E1110" s="1"/>
      <c r="F1110" s="1"/>
      <c r="G1110" s="82"/>
      <c r="H1110" s="82"/>
      <c r="I1110" s="82"/>
      <c r="J1110" s="82"/>
      <c r="K1110" s="82"/>
      <c r="L1110" s="82"/>
      <c r="M1110" s="82"/>
      <c r="N1110" s="82"/>
      <c r="O1110" s="82"/>
      <c r="P1110" s="1"/>
    </row>
    <row r="1111" spans="1:17" ht="8.25" customHeight="1" x14ac:dyDescent="0.2">
      <c r="C1111" s="1"/>
      <c r="D1111" s="1"/>
      <c r="E1111" s="1"/>
      <c r="F1111" s="1"/>
      <c r="G1111" s="18"/>
      <c r="H1111" s="18"/>
      <c r="I1111" s="18"/>
      <c r="J1111" s="18"/>
      <c r="K1111" s="18"/>
      <c r="L1111" s="18"/>
      <c r="M1111" s="18"/>
      <c r="N1111" s="18"/>
      <c r="O1111" s="18"/>
      <c r="P1111" s="1"/>
    </row>
    <row r="1112" spans="1:17" ht="8.25" customHeight="1" x14ac:dyDescent="0.2">
      <c r="C1112" s="1"/>
      <c r="D1112" s="1"/>
      <c r="E1112" s="1"/>
      <c r="F1112" s="1"/>
      <c r="G1112" s="18"/>
      <c r="H1112" s="18"/>
      <c r="I1112" s="18"/>
      <c r="J1112" s="18"/>
      <c r="K1112" s="18"/>
      <c r="L1112" s="18"/>
      <c r="M1112" s="18"/>
      <c r="N1112" s="18"/>
      <c r="O1112" s="18"/>
      <c r="P1112" s="1"/>
    </row>
    <row r="1113" spans="1:17" ht="8.25" customHeight="1" x14ac:dyDescent="0.2">
      <c r="C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1"/>
      <c r="O1113" s="1"/>
      <c r="P1113" s="1"/>
    </row>
    <row r="1114" spans="1:17" ht="15.75" customHeight="1" x14ac:dyDescent="0.15">
      <c r="C1114" s="83" t="s">
        <v>0</v>
      </c>
      <c r="D1114" s="84"/>
      <c r="E1114" s="85"/>
      <c r="F1114" s="83" t="s">
        <v>1</v>
      </c>
      <c r="G1114" s="85"/>
      <c r="H1114" s="83" t="s">
        <v>2</v>
      </c>
      <c r="I1114" s="85"/>
      <c r="J1114" s="83" t="s">
        <v>3</v>
      </c>
      <c r="K1114" s="85"/>
      <c r="L1114" s="83" t="s">
        <v>4</v>
      </c>
      <c r="M1114" s="85"/>
      <c r="N1114" s="83" t="s">
        <v>5</v>
      </c>
      <c r="O1114" s="85"/>
      <c r="P1114" s="80" t="s">
        <v>6</v>
      </c>
      <c r="Q1114" s="80"/>
    </row>
    <row r="1115" spans="1:17" ht="24.75" customHeight="1" x14ac:dyDescent="0.15">
      <c r="A1115" t="str">
        <f>CONCATENATE(B1103,B1115)</f>
        <v>39a</v>
      </c>
      <c r="B1115" t="s">
        <v>26</v>
      </c>
      <c r="C1115" s="64" t="str">
        <f>INDEX('5 tm Data'!T:T,MATCH('5 tm WV'!A1115,'5 tm Data'!R:R,0))</f>
        <v>a</v>
      </c>
      <c r="D1115" s="65"/>
      <c r="E1115" s="66"/>
      <c r="F1115" s="80"/>
      <c r="G1115" s="80"/>
      <c r="H1115" s="80"/>
      <c r="I1115" s="80"/>
      <c r="J1115" s="80"/>
      <c r="K1115" s="80"/>
      <c r="L1115" s="80"/>
      <c r="M1115" s="80"/>
      <c r="N1115" s="80"/>
      <c r="O1115" s="80"/>
      <c r="P1115" s="80"/>
      <c r="Q1115" s="80"/>
    </row>
    <row r="1116" spans="1:17" ht="24.75" customHeight="1" x14ac:dyDescent="0.15">
      <c r="A1116" t="str">
        <f>CONCATENATE(B1103,B1116)</f>
        <v>39b</v>
      </c>
      <c r="B1116" t="s">
        <v>27</v>
      </c>
      <c r="C1116" s="64" t="str">
        <f>INDEX('5 tm Data'!T:T,MATCH('5 tm WV'!A1116,'5 tm Data'!R:R,0))</f>
        <v>b</v>
      </c>
      <c r="D1116" s="65"/>
      <c r="E1116" s="66"/>
      <c r="F1116" s="80"/>
      <c r="G1116" s="80"/>
      <c r="H1116" s="80"/>
      <c r="I1116" s="80"/>
      <c r="J1116" s="80"/>
      <c r="K1116" s="80"/>
      <c r="L1116" s="80"/>
      <c r="M1116" s="80"/>
      <c r="N1116" s="80"/>
      <c r="O1116" s="80"/>
      <c r="P1116" s="80"/>
      <c r="Q1116" s="80"/>
    </row>
    <row r="1117" spans="1:17" ht="24.75" customHeight="1" x14ac:dyDescent="0.15">
      <c r="A1117" t="str">
        <f>CONCATENATE(B1103,B1117)</f>
        <v>39c</v>
      </c>
      <c r="B1117" t="s">
        <v>28</v>
      </c>
      <c r="C1117" s="64" t="str">
        <f>INDEX('5 tm Data'!T:T,MATCH('5 tm WV'!A1117,'5 tm Data'!R:R,0))</f>
        <v>c</v>
      </c>
      <c r="D1117" s="65"/>
      <c r="E1117" s="66"/>
      <c r="F1117" s="80"/>
      <c r="G1117" s="80"/>
      <c r="H1117" s="80"/>
      <c r="I1117" s="80"/>
      <c r="J1117" s="80"/>
      <c r="K1117" s="80"/>
      <c r="L1117" s="80"/>
      <c r="M1117" s="80"/>
      <c r="N1117" s="80"/>
      <c r="O1117" s="80"/>
      <c r="P1117" s="80"/>
      <c r="Q1117" s="80"/>
    </row>
    <row r="1118" spans="1:17" ht="24.75" customHeight="1" x14ac:dyDescent="0.15">
      <c r="A1118" t="str">
        <f>CONCATENATE(B1103,B1118)</f>
        <v>39d</v>
      </c>
      <c r="B1118" t="s">
        <v>29</v>
      </c>
      <c r="C1118" s="64" t="str">
        <f>INDEX('5 tm Data'!T:T,MATCH('5 tm WV'!A1118,'5 tm Data'!R:R,0))</f>
        <v>d</v>
      </c>
      <c r="D1118" s="65"/>
      <c r="E1118" s="66"/>
      <c r="F1118" s="80"/>
      <c r="G1118" s="80"/>
      <c r="H1118" s="80"/>
      <c r="I1118" s="80"/>
      <c r="J1118" s="80"/>
      <c r="K1118" s="80"/>
      <c r="L1118" s="80"/>
      <c r="M1118" s="80"/>
      <c r="N1118" s="80"/>
      <c r="O1118" s="80"/>
      <c r="P1118" s="80"/>
      <c r="Q1118" s="80"/>
    </row>
    <row r="1119" spans="1:17" ht="24.75" customHeight="1" x14ac:dyDescent="0.15">
      <c r="A1119" t="str">
        <f>CONCATENATE(B1103,B1119)</f>
        <v>39e</v>
      </c>
      <c r="B1119" t="s">
        <v>30</v>
      </c>
      <c r="C1119" s="64" t="str">
        <f>INDEX('5 tm Data'!T:T,MATCH('5 tm WV'!A1119,'5 tm Data'!R:R,0))</f>
        <v>e</v>
      </c>
      <c r="D1119" s="65"/>
      <c r="E1119" s="66"/>
      <c r="F1119" s="80"/>
      <c r="G1119" s="80"/>
      <c r="H1119" s="80"/>
      <c r="I1119" s="80"/>
      <c r="J1119" s="80"/>
      <c r="K1119" s="80"/>
      <c r="L1119" s="80"/>
      <c r="M1119" s="80"/>
      <c r="N1119" s="80"/>
      <c r="O1119" s="80"/>
      <c r="P1119" s="80"/>
      <c r="Q1119" s="80"/>
    </row>
    <row r="1120" spans="1:17" ht="24.75" customHeight="1" x14ac:dyDescent="0.15">
      <c r="A1120" t="str">
        <f>CONCATENATE(B1103,B1120)</f>
        <v>39f</v>
      </c>
      <c r="B1120" t="s">
        <v>31</v>
      </c>
      <c r="C1120" s="64" t="str">
        <f>INDEX('5 tm Data'!T:T,MATCH('5 tm WV'!A1120,'5 tm Data'!R:R,0))</f>
        <v>f</v>
      </c>
      <c r="D1120" s="65"/>
      <c r="E1120" s="66"/>
      <c r="F1120" s="80"/>
      <c r="G1120" s="80"/>
      <c r="H1120" s="80"/>
      <c r="I1120" s="80"/>
      <c r="J1120" s="80"/>
      <c r="K1120" s="80"/>
      <c r="L1120" s="80"/>
      <c r="M1120" s="80"/>
      <c r="N1120" s="80"/>
      <c r="O1120" s="80"/>
      <c r="P1120" s="80"/>
      <c r="Q1120" s="80"/>
    </row>
    <row r="1121" spans="1:17" ht="24.75" customHeight="1" x14ac:dyDescent="0.15">
      <c r="A1121" t="str">
        <f>CONCATENATE(B1103,B1121)</f>
        <v>39g</v>
      </c>
      <c r="B1121" t="s">
        <v>32</v>
      </c>
      <c r="C1121" s="64" t="str">
        <f>INDEX('5 tm Data'!T:T,MATCH('5 tm WV'!A1121,'5 tm Data'!R:R,0))</f>
        <v>g</v>
      </c>
      <c r="D1121" s="65"/>
      <c r="E1121" s="66"/>
      <c r="F1121" s="80"/>
      <c r="G1121" s="80"/>
      <c r="H1121" s="80"/>
      <c r="I1121" s="80"/>
      <c r="J1121" s="80"/>
      <c r="K1121" s="80"/>
      <c r="L1121" s="80"/>
      <c r="M1121" s="80"/>
      <c r="N1121" s="80"/>
      <c r="O1121" s="80"/>
      <c r="P1121" s="80"/>
      <c r="Q1121" s="80"/>
    </row>
    <row r="1122" spans="1:17" ht="24.75" customHeight="1" thickBot="1" x14ac:dyDescent="0.2">
      <c r="A1122" t="str">
        <f>CONCATENATE(B1103,B1122)</f>
        <v>39h</v>
      </c>
      <c r="B1122" t="s">
        <v>33</v>
      </c>
      <c r="C1122" s="64" t="str">
        <f>INDEX('5 tm Data'!T:T,MATCH('5 tm WV'!A1122,'5 tm Data'!R:R,0))</f>
        <v>h</v>
      </c>
      <c r="D1122" s="65"/>
      <c r="E1122" s="66"/>
      <c r="F1122" s="79"/>
      <c r="G1122" s="79"/>
      <c r="H1122" s="79"/>
      <c r="I1122" s="79"/>
      <c r="J1122" s="79"/>
      <c r="K1122" s="79"/>
      <c r="L1122" s="79"/>
      <c r="M1122" s="79"/>
      <c r="N1122" s="79"/>
      <c r="O1122" s="79"/>
      <c r="P1122" s="79"/>
      <c r="Q1122" s="79"/>
    </row>
    <row r="1123" spans="1:17" ht="24.75" customHeight="1" thickTop="1" x14ac:dyDescent="0.2">
      <c r="C1123" s="86" t="s">
        <v>6</v>
      </c>
      <c r="D1123" s="86"/>
      <c r="E1123" s="86"/>
      <c r="F1123" s="77"/>
      <c r="G1123" s="78"/>
      <c r="H1123" s="77"/>
      <c r="I1123" s="78"/>
      <c r="J1123" s="77"/>
      <c r="K1123" s="78"/>
      <c r="L1123" s="77"/>
      <c r="M1123" s="78"/>
      <c r="N1123" s="77"/>
      <c r="O1123" s="78"/>
      <c r="P1123" s="77"/>
      <c r="Q1123" s="78"/>
    </row>
    <row r="1124" spans="1:17" x14ac:dyDescent="0.15">
      <c r="C1124" s="86" t="s">
        <v>799</v>
      </c>
      <c r="D1124" s="86"/>
      <c r="E1124" s="86"/>
      <c r="F1124" s="87"/>
      <c r="G1124" s="87"/>
      <c r="H1124" s="87"/>
      <c r="I1124" s="87"/>
      <c r="J1124" s="87"/>
      <c r="K1124" s="87"/>
      <c r="L1124" s="87"/>
      <c r="M1124" s="87"/>
      <c r="N1124" s="87"/>
      <c r="O1124" s="87"/>
      <c r="P1124" s="87"/>
      <c r="Q1124" s="87"/>
    </row>
    <row r="1125" spans="1:17" ht="11.25" customHeight="1" x14ac:dyDescent="0.15">
      <c r="C1125" s="86"/>
      <c r="D1125" s="86"/>
      <c r="E1125" s="86"/>
      <c r="F1125" s="87"/>
      <c r="G1125" s="87"/>
      <c r="H1125" s="87"/>
      <c r="I1125" s="87"/>
      <c r="J1125" s="87"/>
      <c r="K1125" s="87"/>
      <c r="L1125" s="87"/>
      <c r="M1125" s="87"/>
      <c r="N1125" s="87"/>
      <c r="O1125" s="87"/>
      <c r="P1125" s="87"/>
      <c r="Q1125" s="87"/>
    </row>
    <row r="1126" spans="1:17" ht="11.25" customHeight="1" x14ac:dyDescent="0.15">
      <c r="C1126" s="86" t="s">
        <v>800</v>
      </c>
      <c r="D1126" s="86"/>
      <c r="E1126" s="86"/>
      <c r="F1126" s="87"/>
      <c r="G1126" s="87"/>
      <c r="H1126" s="87"/>
      <c r="I1126" s="87"/>
      <c r="J1126" s="87"/>
      <c r="K1126" s="87"/>
      <c r="L1126" s="87"/>
      <c r="M1126" s="87"/>
      <c r="N1126" s="87"/>
      <c r="O1126" s="87"/>
      <c r="P1126" s="87"/>
      <c r="Q1126" s="87"/>
    </row>
    <row r="1127" spans="1:17" x14ac:dyDescent="0.15">
      <c r="C1127" s="86"/>
      <c r="D1127" s="86"/>
      <c r="E1127" s="86"/>
      <c r="F1127" s="87"/>
      <c r="G1127" s="87"/>
      <c r="H1127" s="87"/>
      <c r="I1127" s="87"/>
      <c r="J1127" s="87"/>
      <c r="K1127" s="87"/>
      <c r="L1127" s="87"/>
      <c r="M1127" s="87"/>
      <c r="N1127" s="87"/>
      <c r="O1127" s="87"/>
      <c r="P1127" s="87"/>
      <c r="Q1127" s="87"/>
    </row>
    <row r="1132" spans="1:17" ht="10.5" customHeight="1" x14ac:dyDescent="0.15">
      <c r="A1132" t="s">
        <v>35</v>
      </c>
      <c r="B1132">
        <v>40</v>
      </c>
      <c r="C1132" s="81" t="str">
        <f>'5 tm Data'!$A$2</f>
        <v>NAIA West - I</v>
      </c>
      <c r="D1132" s="81"/>
      <c r="E1132" s="81"/>
      <c r="F1132" s="81"/>
      <c r="G1132" s="81"/>
      <c r="H1132" s="81"/>
      <c r="I1132" s="81"/>
      <c r="J1132" s="81"/>
      <c r="K1132" s="81"/>
      <c r="L1132" s="81"/>
      <c r="M1132" s="81"/>
      <c r="N1132" s="81"/>
      <c r="O1132" s="81"/>
      <c r="P1132" s="81"/>
      <c r="Q1132" s="81"/>
    </row>
    <row r="1133" spans="1:17" ht="10.5" customHeight="1" x14ac:dyDescent="0.15">
      <c r="C1133" s="81"/>
      <c r="D1133" s="81"/>
      <c r="E1133" s="81"/>
      <c r="F1133" s="81"/>
      <c r="G1133" s="81"/>
      <c r="H1133" s="81"/>
      <c r="I1133" s="81"/>
      <c r="J1133" s="81"/>
      <c r="K1133" s="81"/>
      <c r="L1133" s="81"/>
      <c r="M1133" s="81"/>
      <c r="N1133" s="81"/>
      <c r="O1133" s="81"/>
      <c r="P1133" s="81"/>
      <c r="Q1133" s="81"/>
    </row>
    <row r="1134" spans="1:17" ht="10.5" customHeight="1" x14ac:dyDescent="0.15">
      <c r="C1134" s="81"/>
      <c r="D1134" s="81"/>
      <c r="E1134" s="81"/>
      <c r="F1134" s="81"/>
      <c r="G1134" s="81"/>
      <c r="H1134" s="81"/>
      <c r="I1134" s="81"/>
      <c r="J1134" s="81"/>
      <c r="K1134" s="81"/>
      <c r="L1134" s="81"/>
      <c r="M1134" s="81"/>
      <c r="N1134" s="81"/>
      <c r="O1134" s="81"/>
      <c r="P1134" s="81"/>
      <c r="Q1134" s="81"/>
    </row>
    <row r="1135" spans="1:17" ht="8.25" customHeight="1" x14ac:dyDescent="0.15">
      <c r="C1135" s="17"/>
      <c r="D1135" s="17"/>
      <c r="E1135" s="17"/>
      <c r="F1135" s="17"/>
      <c r="G1135" s="17"/>
      <c r="H1135" s="17"/>
      <c r="I1135" s="17"/>
      <c r="J1135" s="17"/>
      <c r="K1135" s="17"/>
      <c r="L1135" s="17"/>
      <c r="M1135" s="17"/>
      <c r="N1135" s="17"/>
      <c r="O1135" s="17"/>
      <c r="P1135" s="17"/>
    </row>
    <row r="1136" spans="1:17" ht="8.25" customHeight="1" x14ac:dyDescent="0.15">
      <c r="C1136" s="17"/>
      <c r="D1136" s="17"/>
      <c r="E1136" s="17"/>
      <c r="F1136" s="17"/>
      <c r="G1136" s="17"/>
      <c r="H1136" s="17"/>
      <c r="I1136" s="17"/>
      <c r="J1136" s="17"/>
      <c r="K1136" s="17"/>
      <c r="L1136" s="17"/>
      <c r="M1136" s="17"/>
      <c r="N1136" s="17"/>
      <c r="O1136" s="17"/>
      <c r="P1136" s="17"/>
    </row>
    <row r="1137" spans="1:17" ht="8.25" customHeight="1" x14ac:dyDescent="0.2">
      <c r="C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1"/>
      <c r="O1137" s="1"/>
      <c r="P1137" s="1"/>
    </row>
    <row r="1138" spans="1:17" ht="11.25" x14ac:dyDescent="0.2">
      <c r="C1138" s="1"/>
      <c r="D1138" s="1"/>
      <c r="E1138" s="1"/>
      <c r="F1138" s="1"/>
      <c r="G1138" s="82">
        <f>INDEX('5 tm Data'!G:G,MATCH('5 tm WV'!B1132,'5 tm Data'!F:F,0))</f>
        <v>41</v>
      </c>
      <c r="H1138" s="82"/>
      <c r="I1138" s="82"/>
      <c r="J1138" s="82"/>
      <c r="K1138" s="82"/>
      <c r="L1138" s="82"/>
      <c r="M1138" s="82"/>
      <c r="N1138" s="82"/>
      <c r="O1138" s="82"/>
      <c r="P1138" s="1"/>
    </row>
    <row r="1139" spans="1:17" ht="11.25" x14ac:dyDescent="0.2">
      <c r="C1139" s="1"/>
      <c r="D1139" s="1"/>
      <c r="E1139" s="1"/>
      <c r="F1139" s="1"/>
      <c r="G1139" s="82"/>
      <c r="H1139" s="82"/>
      <c r="I1139" s="82"/>
      <c r="J1139" s="82"/>
      <c r="K1139" s="82"/>
      <c r="L1139" s="82"/>
      <c r="M1139" s="82"/>
      <c r="N1139" s="82"/>
      <c r="O1139" s="82"/>
      <c r="P1139" s="1"/>
    </row>
    <row r="1140" spans="1:17" ht="8.25" customHeight="1" x14ac:dyDescent="0.2">
      <c r="C1140" s="1"/>
      <c r="D1140" s="1"/>
      <c r="E1140" s="1"/>
      <c r="F1140" s="1"/>
      <c r="G1140" s="18"/>
      <c r="H1140" s="18"/>
      <c r="I1140" s="18"/>
      <c r="J1140" s="18"/>
      <c r="K1140" s="18"/>
      <c r="L1140" s="18"/>
      <c r="M1140" s="18"/>
      <c r="N1140" s="18"/>
      <c r="O1140" s="18"/>
      <c r="P1140" s="1"/>
    </row>
    <row r="1141" spans="1:17" ht="8.25" customHeight="1" x14ac:dyDescent="0.2">
      <c r="C1141" s="1"/>
      <c r="D1141" s="1"/>
      <c r="E1141" s="1"/>
      <c r="F1141" s="1"/>
      <c r="G1141" s="18"/>
      <c r="H1141" s="18"/>
      <c r="I1141" s="18"/>
      <c r="J1141" s="18"/>
      <c r="K1141" s="18"/>
      <c r="L1141" s="18"/>
      <c r="M1141" s="18"/>
      <c r="N1141" s="18"/>
      <c r="O1141" s="18"/>
      <c r="P1141" s="1"/>
    </row>
    <row r="1142" spans="1:17" ht="8.25" customHeight="1" x14ac:dyDescent="0.2">
      <c r="C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1"/>
      <c r="O1142" s="1"/>
      <c r="P1142" s="1"/>
    </row>
    <row r="1143" spans="1:17" ht="15.75" customHeight="1" x14ac:dyDescent="0.15">
      <c r="C1143" s="83" t="s">
        <v>0</v>
      </c>
      <c r="D1143" s="84"/>
      <c r="E1143" s="85"/>
      <c r="F1143" s="83" t="s">
        <v>1</v>
      </c>
      <c r="G1143" s="85"/>
      <c r="H1143" s="83" t="s">
        <v>2</v>
      </c>
      <c r="I1143" s="85"/>
      <c r="J1143" s="83" t="s">
        <v>3</v>
      </c>
      <c r="K1143" s="85"/>
      <c r="L1143" s="83" t="s">
        <v>4</v>
      </c>
      <c r="M1143" s="85"/>
      <c r="N1143" s="83" t="s">
        <v>5</v>
      </c>
      <c r="O1143" s="85"/>
      <c r="P1143" s="80" t="s">
        <v>6</v>
      </c>
      <c r="Q1143" s="80"/>
    </row>
    <row r="1144" spans="1:17" ht="24.75" customHeight="1" x14ac:dyDescent="0.15">
      <c r="A1144" t="str">
        <f>CONCATENATE(B1132,B1144)</f>
        <v>40a</v>
      </c>
      <c r="B1144" t="s">
        <v>26</v>
      </c>
      <c r="C1144" s="64" t="str">
        <f>INDEX('5 tm Data'!T:T,MATCH('5 tm WV'!A1144,'5 tm Data'!R:R,0))</f>
        <v>a</v>
      </c>
      <c r="D1144" s="65"/>
      <c r="E1144" s="66"/>
      <c r="F1144" s="80"/>
      <c r="G1144" s="80"/>
      <c r="H1144" s="80"/>
      <c r="I1144" s="80"/>
      <c r="J1144" s="80"/>
      <c r="K1144" s="80"/>
      <c r="L1144" s="80"/>
      <c r="M1144" s="80"/>
      <c r="N1144" s="80"/>
      <c r="O1144" s="80"/>
      <c r="P1144" s="80"/>
      <c r="Q1144" s="80"/>
    </row>
    <row r="1145" spans="1:17" ht="24.75" customHeight="1" x14ac:dyDescent="0.15">
      <c r="A1145" t="str">
        <f>CONCATENATE(B1132,B1145)</f>
        <v>40b</v>
      </c>
      <c r="B1145" t="s">
        <v>27</v>
      </c>
      <c r="C1145" s="64" t="str">
        <f>INDEX('5 tm Data'!T:T,MATCH('5 tm WV'!A1145,'5 tm Data'!R:R,0))</f>
        <v>b</v>
      </c>
      <c r="D1145" s="65"/>
      <c r="E1145" s="66"/>
      <c r="F1145" s="80"/>
      <c r="G1145" s="80"/>
      <c r="H1145" s="80"/>
      <c r="I1145" s="80"/>
      <c r="J1145" s="80"/>
      <c r="K1145" s="80"/>
      <c r="L1145" s="80"/>
      <c r="M1145" s="80"/>
      <c r="N1145" s="80"/>
      <c r="O1145" s="80"/>
      <c r="P1145" s="80"/>
      <c r="Q1145" s="80"/>
    </row>
    <row r="1146" spans="1:17" ht="24.75" customHeight="1" x14ac:dyDescent="0.15">
      <c r="A1146" t="str">
        <f>CONCATENATE(B1132,B1146)</f>
        <v>40c</v>
      </c>
      <c r="B1146" t="s">
        <v>28</v>
      </c>
      <c r="C1146" s="64" t="str">
        <f>INDEX('5 tm Data'!T:T,MATCH('5 tm WV'!A1146,'5 tm Data'!R:R,0))</f>
        <v>c</v>
      </c>
      <c r="D1146" s="65"/>
      <c r="E1146" s="66"/>
      <c r="F1146" s="80"/>
      <c r="G1146" s="80"/>
      <c r="H1146" s="80"/>
      <c r="I1146" s="80"/>
      <c r="J1146" s="80"/>
      <c r="K1146" s="80"/>
      <c r="L1146" s="80"/>
      <c r="M1146" s="80"/>
      <c r="N1146" s="80"/>
      <c r="O1146" s="80"/>
      <c r="P1146" s="80"/>
      <c r="Q1146" s="80"/>
    </row>
    <row r="1147" spans="1:17" ht="24.75" customHeight="1" x14ac:dyDescent="0.15">
      <c r="A1147" t="str">
        <f>CONCATENATE(B1132,B1147)</f>
        <v>40d</v>
      </c>
      <c r="B1147" t="s">
        <v>29</v>
      </c>
      <c r="C1147" s="64" t="str">
        <f>INDEX('5 tm Data'!T:T,MATCH('5 tm WV'!A1147,'5 tm Data'!R:R,0))</f>
        <v>d</v>
      </c>
      <c r="D1147" s="65"/>
      <c r="E1147" s="66"/>
      <c r="F1147" s="80"/>
      <c r="G1147" s="80"/>
      <c r="H1147" s="80"/>
      <c r="I1147" s="80"/>
      <c r="J1147" s="80"/>
      <c r="K1147" s="80"/>
      <c r="L1147" s="80"/>
      <c r="M1147" s="80"/>
      <c r="N1147" s="80"/>
      <c r="O1147" s="80"/>
      <c r="P1147" s="80"/>
      <c r="Q1147" s="80"/>
    </row>
    <row r="1148" spans="1:17" ht="24.75" customHeight="1" x14ac:dyDescent="0.15">
      <c r="A1148" t="str">
        <f>CONCATENATE(B1132,B1148)</f>
        <v>40e</v>
      </c>
      <c r="B1148" t="s">
        <v>30</v>
      </c>
      <c r="C1148" s="64" t="str">
        <f>INDEX('5 tm Data'!T:T,MATCH('5 tm WV'!A1148,'5 tm Data'!R:R,0))</f>
        <v>e</v>
      </c>
      <c r="D1148" s="65"/>
      <c r="E1148" s="66"/>
      <c r="F1148" s="80"/>
      <c r="G1148" s="80"/>
      <c r="H1148" s="80"/>
      <c r="I1148" s="80"/>
      <c r="J1148" s="80"/>
      <c r="K1148" s="80"/>
      <c r="L1148" s="80"/>
      <c r="M1148" s="80"/>
      <c r="N1148" s="80"/>
      <c r="O1148" s="80"/>
      <c r="P1148" s="80"/>
      <c r="Q1148" s="80"/>
    </row>
    <row r="1149" spans="1:17" ht="24.75" customHeight="1" x14ac:dyDescent="0.15">
      <c r="A1149" t="str">
        <f>CONCATENATE(B1132,B1149)</f>
        <v>40f</v>
      </c>
      <c r="B1149" t="s">
        <v>31</v>
      </c>
      <c r="C1149" s="64" t="str">
        <f>INDEX('5 tm Data'!T:T,MATCH('5 tm WV'!A1149,'5 tm Data'!R:R,0))</f>
        <v>f</v>
      </c>
      <c r="D1149" s="65"/>
      <c r="E1149" s="66"/>
      <c r="F1149" s="80"/>
      <c r="G1149" s="80"/>
      <c r="H1149" s="80"/>
      <c r="I1149" s="80"/>
      <c r="J1149" s="80"/>
      <c r="K1149" s="80"/>
      <c r="L1149" s="80"/>
      <c r="M1149" s="80"/>
      <c r="N1149" s="80"/>
      <c r="O1149" s="80"/>
      <c r="P1149" s="80"/>
      <c r="Q1149" s="80"/>
    </row>
    <row r="1150" spans="1:17" ht="24.75" customHeight="1" x14ac:dyDescent="0.15">
      <c r="A1150" t="str">
        <f>CONCATENATE(B1132,B1150)</f>
        <v>40g</v>
      </c>
      <c r="B1150" t="s">
        <v>32</v>
      </c>
      <c r="C1150" s="64" t="str">
        <f>INDEX('5 tm Data'!T:T,MATCH('5 tm WV'!A1150,'5 tm Data'!R:R,0))</f>
        <v>g</v>
      </c>
      <c r="D1150" s="65"/>
      <c r="E1150" s="66"/>
      <c r="F1150" s="80"/>
      <c r="G1150" s="80"/>
      <c r="H1150" s="80"/>
      <c r="I1150" s="80"/>
      <c r="J1150" s="80"/>
      <c r="K1150" s="80"/>
      <c r="L1150" s="80"/>
      <c r="M1150" s="80"/>
      <c r="N1150" s="80"/>
      <c r="O1150" s="80"/>
      <c r="P1150" s="80"/>
      <c r="Q1150" s="80"/>
    </row>
    <row r="1151" spans="1:17" ht="24.75" customHeight="1" thickBot="1" x14ac:dyDescent="0.2">
      <c r="A1151" t="str">
        <f>CONCATENATE(B1132,B1151)</f>
        <v>40h</v>
      </c>
      <c r="B1151" t="s">
        <v>33</v>
      </c>
      <c r="C1151" s="64" t="str">
        <f>INDEX('5 tm Data'!T:T,MATCH('5 tm WV'!A1151,'5 tm Data'!R:R,0))</f>
        <v>h</v>
      </c>
      <c r="D1151" s="65"/>
      <c r="E1151" s="66"/>
      <c r="F1151" s="79"/>
      <c r="G1151" s="79"/>
      <c r="H1151" s="79"/>
      <c r="I1151" s="79"/>
      <c r="J1151" s="79"/>
      <c r="K1151" s="79"/>
      <c r="L1151" s="79"/>
      <c r="M1151" s="79"/>
      <c r="N1151" s="79"/>
      <c r="O1151" s="79"/>
      <c r="P1151" s="79"/>
      <c r="Q1151" s="79"/>
    </row>
    <row r="1152" spans="1:17" ht="24.75" customHeight="1" thickTop="1" x14ac:dyDescent="0.2">
      <c r="C1152" s="86" t="s">
        <v>6</v>
      </c>
      <c r="D1152" s="86"/>
      <c r="E1152" s="86"/>
      <c r="F1152" s="77"/>
      <c r="G1152" s="78"/>
      <c r="H1152" s="77"/>
      <c r="I1152" s="78"/>
      <c r="J1152" s="77"/>
      <c r="K1152" s="78"/>
      <c r="L1152" s="77"/>
      <c r="M1152" s="78"/>
      <c r="N1152" s="77"/>
      <c r="O1152" s="78"/>
      <c r="P1152" s="77"/>
      <c r="Q1152" s="78"/>
    </row>
    <row r="1153" spans="3:17" x14ac:dyDescent="0.15">
      <c r="C1153" s="86" t="s">
        <v>799</v>
      </c>
      <c r="D1153" s="86"/>
      <c r="E1153" s="86"/>
      <c r="F1153" s="87"/>
      <c r="G1153" s="87"/>
      <c r="H1153" s="87"/>
      <c r="I1153" s="87"/>
      <c r="J1153" s="87"/>
      <c r="K1153" s="87"/>
      <c r="L1153" s="87"/>
      <c r="M1153" s="87"/>
      <c r="N1153" s="87"/>
      <c r="O1153" s="87"/>
      <c r="P1153" s="87"/>
      <c r="Q1153" s="87"/>
    </row>
    <row r="1154" spans="3:17" ht="11.25" customHeight="1" x14ac:dyDescent="0.15">
      <c r="C1154" s="86"/>
      <c r="D1154" s="86"/>
      <c r="E1154" s="86"/>
      <c r="F1154" s="87"/>
      <c r="G1154" s="87"/>
      <c r="H1154" s="87"/>
      <c r="I1154" s="87"/>
      <c r="J1154" s="87"/>
      <c r="K1154" s="87"/>
      <c r="L1154" s="87"/>
      <c r="M1154" s="87"/>
      <c r="N1154" s="87"/>
      <c r="O1154" s="87"/>
      <c r="P1154" s="87"/>
      <c r="Q1154" s="87"/>
    </row>
    <row r="1155" spans="3:17" ht="11.25" customHeight="1" x14ac:dyDescent="0.15">
      <c r="C1155" s="86" t="s">
        <v>800</v>
      </c>
      <c r="D1155" s="86"/>
      <c r="E1155" s="86"/>
      <c r="F1155" s="87"/>
      <c r="G1155" s="87"/>
      <c r="H1155" s="87"/>
      <c r="I1155" s="87"/>
      <c r="J1155" s="87"/>
      <c r="K1155" s="87"/>
      <c r="L1155" s="87"/>
      <c r="M1155" s="87"/>
      <c r="N1155" s="87"/>
      <c r="O1155" s="87"/>
      <c r="P1155" s="87"/>
      <c r="Q1155" s="87"/>
    </row>
    <row r="1156" spans="3:17" x14ac:dyDescent="0.15">
      <c r="C1156" s="86"/>
      <c r="D1156" s="86"/>
      <c r="E1156" s="86"/>
      <c r="F1156" s="87"/>
      <c r="G1156" s="87"/>
      <c r="H1156" s="87"/>
      <c r="I1156" s="87"/>
      <c r="J1156" s="87"/>
      <c r="K1156" s="87"/>
      <c r="L1156" s="87"/>
      <c r="M1156" s="87"/>
      <c r="N1156" s="87"/>
      <c r="O1156" s="87"/>
      <c r="P1156" s="87"/>
      <c r="Q1156" s="87"/>
    </row>
  </sheetData>
  <mergeCells count="3441">
    <mergeCell ref="C1152:E1152"/>
    <mergeCell ref="C1153:E1154"/>
    <mergeCell ref="F1153:G1154"/>
    <mergeCell ref="H1153:I1154"/>
    <mergeCell ref="J1153:K1154"/>
    <mergeCell ref="L1153:M1154"/>
    <mergeCell ref="N1153:O1154"/>
    <mergeCell ref="P1153:Q1154"/>
    <mergeCell ref="C1155:E1156"/>
    <mergeCell ref="F1155:G1156"/>
    <mergeCell ref="H1155:I1156"/>
    <mergeCell ref="J1155:K1156"/>
    <mergeCell ref="L1155:M1156"/>
    <mergeCell ref="N1155:O1156"/>
    <mergeCell ref="P1155:Q1156"/>
    <mergeCell ref="P1143:Q1143"/>
    <mergeCell ref="C1144:E1144"/>
    <mergeCell ref="F1144:G1144"/>
    <mergeCell ref="H1144:I1144"/>
    <mergeCell ref="J1144:K1144"/>
    <mergeCell ref="L1144:M1144"/>
    <mergeCell ref="N1144:O1144"/>
    <mergeCell ref="C1143:E1143"/>
    <mergeCell ref="F1143:G1143"/>
    <mergeCell ref="H1143:I1143"/>
    <mergeCell ref="J1143:K1143"/>
    <mergeCell ref="L1143:M1143"/>
    <mergeCell ref="N1143:O1143"/>
    <mergeCell ref="N1068:O1069"/>
    <mergeCell ref="P1068:Q1069"/>
    <mergeCell ref="C1094:E1094"/>
    <mergeCell ref="C1095:E1096"/>
    <mergeCell ref="F1095:G1096"/>
    <mergeCell ref="H1095:I1096"/>
    <mergeCell ref="J1095:K1096"/>
    <mergeCell ref="L1095:M1096"/>
    <mergeCell ref="N1095:O1096"/>
    <mergeCell ref="P1095:Q1096"/>
    <mergeCell ref="C1097:E1098"/>
    <mergeCell ref="F1097:G1098"/>
    <mergeCell ref="H1097:I1098"/>
    <mergeCell ref="J1097:K1098"/>
    <mergeCell ref="L1097:M1098"/>
    <mergeCell ref="N1097:O1098"/>
    <mergeCell ref="P1097:Q1098"/>
    <mergeCell ref="P1085:Q1085"/>
    <mergeCell ref="C1086:E1086"/>
    <mergeCell ref="F1086:G1086"/>
    <mergeCell ref="H1086:I1086"/>
    <mergeCell ref="J1086:K1086"/>
    <mergeCell ref="L1086:M1086"/>
    <mergeCell ref="N1086:O1086"/>
    <mergeCell ref="C1074:Q1076"/>
    <mergeCell ref="G1080:O1081"/>
    <mergeCell ref="C1085:E1085"/>
    <mergeCell ref="F1085:G1085"/>
    <mergeCell ref="H1085:I1085"/>
    <mergeCell ref="J1085:K1085"/>
    <mergeCell ref="L1085:M1085"/>
    <mergeCell ref="N1085:O1085"/>
    <mergeCell ref="N1010:O1011"/>
    <mergeCell ref="P1010:Q1011"/>
    <mergeCell ref="C1036:E1036"/>
    <mergeCell ref="C1037:E1038"/>
    <mergeCell ref="F1037:G1038"/>
    <mergeCell ref="H1037:I1038"/>
    <mergeCell ref="J1037:K1038"/>
    <mergeCell ref="L1037:M1038"/>
    <mergeCell ref="N1037:O1038"/>
    <mergeCell ref="P1037:Q1038"/>
    <mergeCell ref="C1039:E1040"/>
    <mergeCell ref="F1039:G1040"/>
    <mergeCell ref="H1039:I1040"/>
    <mergeCell ref="J1039:K1040"/>
    <mergeCell ref="L1039:M1040"/>
    <mergeCell ref="N1039:O1040"/>
    <mergeCell ref="P1039:Q1040"/>
    <mergeCell ref="P1027:Q1027"/>
    <mergeCell ref="C1028:E1028"/>
    <mergeCell ref="F1028:G1028"/>
    <mergeCell ref="H1028:I1028"/>
    <mergeCell ref="J1028:K1028"/>
    <mergeCell ref="L1028:M1028"/>
    <mergeCell ref="N1028:O1028"/>
    <mergeCell ref="C1016:Q1018"/>
    <mergeCell ref="G1022:O1023"/>
    <mergeCell ref="C1027:E1027"/>
    <mergeCell ref="F1027:G1027"/>
    <mergeCell ref="H1027:I1027"/>
    <mergeCell ref="J1027:K1027"/>
    <mergeCell ref="L1027:M1027"/>
    <mergeCell ref="N1027:O1027"/>
    <mergeCell ref="N952:O953"/>
    <mergeCell ref="P952:Q953"/>
    <mergeCell ref="C978:E978"/>
    <mergeCell ref="C979:E980"/>
    <mergeCell ref="F979:G980"/>
    <mergeCell ref="H979:I980"/>
    <mergeCell ref="J979:K980"/>
    <mergeCell ref="L979:M980"/>
    <mergeCell ref="N979:O980"/>
    <mergeCell ref="P979:Q980"/>
    <mergeCell ref="C981:E982"/>
    <mergeCell ref="F981:G982"/>
    <mergeCell ref="H981:I982"/>
    <mergeCell ref="J981:K982"/>
    <mergeCell ref="L981:M982"/>
    <mergeCell ref="N981:O982"/>
    <mergeCell ref="P981:Q982"/>
    <mergeCell ref="P969:Q969"/>
    <mergeCell ref="C970:E970"/>
    <mergeCell ref="F970:G970"/>
    <mergeCell ref="H970:I970"/>
    <mergeCell ref="J970:K970"/>
    <mergeCell ref="L970:M970"/>
    <mergeCell ref="N970:O970"/>
    <mergeCell ref="C958:Q960"/>
    <mergeCell ref="G964:O965"/>
    <mergeCell ref="C969:E969"/>
    <mergeCell ref="F969:G969"/>
    <mergeCell ref="H969:I969"/>
    <mergeCell ref="J969:K969"/>
    <mergeCell ref="L969:M969"/>
    <mergeCell ref="N969:O969"/>
    <mergeCell ref="N894:O895"/>
    <mergeCell ref="P894:Q895"/>
    <mergeCell ref="C920:E920"/>
    <mergeCell ref="C921:E922"/>
    <mergeCell ref="F921:G922"/>
    <mergeCell ref="H921:I922"/>
    <mergeCell ref="J921:K922"/>
    <mergeCell ref="L921:M922"/>
    <mergeCell ref="N921:O922"/>
    <mergeCell ref="P921:Q922"/>
    <mergeCell ref="C923:E924"/>
    <mergeCell ref="F923:G924"/>
    <mergeCell ref="H923:I924"/>
    <mergeCell ref="J923:K924"/>
    <mergeCell ref="L923:M924"/>
    <mergeCell ref="N923:O924"/>
    <mergeCell ref="P923:Q924"/>
    <mergeCell ref="P911:Q911"/>
    <mergeCell ref="C912:E912"/>
    <mergeCell ref="F912:G912"/>
    <mergeCell ref="H912:I912"/>
    <mergeCell ref="J912:K912"/>
    <mergeCell ref="L912:M912"/>
    <mergeCell ref="N912:O912"/>
    <mergeCell ref="C900:Q902"/>
    <mergeCell ref="G906:O907"/>
    <mergeCell ref="C911:E911"/>
    <mergeCell ref="F911:G911"/>
    <mergeCell ref="H911:I911"/>
    <mergeCell ref="J911:K911"/>
    <mergeCell ref="L911:M911"/>
    <mergeCell ref="N911:O911"/>
    <mergeCell ref="N836:O837"/>
    <mergeCell ref="P836:Q837"/>
    <mergeCell ref="C862:E862"/>
    <mergeCell ref="C863:E864"/>
    <mergeCell ref="F863:G864"/>
    <mergeCell ref="H863:I864"/>
    <mergeCell ref="J863:K864"/>
    <mergeCell ref="L863:M864"/>
    <mergeCell ref="N863:O864"/>
    <mergeCell ref="P863:Q864"/>
    <mergeCell ref="C865:E866"/>
    <mergeCell ref="F865:G866"/>
    <mergeCell ref="H865:I866"/>
    <mergeCell ref="J865:K866"/>
    <mergeCell ref="L865:M866"/>
    <mergeCell ref="N865:O866"/>
    <mergeCell ref="P865:Q866"/>
    <mergeCell ref="P853:Q853"/>
    <mergeCell ref="C854:E854"/>
    <mergeCell ref="F854:G854"/>
    <mergeCell ref="H854:I854"/>
    <mergeCell ref="J854:K854"/>
    <mergeCell ref="L854:M854"/>
    <mergeCell ref="N854:O854"/>
    <mergeCell ref="C842:Q844"/>
    <mergeCell ref="G848:O849"/>
    <mergeCell ref="C853:E853"/>
    <mergeCell ref="F853:G853"/>
    <mergeCell ref="H853:I853"/>
    <mergeCell ref="J853:K853"/>
    <mergeCell ref="L853:M853"/>
    <mergeCell ref="N853:O853"/>
    <mergeCell ref="N778:O779"/>
    <mergeCell ref="P778:Q779"/>
    <mergeCell ref="C804:E804"/>
    <mergeCell ref="C805:E806"/>
    <mergeCell ref="F805:G806"/>
    <mergeCell ref="H805:I806"/>
    <mergeCell ref="J805:K806"/>
    <mergeCell ref="L805:M806"/>
    <mergeCell ref="N805:O806"/>
    <mergeCell ref="P805:Q806"/>
    <mergeCell ref="C807:E808"/>
    <mergeCell ref="F807:G808"/>
    <mergeCell ref="H807:I808"/>
    <mergeCell ref="J807:K808"/>
    <mergeCell ref="L807:M808"/>
    <mergeCell ref="N807:O808"/>
    <mergeCell ref="P807:Q808"/>
    <mergeCell ref="P795:Q795"/>
    <mergeCell ref="C796:E796"/>
    <mergeCell ref="F796:G796"/>
    <mergeCell ref="H796:I796"/>
    <mergeCell ref="J796:K796"/>
    <mergeCell ref="L796:M796"/>
    <mergeCell ref="N796:O796"/>
    <mergeCell ref="C784:Q786"/>
    <mergeCell ref="G790:O791"/>
    <mergeCell ref="C795:E795"/>
    <mergeCell ref="F795:G795"/>
    <mergeCell ref="H795:I795"/>
    <mergeCell ref="J795:K795"/>
    <mergeCell ref="L795:M795"/>
    <mergeCell ref="N795:O795"/>
    <mergeCell ref="N720:O721"/>
    <mergeCell ref="P720:Q721"/>
    <mergeCell ref="C746:E746"/>
    <mergeCell ref="C747:E748"/>
    <mergeCell ref="F747:G748"/>
    <mergeCell ref="H747:I748"/>
    <mergeCell ref="J747:K748"/>
    <mergeCell ref="L747:M748"/>
    <mergeCell ref="N747:O748"/>
    <mergeCell ref="P747:Q748"/>
    <mergeCell ref="C749:E750"/>
    <mergeCell ref="F749:G750"/>
    <mergeCell ref="H749:I750"/>
    <mergeCell ref="J749:K750"/>
    <mergeCell ref="L749:M750"/>
    <mergeCell ref="N749:O750"/>
    <mergeCell ref="P749:Q750"/>
    <mergeCell ref="P737:Q737"/>
    <mergeCell ref="C738:E738"/>
    <mergeCell ref="F738:G738"/>
    <mergeCell ref="H738:I738"/>
    <mergeCell ref="J738:K738"/>
    <mergeCell ref="L738:M738"/>
    <mergeCell ref="N738:O738"/>
    <mergeCell ref="C726:Q728"/>
    <mergeCell ref="G732:O733"/>
    <mergeCell ref="C737:E737"/>
    <mergeCell ref="F737:G737"/>
    <mergeCell ref="H737:I737"/>
    <mergeCell ref="J737:K737"/>
    <mergeCell ref="L737:M737"/>
    <mergeCell ref="N737:O737"/>
    <mergeCell ref="N662:O663"/>
    <mergeCell ref="P662:Q663"/>
    <mergeCell ref="C688:E688"/>
    <mergeCell ref="C689:E690"/>
    <mergeCell ref="F689:G690"/>
    <mergeCell ref="H689:I690"/>
    <mergeCell ref="J689:K690"/>
    <mergeCell ref="L689:M690"/>
    <mergeCell ref="N689:O690"/>
    <mergeCell ref="P689:Q690"/>
    <mergeCell ref="C691:E692"/>
    <mergeCell ref="F691:G692"/>
    <mergeCell ref="H691:I692"/>
    <mergeCell ref="J691:K692"/>
    <mergeCell ref="L691:M692"/>
    <mergeCell ref="N691:O692"/>
    <mergeCell ref="P691:Q692"/>
    <mergeCell ref="P679:Q679"/>
    <mergeCell ref="C680:E680"/>
    <mergeCell ref="F680:G680"/>
    <mergeCell ref="H680:I680"/>
    <mergeCell ref="J680:K680"/>
    <mergeCell ref="L680:M680"/>
    <mergeCell ref="N680:O680"/>
    <mergeCell ref="C668:Q670"/>
    <mergeCell ref="G674:O675"/>
    <mergeCell ref="C679:E679"/>
    <mergeCell ref="F679:G679"/>
    <mergeCell ref="H679:I679"/>
    <mergeCell ref="J679:K679"/>
    <mergeCell ref="L679:M679"/>
    <mergeCell ref="N679:O679"/>
    <mergeCell ref="N604:O605"/>
    <mergeCell ref="P604:Q605"/>
    <mergeCell ref="C630:E630"/>
    <mergeCell ref="C631:E632"/>
    <mergeCell ref="F631:G632"/>
    <mergeCell ref="H631:I632"/>
    <mergeCell ref="J631:K632"/>
    <mergeCell ref="L631:M632"/>
    <mergeCell ref="N631:O632"/>
    <mergeCell ref="P631:Q632"/>
    <mergeCell ref="C633:E634"/>
    <mergeCell ref="F633:G634"/>
    <mergeCell ref="H633:I634"/>
    <mergeCell ref="J633:K634"/>
    <mergeCell ref="L633:M634"/>
    <mergeCell ref="N633:O634"/>
    <mergeCell ref="P633:Q634"/>
    <mergeCell ref="P621:Q621"/>
    <mergeCell ref="C622:E622"/>
    <mergeCell ref="F622:G622"/>
    <mergeCell ref="H622:I622"/>
    <mergeCell ref="J622:K622"/>
    <mergeCell ref="L622:M622"/>
    <mergeCell ref="N622:O622"/>
    <mergeCell ref="C610:Q612"/>
    <mergeCell ref="G616:O617"/>
    <mergeCell ref="C621:E621"/>
    <mergeCell ref="F621:G621"/>
    <mergeCell ref="H621:I621"/>
    <mergeCell ref="J621:K621"/>
    <mergeCell ref="L621:M621"/>
    <mergeCell ref="N621:O621"/>
    <mergeCell ref="N546:O547"/>
    <mergeCell ref="P546:Q547"/>
    <mergeCell ref="C572:E572"/>
    <mergeCell ref="C573:E574"/>
    <mergeCell ref="F573:G574"/>
    <mergeCell ref="H573:I574"/>
    <mergeCell ref="J573:K574"/>
    <mergeCell ref="L573:M574"/>
    <mergeCell ref="N573:O574"/>
    <mergeCell ref="P573:Q574"/>
    <mergeCell ref="C575:E576"/>
    <mergeCell ref="F575:G576"/>
    <mergeCell ref="H575:I576"/>
    <mergeCell ref="J575:K576"/>
    <mergeCell ref="L575:M576"/>
    <mergeCell ref="N575:O576"/>
    <mergeCell ref="P575:Q576"/>
    <mergeCell ref="P563:Q563"/>
    <mergeCell ref="C564:E564"/>
    <mergeCell ref="F564:G564"/>
    <mergeCell ref="H564:I564"/>
    <mergeCell ref="J564:K564"/>
    <mergeCell ref="L564:M564"/>
    <mergeCell ref="N564:O564"/>
    <mergeCell ref="C552:Q554"/>
    <mergeCell ref="G558:O559"/>
    <mergeCell ref="C563:E563"/>
    <mergeCell ref="F563:G563"/>
    <mergeCell ref="H563:I563"/>
    <mergeCell ref="J563:K563"/>
    <mergeCell ref="L563:M563"/>
    <mergeCell ref="N563:O563"/>
    <mergeCell ref="N488:O489"/>
    <mergeCell ref="P488:Q489"/>
    <mergeCell ref="C514:E514"/>
    <mergeCell ref="C515:E516"/>
    <mergeCell ref="F515:G516"/>
    <mergeCell ref="H515:I516"/>
    <mergeCell ref="J515:K516"/>
    <mergeCell ref="L515:M516"/>
    <mergeCell ref="N515:O516"/>
    <mergeCell ref="P515:Q516"/>
    <mergeCell ref="C517:E518"/>
    <mergeCell ref="F517:G518"/>
    <mergeCell ref="H517:I518"/>
    <mergeCell ref="J517:K518"/>
    <mergeCell ref="L517:M518"/>
    <mergeCell ref="N517:O518"/>
    <mergeCell ref="P517:Q518"/>
    <mergeCell ref="P505:Q505"/>
    <mergeCell ref="C506:E506"/>
    <mergeCell ref="F506:G506"/>
    <mergeCell ref="H506:I506"/>
    <mergeCell ref="J506:K506"/>
    <mergeCell ref="L506:M506"/>
    <mergeCell ref="N506:O506"/>
    <mergeCell ref="C494:Q496"/>
    <mergeCell ref="G500:O501"/>
    <mergeCell ref="C505:E505"/>
    <mergeCell ref="F505:G505"/>
    <mergeCell ref="H505:I505"/>
    <mergeCell ref="J505:K505"/>
    <mergeCell ref="L505:M505"/>
    <mergeCell ref="N505:O505"/>
    <mergeCell ref="N430:O431"/>
    <mergeCell ref="P430:Q431"/>
    <mergeCell ref="C456:E456"/>
    <mergeCell ref="C457:E458"/>
    <mergeCell ref="F457:G458"/>
    <mergeCell ref="H457:I458"/>
    <mergeCell ref="J457:K458"/>
    <mergeCell ref="L457:M458"/>
    <mergeCell ref="N457:O458"/>
    <mergeCell ref="P457:Q458"/>
    <mergeCell ref="C459:E460"/>
    <mergeCell ref="F459:G460"/>
    <mergeCell ref="H459:I460"/>
    <mergeCell ref="J459:K460"/>
    <mergeCell ref="L459:M460"/>
    <mergeCell ref="N459:O460"/>
    <mergeCell ref="P459:Q460"/>
    <mergeCell ref="P447:Q447"/>
    <mergeCell ref="C448:E448"/>
    <mergeCell ref="F448:G448"/>
    <mergeCell ref="H448:I448"/>
    <mergeCell ref="J448:K448"/>
    <mergeCell ref="L448:M448"/>
    <mergeCell ref="N448:O448"/>
    <mergeCell ref="C436:Q438"/>
    <mergeCell ref="G442:O443"/>
    <mergeCell ref="C447:E447"/>
    <mergeCell ref="F447:G447"/>
    <mergeCell ref="H447:I447"/>
    <mergeCell ref="J447:K447"/>
    <mergeCell ref="L447:M447"/>
    <mergeCell ref="N447:O447"/>
    <mergeCell ref="N372:O373"/>
    <mergeCell ref="P372:Q373"/>
    <mergeCell ref="C398:E398"/>
    <mergeCell ref="C399:E400"/>
    <mergeCell ref="F399:G400"/>
    <mergeCell ref="H399:I400"/>
    <mergeCell ref="J399:K400"/>
    <mergeCell ref="L399:M400"/>
    <mergeCell ref="N399:O400"/>
    <mergeCell ref="P399:Q400"/>
    <mergeCell ref="C401:E402"/>
    <mergeCell ref="F401:G402"/>
    <mergeCell ref="H401:I402"/>
    <mergeCell ref="J401:K402"/>
    <mergeCell ref="L401:M402"/>
    <mergeCell ref="N401:O402"/>
    <mergeCell ref="P401:Q402"/>
    <mergeCell ref="P389:Q389"/>
    <mergeCell ref="C390:E390"/>
    <mergeCell ref="F390:G390"/>
    <mergeCell ref="H390:I390"/>
    <mergeCell ref="J390:K390"/>
    <mergeCell ref="L390:M390"/>
    <mergeCell ref="N390:O390"/>
    <mergeCell ref="C378:Q380"/>
    <mergeCell ref="G384:O385"/>
    <mergeCell ref="C389:E389"/>
    <mergeCell ref="F389:G389"/>
    <mergeCell ref="H389:I389"/>
    <mergeCell ref="J389:K389"/>
    <mergeCell ref="L389:M389"/>
    <mergeCell ref="N389:O389"/>
    <mergeCell ref="N314:O315"/>
    <mergeCell ref="P314:Q315"/>
    <mergeCell ref="C340:E340"/>
    <mergeCell ref="C341:E342"/>
    <mergeCell ref="F341:G342"/>
    <mergeCell ref="H341:I342"/>
    <mergeCell ref="J341:K342"/>
    <mergeCell ref="L341:M342"/>
    <mergeCell ref="N341:O342"/>
    <mergeCell ref="P341:Q342"/>
    <mergeCell ref="C343:E344"/>
    <mergeCell ref="F343:G344"/>
    <mergeCell ref="H343:I344"/>
    <mergeCell ref="J343:K344"/>
    <mergeCell ref="L343:M344"/>
    <mergeCell ref="N343:O344"/>
    <mergeCell ref="P343:Q344"/>
    <mergeCell ref="P331:Q331"/>
    <mergeCell ref="C332:E332"/>
    <mergeCell ref="F332:G332"/>
    <mergeCell ref="H332:I332"/>
    <mergeCell ref="J332:K332"/>
    <mergeCell ref="L332:M332"/>
    <mergeCell ref="N332:O332"/>
    <mergeCell ref="C320:Q322"/>
    <mergeCell ref="G326:O327"/>
    <mergeCell ref="C331:E331"/>
    <mergeCell ref="F331:G331"/>
    <mergeCell ref="H331:I331"/>
    <mergeCell ref="J331:K331"/>
    <mergeCell ref="L331:M331"/>
    <mergeCell ref="N331:O331"/>
    <mergeCell ref="N256:O257"/>
    <mergeCell ref="P256:Q257"/>
    <mergeCell ref="C282:E282"/>
    <mergeCell ref="C283:E284"/>
    <mergeCell ref="F283:G284"/>
    <mergeCell ref="H283:I284"/>
    <mergeCell ref="J283:K284"/>
    <mergeCell ref="L283:M284"/>
    <mergeCell ref="N283:O284"/>
    <mergeCell ref="P283:Q284"/>
    <mergeCell ref="C285:E286"/>
    <mergeCell ref="F285:G286"/>
    <mergeCell ref="H285:I286"/>
    <mergeCell ref="J285:K286"/>
    <mergeCell ref="L285:M286"/>
    <mergeCell ref="N285:O286"/>
    <mergeCell ref="P285:Q286"/>
    <mergeCell ref="P273:Q273"/>
    <mergeCell ref="C274:E274"/>
    <mergeCell ref="F274:G274"/>
    <mergeCell ref="H274:I274"/>
    <mergeCell ref="J274:K274"/>
    <mergeCell ref="L274:M274"/>
    <mergeCell ref="N274:O274"/>
    <mergeCell ref="C262:Q264"/>
    <mergeCell ref="G268:O269"/>
    <mergeCell ref="C273:E273"/>
    <mergeCell ref="F273:G273"/>
    <mergeCell ref="H273:I273"/>
    <mergeCell ref="J273:K273"/>
    <mergeCell ref="L273:M273"/>
    <mergeCell ref="N273:O273"/>
    <mergeCell ref="N198:O199"/>
    <mergeCell ref="P198:Q199"/>
    <mergeCell ref="C224:E224"/>
    <mergeCell ref="C225:E226"/>
    <mergeCell ref="F225:G226"/>
    <mergeCell ref="H225:I226"/>
    <mergeCell ref="J225:K226"/>
    <mergeCell ref="L225:M226"/>
    <mergeCell ref="N225:O226"/>
    <mergeCell ref="P225:Q226"/>
    <mergeCell ref="C227:E228"/>
    <mergeCell ref="F227:G228"/>
    <mergeCell ref="H227:I228"/>
    <mergeCell ref="J227:K228"/>
    <mergeCell ref="L227:M228"/>
    <mergeCell ref="N227:O228"/>
    <mergeCell ref="P227:Q228"/>
    <mergeCell ref="P215:Q215"/>
    <mergeCell ref="C216:E216"/>
    <mergeCell ref="F216:G216"/>
    <mergeCell ref="H216:I216"/>
    <mergeCell ref="J216:K216"/>
    <mergeCell ref="L216:M216"/>
    <mergeCell ref="N216:O216"/>
    <mergeCell ref="C204:Q206"/>
    <mergeCell ref="G210:O211"/>
    <mergeCell ref="C215:E215"/>
    <mergeCell ref="F215:G215"/>
    <mergeCell ref="H215:I215"/>
    <mergeCell ref="J215:K215"/>
    <mergeCell ref="L215:M215"/>
    <mergeCell ref="N215:O215"/>
    <mergeCell ref="N140:O141"/>
    <mergeCell ref="P140:Q141"/>
    <mergeCell ref="C166:E166"/>
    <mergeCell ref="C167:E168"/>
    <mergeCell ref="F167:G168"/>
    <mergeCell ref="H167:I168"/>
    <mergeCell ref="J167:K168"/>
    <mergeCell ref="L167:M168"/>
    <mergeCell ref="N167:O168"/>
    <mergeCell ref="P167:Q168"/>
    <mergeCell ref="C169:E170"/>
    <mergeCell ref="F169:G170"/>
    <mergeCell ref="H169:I170"/>
    <mergeCell ref="J169:K170"/>
    <mergeCell ref="L169:M170"/>
    <mergeCell ref="N169:O170"/>
    <mergeCell ref="P169:Q170"/>
    <mergeCell ref="P157:Q157"/>
    <mergeCell ref="C158:E158"/>
    <mergeCell ref="F158:G158"/>
    <mergeCell ref="H158:I158"/>
    <mergeCell ref="J158:K158"/>
    <mergeCell ref="L158:M158"/>
    <mergeCell ref="N158:O158"/>
    <mergeCell ref="C146:Q148"/>
    <mergeCell ref="G152:O153"/>
    <mergeCell ref="C157:E157"/>
    <mergeCell ref="F157:G157"/>
    <mergeCell ref="H157:I157"/>
    <mergeCell ref="J157:K157"/>
    <mergeCell ref="L157:M157"/>
    <mergeCell ref="N157:O157"/>
    <mergeCell ref="N82:O83"/>
    <mergeCell ref="P82:Q83"/>
    <mergeCell ref="C108:E108"/>
    <mergeCell ref="C109:E110"/>
    <mergeCell ref="F109:G110"/>
    <mergeCell ref="H109:I110"/>
    <mergeCell ref="J109:K110"/>
    <mergeCell ref="L109:M110"/>
    <mergeCell ref="N109:O110"/>
    <mergeCell ref="P109:Q110"/>
    <mergeCell ref="C111:E112"/>
    <mergeCell ref="F111:G112"/>
    <mergeCell ref="H111:I112"/>
    <mergeCell ref="J111:K112"/>
    <mergeCell ref="L111:M112"/>
    <mergeCell ref="N111:O112"/>
    <mergeCell ref="P111:Q112"/>
    <mergeCell ref="P99:Q99"/>
    <mergeCell ref="C100:E100"/>
    <mergeCell ref="F100:G100"/>
    <mergeCell ref="H100:I100"/>
    <mergeCell ref="J100:K100"/>
    <mergeCell ref="L100:M100"/>
    <mergeCell ref="N100:O100"/>
    <mergeCell ref="C88:Q90"/>
    <mergeCell ref="G94:O95"/>
    <mergeCell ref="C99:E99"/>
    <mergeCell ref="F99:G99"/>
    <mergeCell ref="H99:I99"/>
    <mergeCell ref="J99:K99"/>
    <mergeCell ref="L99:M99"/>
    <mergeCell ref="N99:O99"/>
    <mergeCell ref="H24:I25"/>
    <mergeCell ref="J24:K25"/>
    <mergeCell ref="L24:M25"/>
    <mergeCell ref="N24:O25"/>
    <mergeCell ref="P24:Q25"/>
    <mergeCell ref="C26:Q27"/>
    <mergeCell ref="C50:E50"/>
    <mergeCell ref="C51:E52"/>
    <mergeCell ref="F51:G52"/>
    <mergeCell ref="H51:I52"/>
    <mergeCell ref="J51:K52"/>
    <mergeCell ref="L51:M52"/>
    <mergeCell ref="N51:O52"/>
    <mergeCell ref="P51:Q52"/>
    <mergeCell ref="C53:E54"/>
    <mergeCell ref="F53:G54"/>
    <mergeCell ref="H53:I54"/>
    <mergeCell ref="J53:K54"/>
    <mergeCell ref="L53:M54"/>
    <mergeCell ref="N53:O54"/>
    <mergeCell ref="P53:Q54"/>
    <mergeCell ref="P44:Q44"/>
    <mergeCell ref="C45:E45"/>
    <mergeCell ref="F45:G45"/>
    <mergeCell ref="H45:I45"/>
    <mergeCell ref="J45:K45"/>
    <mergeCell ref="L45:M45"/>
    <mergeCell ref="N45:O45"/>
    <mergeCell ref="C44:E44"/>
    <mergeCell ref="F44:G44"/>
    <mergeCell ref="H44:I44"/>
    <mergeCell ref="J44:K44"/>
    <mergeCell ref="C1:Q3"/>
    <mergeCell ref="G7:O8"/>
    <mergeCell ref="C12:E12"/>
    <mergeCell ref="F12:G12"/>
    <mergeCell ref="H12:I12"/>
    <mergeCell ref="J12:K12"/>
    <mergeCell ref="L12:M12"/>
    <mergeCell ref="N12:O12"/>
    <mergeCell ref="P15:Q15"/>
    <mergeCell ref="C21:E21"/>
    <mergeCell ref="C22:E23"/>
    <mergeCell ref="F22:G23"/>
    <mergeCell ref="H22:I23"/>
    <mergeCell ref="J22:K23"/>
    <mergeCell ref="L22:M23"/>
    <mergeCell ref="N22:O23"/>
    <mergeCell ref="P22:Q23"/>
    <mergeCell ref="P14:Q14"/>
    <mergeCell ref="C15:E15"/>
    <mergeCell ref="F15:G15"/>
    <mergeCell ref="H15:I15"/>
    <mergeCell ref="J15:K15"/>
    <mergeCell ref="L15:M15"/>
    <mergeCell ref="N15:O15"/>
    <mergeCell ref="C14:E14"/>
    <mergeCell ref="F14:G14"/>
    <mergeCell ref="H14:I14"/>
    <mergeCell ref="J14:K14"/>
    <mergeCell ref="L14:M14"/>
    <mergeCell ref="N14:O14"/>
    <mergeCell ref="P12:Q12"/>
    <mergeCell ref="C13:E13"/>
    <mergeCell ref="F13:G13"/>
    <mergeCell ref="H13:I13"/>
    <mergeCell ref="J13:K13"/>
    <mergeCell ref="L13:M13"/>
    <mergeCell ref="N13:O13"/>
    <mergeCell ref="P13:Q13"/>
    <mergeCell ref="P18:Q18"/>
    <mergeCell ref="C19:E19"/>
    <mergeCell ref="F19:G19"/>
    <mergeCell ref="H19:I19"/>
    <mergeCell ref="J19:K19"/>
    <mergeCell ref="L19:M19"/>
    <mergeCell ref="N19:O19"/>
    <mergeCell ref="C18:E18"/>
    <mergeCell ref="F18:G18"/>
    <mergeCell ref="H18:I18"/>
    <mergeCell ref="J18:K18"/>
    <mergeCell ref="L18:M18"/>
    <mergeCell ref="N18:O18"/>
    <mergeCell ref="P16:Q16"/>
    <mergeCell ref="C17:E17"/>
    <mergeCell ref="F17:G17"/>
    <mergeCell ref="H17:I17"/>
    <mergeCell ref="J17:K17"/>
    <mergeCell ref="L17:M17"/>
    <mergeCell ref="N17:O17"/>
    <mergeCell ref="P17:Q17"/>
    <mergeCell ref="C16:E16"/>
    <mergeCell ref="F16:G16"/>
    <mergeCell ref="H16:I16"/>
    <mergeCell ref="J16:K16"/>
    <mergeCell ref="L16:M16"/>
    <mergeCell ref="N16:O16"/>
    <mergeCell ref="P20:Q20"/>
    <mergeCell ref="F21:G21"/>
    <mergeCell ref="H21:I21"/>
    <mergeCell ref="J21:K21"/>
    <mergeCell ref="L21:M21"/>
    <mergeCell ref="N21:O21"/>
    <mergeCell ref="P21:Q21"/>
    <mergeCell ref="P19:Q19"/>
    <mergeCell ref="C20:E20"/>
    <mergeCell ref="F20:G20"/>
    <mergeCell ref="H20:I20"/>
    <mergeCell ref="J20:K20"/>
    <mergeCell ref="L20:M20"/>
    <mergeCell ref="N20:O20"/>
    <mergeCell ref="P41:Q41"/>
    <mergeCell ref="C42:E42"/>
    <mergeCell ref="F42:G42"/>
    <mergeCell ref="H42:I42"/>
    <mergeCell ref="J42:K42"/>
    <mergeCell ref="L42:M42"/>
    <mergeCell ref="N42:O42"/>
    <mergeCell ref="C30:Q32"/>
    <mergeCell ref="G36:O37"/>
    <mergeCell ref="C41:E41"/>
    <mergeCell ref="F41:G41"/>
    <mergeCell ref="H41:I41"/>
    <mergeCell ref="J41:K41"/>
    <mergeCell ref="L41:M41"/>
    <mergeCell ref="N41:O41"/>
    <mergeCell ref="C24:E25"/>
    <mergeCell ref="F24:G25"/>
    <mergeCell ref="L44:M44"/>
    <mergeCell ref="N44:O44"/>
    <mergeCell ref="P42:Q42"/>
    <mergeCell ref="C43:E43"/>
    <mergeCell ref="F43:G43"/>
    <mergeCell ref="H43:I43"/>
    <mergeCell ref="J43:K43"/>
    <mergeCell ref="L43:M43"/>
    <mergeCell ref="N43:O43"/>
    <mergeCell ref="P43:Q43"/>
    <mergeCell ref="P46:Q46"/>
    <mergeCell ref="C47:E47"/>
    <mergeCell ref="F47:G47"/>
    <mergeCell ref="H47:I47"/>
    <mergeCell ref="J47:K47"/>
    <mergeCell ref="L47:M47"/>
    <mergeCell ref="N47:O47"/>
    <mergeCell ref="P47:Q47"/>
    <mergeCell ref="P45:Q45"/>
    <mergeCell ref="C46:E46"/>
    <mergeCell ref="F46:G46"/>
    <mergeCell ref="H46:I46"/>
    <mergeCell ref="J46:K46"/>
    <mergeCell ref="L46:M46"/>
    <mergeCell ref="N46:O46"/>
    <mergeCell ref="P49:Q49"/>
    <mergeCell ref="F50:G50"/>
    <mergeCell ref="H50:I50"/>
    <mergeCell ref="J50:K50"/>
    <mergeCell ref="L50:M50"/>
    <mergeCell ref="N50:O50"/>
    <mergeCell ref="P50:Q50"/>
    <mergeCell ref="P48:Q48"/>
    <mergeCell ref="C49:E49"/>
    <mergeCell ref="F49:G49"/>
    <mergeCell ref="H49:I49"/>
    <mergeCell ref="J49:K49"/>
    <mergeCell ref="L49:M49"/>
    <mergeCell ref="N49:O49"/>
    <mergeCell ref="C48:E48"/>
    <mergeCell ref="F48:G48"/>
    <mergeCell ref="H48:I48"/>
    <mergeCell ref="J48:K48"/>
    <mergeCell ref="L48:M48"/>
    <mergeCell ref="N48:O48"/>
    <mergeCell ref="P70:Q70"/>
    <mergeCell ref="C71:E71"/>
    <mergeCell ref="F71:G71"/>
    <mergeCell ref="H71:I71"/>
    <mergeCell ref="J71:K71"/>
    <mergeCell ref="L71:M71"/>
    <mergeCell ref="N71:O71"/>
    <mergeCell ref="C59:Q61"/>
    <mergeCell ref="G65:O66"/>
    <mergeCell ref="C70:E70"/>
    <mergeCell ref="F70:G70"/>
    <mergeCell ref="H70:I70"/>
    <mergeCell ref="J70:K70"/>
    <mergeCell ref="L70:M70"/>
    <mergeCell ref="N70:O70"/>
    <mergeCell ref="P73:Q73"/>
    <mergeCell ref="C74:E74"/>
    <mergeCell ref="F74:G74"/>
    <mergeCell ref="H74:I74"/>
    <mergeCell ref="J74:K74"/>
    <mergeCell ref="L74:M74"/>
    <mergeCell ref="N74:O74"/>
    <mergeCell ref="C73:E73"/>
    <mergeCell ref="F73:G73"/>
    <mergeCell ref="H73:I73"/>
    <mergeCell ref="J73:K73"/>
    <mergeCell ref="L73:M73"/>
    <mergeCell ref="N73:O73"/>
    <mergeCell ref="P71:Q71"/>
    <mergeCell ref="C72:E72"/>
    <mergeCell ref="F72:G72"/>
    <mergeCell ref="H72:I72"/>
    <mergeCell ref="J72:K72"/>
    <mergeCell ref="L72:M72"/>
    <mergeCell ref="N72:O72"/>
    <mergeCell ref="P72:Q72"/>
    <mergeCell ref="P75:Q75"/>
    <mergeCell ref="C76:E76"/>
    <mergeCell ref="F76:G76"/>
    <mergeCell ref="H76:I76"/>
    <mergeCell ref="J76:K76"/>
    <mergeCell ref="L76:M76"/>
    <mergeCell ref="N76:O76"/>
    <mergeCell ref="P76:Q76"/>
    <mergeCell ref="P74:Q74"/>
    <mergeCell ref="C75:E75"/>
    <mergeCell ref="F75:G75"/>
    <mergeCell ref="H75:I75"/>
    <mergeCell ref="J75:K75"/>
    <mergeCell ref="L75:M75"/>
    <mergeCell ref="N75:O75"/>
    <mergeCell ref="P78:Q78"/>
    <mergeCell ref="F79:G79"/>
    <mergeCell ref="H79:I79"/>
    <mergeCell ref="J79:K79"/>
    <mergeCell ref="L79:M79"/>
    <mergeCell ref="N79:O79"/>
    <mergeCell ref="P79:Q79"/>
    <mergeCell ref="P77:Q77"/>
    <mergeCell ref="C78:E78"/>
    <mergeCell ref="F78:G78"/>
    <mergeCell ref="H78:I78"/>
    <mergeCell ref="J78:K78"/>
    <mergeCell ref="L78:M78"/>
    <mergeCell ref="N78:O78"/>
    <mergeCell ref="C77:E77"/>
    <mergeCell ref="F77:G77"/>
    <mergeCell ref="H77:I77"/>
    <mergeCell ref="J77:K77"/>
    <mergeCell ref="L77:M77"/>
    <mergeCell ref="N77:O77"/>
    <mergeCell ref="C79:E79"/>
    <mergeCell ref="C80:E81"/>
    <mergeCell ref="F80:G81"/>
    <mergeCell ref="H80:I81"/>
    <mergeCell ref="J80:K81"/>
    <mergeCell ref="L80:M81"/>
    <mergeCell ref="N80:O81"/>
    <mergeCell ref="P80:Q81"/>
    <mergeCell ref="C82:E83"/>
    <mergeCell ref="F82:G83"/>
    <mergeCell ref="H82:I83"/>
    <mergeCell ref="J82:K83"/>
    <mergeCell ref="L82:M83"/>
    <mergeCell ref="P102:Q102"/>
    <mergeCell ref="C103:E103"/>
    <mergeCell ref="F103:G103"/>
    <mergeCell ref="H103:I103"/>
    <mergeCell ref="J103:K103"/>
    <mergeCell ref="L103:M103"/>
    <mergeCell ref="N103:O103"/>
    <mergeCell ref="C102:E102"/>
    <mergeCell ref="F102:G102"/>
    <mergeCell ref="H102:I102"/>
    <mergeCell ref="J102:K102"/>
    <mergeCell ref="L102:M102"/>
    <mergeCell ref="N102:O102"/>
    <mergeCell ref="P100:Q100"/>
    <mergeCell ref="C101:E101"/>
    <mergeCell ref="F101:G101"/>
    <mergeCell ref="H101:I101"/>
    <mergeCell ref="J101:K101"/>
    <mergeCell ref="L101:M101"/>
    <mergeCell ref="N101:O101"/>
    <mergeCell ref="P101:Q101"/>
    <mergeCell ref="P104:Q104"/>
    <mergeCell ref="C105:E105"/>
    <mergeCell ref="F105:G105"/>
    <mergeCell ref="H105:I105"/>
    <mergeCell ref="J105:K105"/>
    <mergeCell ref="L105:M105"/>
    <mergeCell ref="N105:O105"/>
    <mergeCell ref="P105:Q105"/>
    <mergeCell ref="P103:Q103"/>
    <mergeCell ref="C104:E104"/>
    <mergeCell ref="F104:G104"/>
    <mergeCell ref="H104:I104"/>
    <mergeCell ref="J104:K104"/>
    <mergeCell ref="L104:M104"/>
    <mergeCell ref="N104:O104"/>
    <mergeCell ref="P107:Q107"/>
    <mergeCell ref="F108:G108"/>
    <mergeCell ref="H108:I108"/>
    <mergeCell ref="J108:K108"/>
    <mergeCell ref="L108:M108"/>
    <mergeCell ref="N108:O108"/>
    <mergeCell ref="P108:Q108"/>
    <mergeCell ref="P106:Q106"/>
    <mergeCell ref="C107:E107"/>
    <mergeCell ref="F107:G107"/>
    <mergeCell ref="H107:I107"/>
    <mergeCell ref="J107:K107"/>
    <mergeCell ref="L107:M107"/>
    <mergeCell ref="N107:O107"/>
    <mergeCell ref="C106:E106"/>
    <mergeCell ref="F106:G106"/>
    <mergeCell ref="H106:I106"/>
    <mergeCell ref="J106:K106"/>
    <mergeCell ref="L106:M106"/>
    <mergeCell ref="N106:O106"/>
    <mergeCell ref="P128:Q128"/>
    <mergeCell ref="C129:E129"/>
    <mergeCell ref="F129:G129"/>
    <mergeCell ref="H129:I129"/>
    <mergeCell ref="J129:K129"/>
    <mergeCell ref="L129:M129"/>
    <mergeCell ref="N129:O129"/>
    <mergeCell ref="C117:Q119"/>
    <mergeCell ref="G123:O124"/>
    <mergeCell ref="C128:E128"/>
    <mergeCell ref="F128:G128"/>
    <mergeCell ref="H128:I128"/>
    <mergeCell ref="J128:K128"/>
    <mergeCell ref="L128:M128"/>
    <mergeCell ref="N128:O128"/>
    <mergeCell ref="P131:Q131"/>
    <mergeCell ref="C132:E132"/>
    <mergeCell ref="F132:G132"/>
    <mergeCell ref="H132:I132"/>
    <mergeCell ref="J132:K132"/>
    <mergeCell ref="L132:M132"/>
    <mergeCell ref="N132:O132"/>
    <mergeCell ref="C131:E131"/>
    <mergeCell ref="F131:G131"/>
    <mergeCell ref="H131:I131"/>
    <mergeCell ref="J131:K131"/>
    <mergeCell ref="L131:M131"/>
    <mergeCell ref="N131:O131"/>
    <mergeCell ref="P129:Q129"/>
    <mergeCell ref="C130:E130"/>
    <mergeCell ref="F130:G130"/>
    <mergeCell ref="H130:I130"/>
    <mergeCell ref="J130:K130"/>
    <mergeCell ref="L130:M130"/>
    <mergeCell ref="N130:O130"/>
    <mergeCell ref="P130:Q130"/>
    <mergeCell ref="P133:Q133"/>
    <mergeCell ref="C134:E134"/>
    <mergeCell ref="F134:G134"/>
    <mergeCell ref="H134:I134"/>
    <mergeCell ref="J134:K134"/>
    <mergeCell ref="L134:M134"/>
    <mergeCell ref="N134:O134"/>
    <mergeCell ref="P134:Q134"/>
    <mergeCell ref="P132:Q132"/>
    <mergeCell ref="C133:E133"/>
    <mergeCell ref="F133:G133"/>
    <mergeCell ref="H133:I133"/>
    <mergeCell ref="J133:K133"/>
    <mergeCell ref="L133:M133"/>
    <mergeCell ref="N133:O133"/>
    <mergeCell ref="P136:Q136"/>
    <mergeCell ref="F137:G137"/>
    <mergeCell ref="H137:I137"/>
    <mergeCell ref="J137:K137"/>
    <mergeCell ref="L137:M137"/>
    <mergeCell ref="N137:O137"/>
    <mergeCell ref="P137:Q137"/>
    <mergeCell ref="P135:Q135"/>
    <mergeCell ref="C136:E136"/>
    <mergeCell ref="F136:G136"/>
    <mergeCell ref="H136:I136"/>
    <mergeCell ref="J136:K136"/>
    <mergeCell ref="L136:M136"/>
    <mergeCell ref="N136:O136"/>
    <mergeCell ref="C135:E135"/>
    <mergeCell ref="F135:G135"/>
    <mergeCell ref="H135:I135"/>
    <mergeCell ref="J135:K135"/>
    <mergeCell ref="L135:M135"/>
    <mergeCell ref="N135:O135"/>
    <mergeCell ref="C137:E137"/>
    <mergeCell ref="C138:E139"/>
    <mergeCell ref="F138:G139"/>
    <mergeCell ref="H138:I139"/>
    <mergeCell ref="J138:K139"/>
    <mergeCell ref="L138:M139"/>
    <mergeCell ref="N138:O139"/>
    <mergeCell ref="P138:Q139"/>
    <mergeCell ref="C140:E141"/>
    <mergeCell ref="F140:G141"/>
    <mergeCell ref="H140:I141"/>
    <mergeCell ref="J140:K141"/>
    <mergeCell ref="L140:M141"/>
    <mergeCell ref="P160:Q160"/>
    <mergeCell ref="C161:E161"/>
    <mergeCell ref="F161:G161"/>
    <mergeCell ref="H161:I161"/>
    <mergeCell ref="J161:K161"/>
    <mergeCell ref="L161:M161"/>
    <mergeCell ref="N161:O161"/>
    <mergeCell ref="C160:E160"/>
    <mergeCell ref="F160:G160"/>
    <mergeCell ref="H160:I160"/>
    <mergeCell ref="J160:K160"/>
    <mergeCell ref="L160:M160"/>
    <mergeCell ref="N160:O160"/>
    <mergeCell ref="P158:Q158"/>
    <mergeCell ref="C159:E159"/>
    <mergeCell ref="F159:G159"/>
    <mergeCell ref="H159:I159"/>
    <mergeCell ref="J159:K159"/>
    <mergeCell ref="L159:M159"/>
    <mergeCell ref="N159:O159"/>
    <mergeCell ref="P159:Q159"/>
    <mergeCell ref="P162:Q162"/>
    <mergeCell ref="C163:E163"/>
    <mergeCell ref="F163:G163"/>
    <mergeCell ref="H163:I163"/>
    <mergeCell ref="J163:K163"/>
    <mergeCell ref="L163:M163"/>
    <mergeCell ref="N163:O163"/>
    <mergeCell ref="P163:Q163"/>
    <mergeCell ref="P161:Q161"/>
    <mergeCell ref="C162:E162"/>
    <mergeCell ref="F162:G162"/>
    <mergeCell ref="H162:I162"/>
    <mergeCell ref="J162:K162"/>
    <mergeCell ref="L162:M162"/>
    <mergeCell ref="N162:O162"/>
    <mergeCell ref="P165:Q165"/>
    <mergeCell ref="F166:G166"/>
    <mergeCell ref="H166:I166"/>
    <mergeCell ref="J166:K166"/>
    <mergeCell ref="L166:M166"/>
    <mergeCell ref="N166:O166"/>
    <mergeCell ref="P166:Q166"/>
    <mergeCell ref="P164:Q164"/>
    <mergeCell ref="C165:E165"/>
    <mergeCell ref="F165:G165"/>
    <mergeCell ref="H165:I165"/>
    <mergeCell ref="J165:K165"/>
    <mergeCell ref="L165:M165"/>
    <mergeCell ref="N165:O165"/>
    <mergeCell ref="C164:E164"/>
    <mergeCell ref="F164:G164"/>
    <mergeCell ref="H164:I164"/>
    <mergeCell ref="J164:K164"/>
    <mergeCell ref="L164:M164"/>
    <mergeCell ref="N164:O164"/>
    <mergeCell ref="P186:Q186"/>
    <mergeCell ref="C187:E187"/>
    <mergeCell ref="F187:G187"/>
    <mergeCell ref="H187:I187"/>
    <mergeCell ref="J187:K187"/>
    <mergeCell ref="L187:M187"/>
    <mergeCell ref="N187:O187"/>
    <mergeCell ref="C175:Q177"/>
    <mergeCell ref="G181:O182"/>
    <mergeCell ref="C186:E186"/>
    <mergeCell ref="F186:G186"/>
    <mergeCell ref="H186:I186"/>
    <mergeCell ref="J186:K186"/>
    <mergeCell ref="L186:M186"/>
    <mergeCell ref="N186:O186"/>
    <mergeCell ref="P189:Q189"/>
    <mergeCell ref="C190:E190"/>
    <mergeCell ref="F190:G190"/>
    <mergeCell ref="H190:I190"/>
    <mergeCell ref="J190:K190"/>
    <mergeCell ref="L190:M190"/>
    <mergeCell ref="N190:O190"/>
    <mergeCell ref="C189:E189"/>
    <mergeCell ref="F189:G189"/>
    <mergeCell ref="H189:I189"/>
    <mergeCell ref="J189:K189"/>
    <mergeCell ref="L189:M189"/>
    <mergeCell ref="N189:O189"/>
    <mergeCell ref="P187:Q187"/>
    <mergeCell ref="C188:E188"/>
    <mergeCell ref="F188:G188"/>
    <mergeCell ref="H188:I188"/>
    <mergeCell ref="J188:K188"/>
    <mergeCell ref="L188:M188"/>
    <mergeCell ref="N188:O188"/>
    <mergeCell ref="P188:Q188"/>
    <mergeCell ref="P191:Q191"/>
    <mergeCell ref="C192:E192"/>
    <mergeCell ref="F192:G192"/>
    <mergeCell ref="H192:I192"/>
    <mergeCell ref="J192:K192"/>
    <mergeCell ref="L192:M192"/>
    <mergeCell ref="N192:O192"/>
    <mergeCell ref="P192:Q192"/>
    <mergeCell ref="P190:Q190"/>
    <mergeCell ref="C191:E191"/>
    <mergeCell ref="F191:G191"/>
    <mergeCell ref="H191:I191"/>
    <mergeCell ref="J191:K191"/>
    <mergeCell ref="L191:M191"/>
    <mergeCell ref="N191:O191"/>
    <mergeCell ref="P194:Q194"/>
    <mergeCell ref="F195:G195"/>
    <mergeCell ref="H195:I195"/>
    <mergeCell ref="J195:K195"/>
    <mergeCell ref="L195:M195"/>
    <mergeCell ref="N195:O195"/>
    <mergeCell ref="P195:Q195"/>
    <mergeCell ref="P193:Q193"/>
    <mergeCell ref="C194:E194"/>
    <mergeCell ref="F194:G194"/>
    <mergeCell ref="H194:I194"/>
    <mergeCell ref="J194:K194"/>
    <mergeCell ref="L194:M194"/>
    <mergeCell ref="N194:O194"/>
    <mergeCell ref="C193:E193"/>
    <mergeCell ref="F193:G193"/>
    <mergeCell ref="H193:I193"/>
    <mergeCell ref="J193:K193"/>
    <mergeCell ref="L193:M193"/>
    <mergeCell ref="N193:O193"/>
    <mergeCell ref="C195:E195"/>
    <mergeCell ref="C196:E197"/>
    <mergeCell ref="F196:G197"/>
    <mergeCell ref="H196:I197"/>
    <mergeCell ref="J196:K197"/>
    <mergeCell ref="L196:M197"/>
    <mergeCell ref="N196:O197"/>
    <mergeCell ref="P196:Q197"/>
    <mergeCell ref="C198:E199"/>
    <mergeCell ref="F198:G199"/>
    <mergeCell ref="H198:I199"/>
    <mergeCell ref="J198:K199"/>
    <mergeCell ref="L198:M199"/>
    <mergeCell ref="P218:Q218"/>
    <mergeCell ref="C219:E219"/>
    <mergeCell ref="F219:G219"/>
    <mergeCell ref="H219:I219"/>
    <mergeCell ref="J219:K219"/>
    <mergeCell ref="L219:M219"/>
    <mergeCell ref="N219:O219"/>
    <mergeCell ref="C218:E218"/>
    <mergeCell ref="F218:G218"/>
    <mergeCell ref="H218:I218"/>
    <mergeCell ref="J218:K218"/>
    <mergeCell ref="L218:M218"/>
    <mergeCell ref="N218:O218"/>
    <mergeCell ref="P216:Q216"/>
    <mergeCell ref="C217:E217"/>
    <mergeCell ref="F217:G217"/>
    <mergeCell ref="H217:I217"/>
    <mergeCell ref="J217:K217"/>
    <mergeCell ref="L217:M217"/>
    <mergeCell ref="N217:O217"/>
    <mergeCell ref="P217:Q217"/>
    <mergeCell ref="P220:Q220"/>
    <mergeCell ref="C221:E221"/>
    <mergeCell ref="F221:G221"/>
    <mergeCell ref="H221:I221"/>
    <mergeCell ref="J221:K221"/>
    <mergeCell ref="L221:M221"/>
    <mergeCell ref="N221:O221"/>
    <mergeCell ref="P221:Q221"/>
    <mergeCell ref="P219:Q219"/>
    <mergeCell ref="C220:E220"/>
    <mergeCell ref="F220:G220"/>
    <mergeCell ref="H220:I220"/>
    <mergeCell ref="J220:K220"/>
    <mergeCell ref="L220:M220"/>
    <mergeCell ref="N220:O220"/>
    <mergeCell ref="P223:Q223"/>
    <mergeCell ref="F224:G224"/>
    <mergeCell ref="H224:I224"/>
    <mergeCell ref="J224:K224"/>
    <mergeCell ref="L224:M224"/>
    <mergeCell ref="N224:O224"/>
    <mergeCell ref="P224:Q224"/>
    <mergeCell ref="P222:Q222"/>
    <mergeCell ref="C223:E223"/>
    <mergeCell ref="F223:G223"/>
    <mergeCell ref="H223:I223"/>
    <mergeCell ref="J223:K223"/>
    <mergeCell ref="L223:M223"/>
    <mergeCell ref="N223:O223"/>
    <mergeCell ref="C222:E222"/>
    <mergeCell ref="F222:G222"/>
    <mergeCell ref="H222:I222"/>
    <mergeCell ref="J222:K222"/>
    <mergeCell ref="L222:M222"/>
    <mergeCell ref="N222:O222"/>
    <mergeCell ref="P244:Q244"/>
    <mergeCell ref="C245:E245"/>
    <mergeCell ref="F245:G245"/>
    <mergeCell ref="H245:I245"/>
    <mergeCell ref="J245:K245"/>
    <mergeCell ref="L245:M245"/>
    <mergeCell ref="N245:O245"/>
    <mergeCell ref="C233:Q235"/>
    <mergeCell ref="G239:O240"/>
    <mergeCell ref="C244:E244"/>
    <mergeCell ref="F244:G244"/>
    <mergeCell ref="H244:I244"/>
    <mergeCell ref="J244:K244"/>
    <mergeCell ref="L244:M244"/>
    <mergeCell ref="N244:O244"/>
    <mergeCell ref="P247:Q247"/>
    <mergeCell ref="C248:E248"/>
    <mergeCell ref="F248:G248"/>
    <mergeCell ref="H248:I248"/>
    <mergeCell ref="J248:K248"/>
    <mergeCell ref="L248:M248"/>
    <mergeCell ref="N248:O248"/>
    <mergeCell ref="C247:E247"/>
    <mergeCell ref="F247:G247"/>
    <mergeCell ref="H247:I247"/>
    <mergeCell ref="J247:K247"/>
    <mergeCell ref="L247:M247"/>
    <mergeCell ref="N247:O247"/>
    <mergeCell ref="P245:Q245"/>
    <mergeCell ref="C246:E246"/>
    <mergeCell ref="F246:G246"/>
    <mergeCell ref="H246:I246"/>
    <mergeCell ref="J246:K246"/>
    <mergeCell ref="L246:M246"/>
    <mergeCell ref="N246:O246"/>
    <mergeCell ref="P246:Q246"/>
    <mergeCell ref="P249:Q249"/>
    <mergeCell ref="C250:E250"/>
    <mergeCell ref="F250:G250"/>
    <mergeCell ref="H250:I250"/>
    <mergeCell ref="J250:K250"/>
    <mergeCell ref="L250:M250"/>
    <mergeCell ref="N250:O250"/>
    <mergeCell ref="P250:Q250"/>
    <mergeCell ref="P248:Q248"/>
    <mergeCell ref="C249:E249"/>
    <mergeCell ref="F249:G249"/>
    <mergeCell ref="H249:I249"/>
    <mergeCell ref="J249:K249"/>
    <mergeCell ref="L249:M249"/>
    <mergeCell ref="N249:O249"/>
    <mergeCell ref="P252:Q252"/>
    <mergeCell ref="F253:G253"/>
    <mergeCell ref="H253:I253"/>
    <mergeCell ref="J253:K253"/>
    <mergeCell ref="L253:M253"/>
    <mergeCell ref="N253:O253"/>
    <mergeCell ref="P253:Q253"/>
    <mergeCell ref="P251:Q251"/>
    <mergeCell ref="C252:E252"/>
    <mergeCell ref="F252:G252"/>
    <mergeCell ref="H252:I252"/>
    <mergeCell ref="J252:K252"/>
    <mergeCell ref="L252:M252"/>
    <mergeCell ref="N252:O252"/>
    <mergeCell ref="C251:E251"/>
    <mergeCell ref="F251:G251"/>
    <mergeCell ref="H251:I251"/>
    <mergeCell ref="J251:K251"/>
    <mergeCell ref="L251:M251"/>
    <mergeCell ref="N251:O251"/>
    <mergeCell ref="C253:E253"/>
    <mergeCell ref="C254:E255"/>
    <mergeCell ref="F254:G255"/>
    <mergeCell ref="H254:I255"/>
    <mergeCell ref="J254:K255"/>
    <mergeCell ref="L254:M255"/>
    <mergeCell ref="N254:O255"/>
    <mergeCell ref="P254:Q255"/>
    <mergeCell ref="C256:E257"/>
    <mergeCell ref="F256:G257"/>
    <mergeCell ref="H256:I257"/>
    <mergeCell ref="J256:K257"/>
    <mergeCell ref="L256:M257"/>
    <mergeCell ref="P276:Q276"/>
    <mergeCell ref="C277:E277"/>
    <mergeCell ref="F277:G277"/>
    <mergeCell ref="H277:I277"/>
    <mergeCell ref="J277:K277"/>
    <mergeCell ref="L277:M277"/>
    <mergeCell ref="N277:O277"/>
    <mergeCell ref="C276:E276"/>
    <mergeCell ref="F276:G276"/>
    <mergeCell ref="H276:I276"/>
    <mergeCell ref="J276:K276"/>
    <mergeCell ref="L276:M276"/>
    <mergeCell ref="N276:O276"/>
    <mergeCell ref="P274:Q274"/>
    <mergeCell ref="C275:E275"/>
    <mergeCell ref="F275:G275"/>
    <mergeCell ref="H275:I275"/>
    <mergeCell ref="J275:K275"/>
    <mergeCell ref="L275:M275"/>
    <mergeCell ref="N275:O275"/>
    <mergeCell ref="P275:Q275"/>
    <mergeCell ref="P278:Q278"/>
    <mergeCell ref="C279:E279"/>
    <mergeCell ref="F279:G279"/>
    <mergeCell ref="H279:I279"/>
    <mergeCell ref="J279:K279"/>
    <mergeCell ref="L279:M279"/>
    <mergeCell ref="N279:O279"/>
    <mergeCell ref="P279:Q279"/>
    <mergeCell ref="P277:Q277"/>
    <mergeCell ref="C278:E278"/>
    <mergeCell ref="F278:G278"/>
    <mergeCell ref="H278:I278"/>
    <mergeCell ref="J278:K278"/>
    <mergeCell ref="L278:M278"/>
    <mergeCell ref="N278:O278"/>
    <mergeCell ref="P281:Q281"/>
    <mergeCell ref="F282:G282"/>
    <mergeCell ref="H282:I282"/>
    <mergeCell ref="J282:K282"/>
    <mergeCell ref="L282:M282"/>
    <mergeCell ref="N282:O282"/>
    <mergeCell ref="P282:Q282"/>
    <mergeCell ref="P280:Q280"/>
    <mergeCell ref="C281:E281"/>
    <mergeCell ref="F281:G281"/>
    <mergeCell ref="H281:I281"/>
    <mergeCell ref="J281:K281"/>
    <mergeCell ref="L281:M281"/>
    <mergeCell ref="N281:O281"/>
    <mergeCell ref="C280:E280"/>
    <mergeCell ref="F280:G280"/>
    <mergeCell ref="H280:I280"/>
    <mergeCell ref="J280:K280"/>
    <mergeCell ref="L280:M280"/>
    <mergeCell ref="N280:O280"/>
    <mergeCell ref="P302:Q302"/>
    <mergeCell ref="C303:E303"/>
    <mergeCell ref="F303:G303"/>
    <mergeCell ref="H303:I303"/>
    <mergeCell ref="J303:K303"/>
    <mergeCell ref="L303:M303"/>
    <mergeCell ref="N303:O303"/>
    <mergeCell ref="C291:Q293"/>
    <mergeCell ref="G297:O298"/>
    <mergeCell ref="C302:E302"/>
    <mergeCell ref="F302:G302"/>
    <mergeCell ref="H302:I302"/>
    <mergeCell ref="J302:K302"/>
    <mergeCell ref="L302:M302"/>
    <mergeCell ref="N302:O302"/>
    <mergeCell ref="P305:Q305"/>
    <mergeCell ref="C306:E306"/>
    <mergeCell ref="F306:G306"/>
    <mergeCell ref="H306:I306"/>
    <mergeCell ref="J306:K306"/>
    <mergeCell ref="L306:M306"/>
    <mergeCell ref="N306:O306"/>
    <mergeCell ref="C305:E305"/>
    <mergeCell ref="F305:G305"/>
    <mergeCell ref="H305:I305"/>
    <mergeCell ref="J305:K305"/>
    <mergeCell ref="L305:M305"/>
    <mergeCell ref="N305:O305"/>
    <mergeCell ref="P303:Q303"/>
    <mergeCell ref="C304:E304"/>
    <mergeCell ref="F304:G304"/>
    <mergeCell ref="H304:I304"/>
    <mergeCell ref="J304:K304"/>
    <mergeCell ref="L304:M304"/>
    <mergeCell ref="N304:O304"/>
    <mergeCell ref="P304:Q304"/>
    <mergeCell ref="P307:Q307"/>
    <mergeCell ref="C308:E308"/>
    <mergeCell ref="F308:G308"/>
    <mergeCell ref="H308:I308"/>
    <mergeCell ref="J308:K308"/>
    <mergeCell ref="L308:M308"/>
    <mergeCell ref="N308:O308"/>
    <mergeCell ref="P308:Q308"/>
    <mergeCell ref="P306:Q306"/>
    <mergeCell ref="C307:E307"/>
    <mergeCell ref="F307:G307"/>
    <mergeCell ref="H307:I307"/>
    <mergeCell ref="J307:K307"/>
    <mergeCell ref="L307:M307"/>
    <mergeCell ref="N307:O307"/>
    <mergeCell ref="P310:Q310"/>
    <mergeCell ref="F311:G311"/>
    <mergeCell ref="H311:I311"/>
    <mergeCell ref="J311:K311"/>
    <mergeCell ref="L311:M311"/>
    <mergeCell ref="N311:O311"/>
    <mergeCell ref="P311:Q311"/>
    <mergeCell ref="P309:Q309"/>
    <mergeCell ref="C310:E310"/>
    <mergeCell ref="F310:G310"/>
    <mergeCell ref="H310:I310"/>
    <mergeCell ref="J310:K310"/>
    <mergeCell ref="L310:M310"/>
    <mergeCell ref="N310:O310"/>
    <mergeCell ref="C309:E309"/>
    <mergeCell ref="F309:G309"/>
    <mergeCell ref="H309:I309"/>
    <mergeCell ref="J309:K309"/>
    <mergeCell ref="L309:M309"/>
    <mergeCell ref="N309:O309"/>
    <mergeCell ref="C311:E311"/>
    <mergeCell ref="C312:E313"/>
    <mergeCell ref="F312:G313"/>
    <mergeCell ref="H312:I313"/>
    <mergeCell ref="J312:K313"/>
    <mergeCell ref="L312:M313"/>
    <mergeCell ref="N312:O313"/>
    <mergeCell ref="P312:Q313"/>
    <mergeCell ref="C314:E315"/>
    <mergeCell ref="F314:G315"/>
    <mergeCell ref="H314:I315"/>
    <mergeCell ref="J314:K315"/>
    <mergeCell ref="L314:M315"/>
    <mergeCell ref="P334:Q334"/>
    <mergeCell ref="C335:E335"/>
    <mergeCell ref="F335:G335"/>
    <mergeCell ref="H335:I335"/>
    <mergeCell ref="J335:K335"/>
    <mergeCell ref="L335:M335"/>
    <mergeCell ref="N335:O335"/>
    <mergeCell ref="C334:E334"/>
    <mergeCell ref="F334:G334"/>
    <mergeCell ref="H334:I334"/>
    <mergeCell ref="J334:K334"/>
    <mergeCell ref="L334:M334"/>
    <mergeCell ref="N334:O334"/>
    <mergeCell ref="P332:Q332"/>
    <mergeCell ref="C333:E333"/>
    <mergeCell ref="F333:G333"/>
    <mergeCell ref="H333:I333"/>
    <mergeCell ref="J333:K333"/>
    <mergeCell ref="L333:M333"/>
    <mergeCell ref="N333:O333"/>
    <mergeCell ref="P333:Q333"/>
    <mergeCell ref="P336:Q336"/>
    <mergeCell ref="C337:E337"/>
    <mergeCell ref="F337:G337"/>
    <mergeCell ref="H337:I337"/>
    <mergeCell ref="J337:K337"/>
    <mergeCell ref="L337:M337"/>
    <mergeCell ref="N337:O337"/>
    <mergeCell ref="P337:Q337"/>
    <mergeCell ref="P335:Q335"/>
    <mergeCell ref="C336:E336"/>
    <mergeCell ref="F336:G336"/>
    <mergeCell ref="H336:I336"/>
    <mergeCell ref="J336:K336"/>
    <mergeCell ref="L336:M336"/>
    <mergeCell ref="N336:O336"/>
    <mergeCell ref="P339:Q339"/>
    <mergeCell ref="F340:G340"/>
    <mergeCell ref="H340:I340"/>
    <mergeCell ref="J340:K340"/>
    <mergeCell ref="L340:M340"/>
    <mergeCell ref="N340:O340"/>
    <mergeCell ref="P340:Q340"/>
    <mergeCell ref="P338:Q338"/>
    <mergeCell ref="C339:E339"/>
    <mergeCell ref="F339:G339"/>
    <mergeCell ref="H339:I339"/>
    <mergeCell ref="J339:K339"/>
    <mergeCell ref="L339:M339"/>
    <mergeCell ref="N339:O339"/>
    <mergeCell ref="C338:E338"/>
    <mergeCell ref="F338:G338"/>
    <mergeCell ref="H338:I338"/>
    <mergeCell ref="J338:K338"/>
    <mergeCell ref="L338:M338"/>
    <mergeCell ref="N338:O338"/>
    <mergeCell ref="P360:Q360"/>
    <mergeCell ref="C361:E361"/>
    <mergeCell ref="F361:G361"/>
    <mergeCell ref="H361:I361"/>
    <mergeCell ref="J361:K361"/>
    <mergeCell ref="L361:M361"/>
    <mergeCell ref="N361:O361"/>
    <mergeCell ref="C349:Q351"/>
    <mergeCell ref="G355:O356"/>
    <mergeCell ref="C360:E360"/>
    <mergeCell ref="F360:G360"/>
    <mergeCell ref="H360:I360"/>
    <mergeCell ref="J360:K360"/>
    <mergeCell ref="L360:M360"/>
    <mergeCell ref="N360:O360"/>
    <mergeCell ref="P363:Q363"/>
    <mergeCell ref="C364:E364"/>
    <mergeCell ref="F364:G364"/>
    <mergeCell ref="H364:I364"/>
    <mergeCell ref="J364:K364"/>
    <mergeCell ref="L364:M364"/>
    <mergeCell ref="N364:O364"/>
    <mergeCell ref="C363:E363"/>
    <mergeCell ref="F363:G363"/>
    <mergeCell ref="H363:I363"/>
    <mergeCell ref="J363:K363"/>
    <mergeCell ref="L363:M363"/>
    <mergeCell ref="N363:O363"/>
    <mergeCell ref="P361:Q361"/>
    <mergeCell ref="C362:E362"/>
    <mergeCell ref="F362:G362"/>
    <mergeCell ref="H362:I362"/>
    <mergeCell ref="J362:K362"/>
    <mergeCell ref="L362:M362"/>
    <mergeCell ref="N362:O362"/>
    <mergeCell ref="P362:Q362"/>
    <mergeCell ref="P365:Q365"/>
    <mergeCell ref="C366:E366"/>
    <mergeCell ref="F366:G366"/>
    <mergeCell ref="H366:I366"/>
    <mergeCell ref="J366:K366"/>
    <mergeCell ref="L366:M366"/>
    <mergeCell ref="N366:O366"/>
    <mergeCell ref="P366:Q366"/>
    <mergeCell ref="P364:Q364"/>
    <mergeCell ref="C365:E365"/>
    <mergeCell ref="F365:G365"/>
    <mergeCell ref="H365:I365"/>
    <mergeCell ref="J365:K365"/>
    <mergeCell ref="L365:M365"/>
    <mergeCell ref="N365:O365"/>
    <mergeCell ref="P368:Q368"/>
    <mergeCell ref="F369:G369"/>
    <mergeCell ref="H369:I369"/>
    <mergeCell ref="J369:K369"/>
    <mergeCell ref="L369:M369"/>
    <mergeCell ref="N369:O369"/>
    <mergeCell ref="P369:Q369"/>
    <mergeCell ref="P367:Q367"/>
    <mergeCell ref="C368:E368"/>
    <mergeCell ref="F368:G368"/>
    <mergeCell ref="H368:I368"/>
    <mergeCell ref="J368:K368"/>
    <mergeCell ref="L368:M368"/>
    <mergeCell ref="N368:O368"/>
    <mergeCell ref="C367:E367"/>
    <mergeCell ref="F367:G367"/>
    <mergeCell ref="H367:I367"/>
    <mergeCell ref="J367:K367"/>
    <mergeCell ref="L367:M367"/>
    <mergeCell ref="N367:O367"/>
    <mergeCell ref="C369:E369"/>
    <mergeCell ref="C370:E371"/>
    <mergeCell ref="F370:G371"/>
    <mergeCell ref="H370:I371"/>
    <mergeCell ref="J370:K371"/>
    <mergeCell ref="L370:M371"/>
    <mergeCell ref="N370:O371"/>
    <mergeCell ref="P370:Q371"/>
    <mergeCell ref="C372:E373"/>
    <mergeCell ref="F372:G373"/>
    <mergeCell ref="H372:I373"/>
    <mergeCell ref="J372:K373"/>
    <mergeCell ref="L372:M373"/>
    <mergeCell ref="P392:Q392"/>
    <mergeCell ref="C393:E393"/>
    <mergeCell ref="F393:G393"/>
    <mergeCell ref="H393:I393"/>
    <mergeCell ref="J393:K393"/>
    <mergeCell ref="L393:M393"/>
    <mergeCell ref="N393:O393"/>
    <mergeCell ref="C392:E392"/>
    <mergeCell ref="F392:G392"/>
    <mergeCell ref="H392:I392"/>
    <mergeCell ref="J392:K392"/>
    <mergeCell ref="L392:M392"/>
    <mergeCell ref="N392:O392"/>
    <mergeCell ref="P390:Q390"/>
    <mergeCell ref="C391:E391"/>
    <mergeCell ref="F391:G391"/>
    <mergeCell ref="H391:I391"/>
    <mergeCell ref="J391:K391"/>
    <mergeCell ref="L391:M391"/>
    <mergeCell ref="N391:O391"/>
    <mergeCell ref="P391:Q391"/>
    <mergeCell ref="P394:Q394"/>
    <mergeCell ref="C395:E395"/>
    <mergeCell ref="F395:G395"/>
    <mergeCell ref="H395:I395"/>
    <mergeCell ref="J395:K395"/>
    <mergeCell ref="L395:M395"/>
    <mergeCell ref="N395:O395"/>
    <mergeCell ref="P395:Q395"/>
    <mergeCell ref="P393:Q393"/>
    <mergeCell ref="C394:E394"/>
    <mergeCell ref="F394:G394"/>
    <mergeCell ref="H394:I394"/>
    <mergeCell ref="J394:K394"/>
    <mergeCell ref="L394:M394"/>
    <mergeCell ref="N394:O394"/>
    <mergeCell ref="P397:Q397"/>
    <mergeCell ref="F398:G398"/>
    <mergeCell ref="H398:I398"/>
    <mergeCell ref="J398:K398"/>
    <mergeCell ref="L398:M398"/>
    <mergeCell ref="N398:O398"/>
    <mergeCell ref="P398:Q398"/>
    <mergeCell ref="P396:Q396"/>
    <mergeCell ref="C397:E397"/>
    <mergeCell ref="F397:G397"/>
    <mergeCell ref="H397:I397"/>
    <mergeCell ref="J397:K397"/>
    <mergeCell ref="L397:M397"/>
    <mergeCell ref="N397:O397"/>
    <mergeCell ref="C396:E396"/>
    <mergeCell ref="F396:G396"/>
    <mergeCell ref="H396:I396"/>
    <mergeCell ref="J396:K396"/>
    <mergeCell ref="L396:M396"/>
    <mergeCell ref="N396:O396"/>
    <mergeCell ref="P418:Q418"/>
    <mergeCell ref="C419:E419"/>
    <mergeCell ref="F419:G419"/>
    <mergeCell ref="H419:I419"/>
    <mergeCell ref="J419:K419"/>
    <mergeCell ref="L419:M419"/>
    <mergeCell ref="N419:O419"/>
    <mergeCell ref="C407:Q409"/>
    <mergeCell ref="G413:O414"/>
    <mergeCell ref="C418:E418"/>
    <mergeCell ref="F418:G418"/>
    <mergeCell ref="H418:I418"/>
    <mergeCell ref="J418:K418"/>
    <mergeCell ref="L418:M418"/>
    <mergeCell ref="N418:O418"/>
    <mergeCell ref="P421:Q421"/>
    <mergeCell ref="C422:E422"/>
    <mergeCell ref="F422:G422"/>
    <mergeCell ref="H422:I422"/>
    <mergeCell ref="J422:K422"/>
    <mergeCell ref="L422:M422"/>
    <mergeCell ref="N422:O422"/>
    <mergeCell ref="C421:E421"/>
    <mergeCell ref="F421:G421"/>
    <mergeCell ref="H421:I421"/>
    <mergeCell ref="J421:K421"/>
    <mergeCell ref="L421:M421"/>
    <mergeCell ref="N421:O421"/>
    <mergeCell ref="P419:Q419"/>
    <mergeCell ref="C420:E420"/>
    <mergeCell ref="F420:G420"/>
    <mergeCell ref="H420:I420"/>
    <mergeCell ref="J420:K420"/>
    <mergeCell ref="L420:M420"/>
    <mergeCell ref="N420:O420"/>
    <mergeCell ref="P420:Q420"/>
    <mergeCell ref="P423:Q423"/>
    <mergeCell ref="C424:E424"/>
    <mergeCell ref="F424:G424"/>
    <mergeCell ref="H424:I424"/>
    <mergeCell ref="J424:K424"/>
    <mergeCell ref="L424:M424"/>
    <mergeCell ref="N424:O424"/>
    <mergeCell ref="P424:Q424"/>
    <mergeCell ref="P422:Q422"/>
    <mergeCell ref="C423:E423"/>
    <mergeCell ref="F423:G423"/>
    <mergeCell ref="H423:I423"/>
    <mergeCell ref="J423:K423"/>
    <mergeCell ref="L423:M423"/>
    <mergeCell ref="N423:O423"/>
    <mergeCell ref="P426:Q426"/>
    <mergeCell ref="F427:G427"/>
    <mergeCell ref="H427:I427"/>
    <mergeCell ref="J427:K427"/>
    <mergeCell ref="L427:M427"/>
    <mergeCell ref="N427:O427"/>
    <mergeCell ref="P427:Q427"/>
    <mergeCell ref="P425:Q425"/>
    <mergeCell ref="C426:E426"/>
    <mergeCell ref="F426:G426"/>
    <mergeCell ref="H426:I426"/>
    <mergeCell ref="J426:K426"/>
    <mergeCell ref="L426:M426"/>
    <mergeCell ref="N426:O426"/>
    <mergeCell ref="C425:E425"/>
    <mergeCell ref="F425:G425"/>
    <mergeCell ref="H425:I425"/>
    <mergeCell ref="J425:K425"/>
    <mergeCell ref="L425:M425"/>
    <mergeCell ref="N425:O425"/>
    <mergeCell ref="C427:E427"/>
    <mergeCell ref="C428:E429"/>
    <mergeCell ref="F428:G429"/>
    <mergeCell ref="H428:I429"/>
    <mergeCell ref="J428:K429"/>
    <mergeCell ref="L428:M429"/>
    <mergeCell ref="N428:O429"/>
    <mergeCell ref="P428:Q429"/>
    <mergeCell ref="C430:E431"/>
    <mergeCell ref="F430:G431"/>
    <mergeCell ref="H430:I431"/>
    <mergeCell ref="J430:K431"/>
    <mergeCell ref="L430:M431"/>
    <mergeCell ref="P450:Q450"/>
    <mergeCell ref="C451:E451"/>
    <mergeCell ref="F451:G451"/>
    <mergeCell ref="H451:I451"/>
    <mergeCell ref="J451:K451"/>
    <mergeCell ref="L451:M451"/>
    <mergeCell ref="N451:O451"/>
    <mergeCell ref="C450:E450"/>
    <mergeCell ref="F450:G450"/>
    <mergeCell ref="H450:I450"/>
    <mergeCell ref="J450:K450"/>
    <mergeCell ref="L450:M450"/>
    <mergeCell ref="N450:O450"/>
    <mergeCell ref="P448:Q448"/>
    <mergeCell ref="C449:E449"/>
    <mergeCell ref="F449:G449"/>
    <mergeCell ref="H449:I449"/>
    <mergeCell ref="J449:K449"/>
    <mergeCell ref="L449:M449"/>
    <mergeCell ref="N449:O449"/>
    <mergeCell ref="P449:Q449"/>
    <mergeCell ref="P452:Q452"/>
    <mergeCell ref="C453:E453"/>
    <mergeCell ref="F453:G453"/>
    <mergeCell ref="H453:I453"/>
    <mergeCell ref="J453:K453"/>
    <mergeCell ref="L453:M453"/>
    <mergeCell ref="N453:O453"/>
    <mergeCell ref="P453:Q453"/>
    <mergeCell ref="P451:Q451"/>
    <mergeCell ref="C452:E452"/>
    <mergeCell ref="F452:G452"/>
    <mergeCell ref="H452:I452"/>
    <mergeCell ref="J452:K452"/>
    <mergeCell ref="L452:M452"/>
    <mergeCell ref="N452:O452"/>
    <mergeCell ref="P455:Q455"/>
    <mergeCell ref="F456:G456"/>
    <mergeCell ref="H456:I456"/>
    <mergeCell ref="J456:K456"/>
    <mergeCell ref="L456:M456"/>
    <mergeCell ref="N456:O456"/>
    <mergeCell ref="P456:Q456"/>
    <mergeCell ref="P454:Q454"/>
    <mergeCell ref="C455:E455"/>
    <mergeCell ref="F455:G455"/>
    <mergeCell ref="H455:I455"/>
    <mergeCell ref="J455:K455"/>
    <mergeCell ref="L455:M455"/>
    <mergeCell ref="N455:O455"/>
    <mergeCell ref="C454:E454"/>
    <mergeCell ref="F454:G454"/>
    <mergeCell ref="H454:I454"/>
    <mergeCell ref="J454:K454"/>
    <mergeCell ref="L454:M454"/>
    <mergeCell ref="N454:O454"/>
    <mergeCell ref="P476:Q476"/>
    <mergeCell ref="C477:E477"/>
    <mergeCell ref="F477:G477"/>
    <mergeCell ref="H477:I477"/>
    <mergeCell ref="J477:K477"/>
    <mergeCell ref="L477:M477"/>
    <mergeCell ref="N477:O477"/>
    <mergeCell ref="C465:Q467"/>
    <mergeCell ref="G471:O472"/>
    <mergeCell ref="C476:E476"/>
    <mergeCell ref="F476:G476"/>
    <mergeCell ref="H476:I476"/>
    <mergeCell ref="J476:K476"/>
    <mergeCell ref="L476:M476"/>
    <mergeCell ref="N476:O476"/>
    <mergeCell ref="P479:Q479"/>
    <mergeCell ref="C480:E480"/>
    <mergeCell ref="F480:G480"/>
    <mergeCell ref="H480:I480"/>
    <mergeCell ref="J480:K480"/>
    <mergeCell ref="L480:M480"/>
    <mergeCell ref="N480:O480"/>
    <mergeCell ref="C479:E479"/>
    <mergeCell ref="F479:G479"/>
    <mergeCell ref="H479:I479"/>
    <mergeCell ref="J479:K479"/>
    <mergeCell ref="L479:M479"/>
    <mergeCell ref="N479:O479"/>
    <mergeCell ref="P477:Q477"/>
    <mergeCell ref="C478:E478"/>
    <mergeCell ref="F478:G478"/>
    <mergeCell ref="H478:I478"/>
    <mergeCell ref="J478:K478"/>
    <mergeCell ref="L478:M478"/>
    <mergeCell ref="N478:O478"/>
    <mergeCell ref="P478:Q478"/>
    <mergeCell ref="P481:Q481"/>
    <mergeCell ref="C482:E482"/>
    <mergeCell ref="F482:G482"/>
    <mergeCell ref="H482:I482"/>
    <mergeCell ref="J482:K482"/>
    <mergeCell ref="L482:M482"/>
    <mergeCell ref="N482:O482"/>
    <mergeCell ref="P482:Q482"/>
    <mergeCell ref="P480:Q480"/>
    <mergeCell ref="C481:E481"/>
    <mergeCell ref="F481:G481"/>
    <mergeCell ref="H481:I481"/>
    <mergeCell ref="J481:K481"/>
    <mergeCell ref="L481:M481"/>
    <mergeCell ref="N481:O481"/>
    <mergeCell ref="P484:Q484"/>
    <mergeCell ref="F485:G485"/>
    <mergeCell ref="H485:I485"/>
    <mergeCell ref="J485:K485"/>
    <mergeCell ref="L485:M485"/>
    <mergeCell ref="N485:O485"/>
    <mergeCell ref="P485:Q485"/>
    <mergeCell ref="P483:Q483"/>
    <mergeCell ref="C484:E484"/>
    <mergeCell ref="F484:G484"/>
    <mergeCell ref="H484:I484"/>
    <mergeCell ref="J484:K484"/>
    <mergeCell ref="L484:M484"/>
    <mergeCell ref="N484:O484"/>
    <mergeCell ref="C483:E483"/>
    <mergeCell ref="F483:G483"/>
    <mergeCell ref="H483:I483"/>
    <mergeCell ref="J483:K483"/>
    <mergeCell ref="L483:M483"/>
    <mergeCell ref="N483:O483"/>
    <mergeCell ref="C485:E485"/>
    <mergeCell ref="C486:E487"/>
    <mergeCell ref="F486:G487"/>
    <mergeCell ref="H486:I487"/>
    <mergeCell ref="J486:K487"/>
    <mergeCell ref="L486:M487"/>
    <mergeCell ref="N486:O487"/>
    <mergeCell ref="P486:Q487"/>
    <mergeCell ref="C488:E489"/>
    <mergeCell ref="F488:G489"/>
    <mergeCell ref="H488:I489"/>
    <mergeCell ref="J488:K489"/>
    <mergeCell ref="L488:M489"/>
    <mergeCell ref="P508:Q508"/>
    <mergeCell ref="C509:E509"/>
    <mergeCell ref="F509:G509"/>
    <mergeCell ref="H509:I509"/>
    <mergeCell ref="J509:K509"/>
    <mergeCell ref="L509:M509"/>
    <mergeCell ref="N509:O509"/>
    <mergeCell ref="C508:E508"/>
    <mergeCell ref="F508:G508"/>
    <mergeCell ref="H508:I508"/>
    <mergeCell ref="J508:K508"/>
    <mergeCell ref="L508:M508"/>
    <mergeCell ref="N508:O508"/>
    <mergeCell ref="P506:Q506"/>
    <mergeCell ref="C507:E507"/>
    <mergeCell ref="F507:G507"/>
    <mergeCell ref="H507:I507"/>
    <mergeCell ref="J507:K507"/>
    <mergeCell ref="L507:M507"/>
    <mergeCell ref="N507:O507"/>
    <mergeCell ref="P507:Q507"/>
    <mergeCell ref="P510:Q510"/>
    <mergeCell ref="C511:E511"/>
    <mergeCell ref="F511:G511"/>
    <mergeCell ref="H511:I511"/>
    <mergeCell ref="J511:K511"/>
    <mergeCell ref="L511:M511"/>
    <mergeCell ref="N511:O511"/>
    <mergeCell ref="P511:Q511"/>
    <mergeCell ref="P509:Q509"/>
    <mergeCell ref="C510:E510"/>
    <mergeCell ref="F510:G510"/>
    <mergeCell ref="H510:I510"/>
    <mergeCell ref="J510:K510"/>
    <mergeCell ref="L510:M510"/>
    <mergeCell ref="N510:O510"/>
    <mergeCell ref="P513:Q513"/>
    <mergeCell ref="F514:G514"/>
    <mergeCell ref="H514:I514"/>
    <mergeCell ref="J514:K514"/>
    <mergeCell ref="L514:M514"/>
    <mergeCell ref="N514:O514"/>
    <mergeCell ref="P514:Q514"/>
    <mergeCell ref="P512:Q512"/>
    <mergeCell ref="C513:E513"/>
    <mergeCell ref="F513:G513"/>
    <mergeCell ref="H513:I513"/>
    <mergeCell ref="J513:K513"/>
    <mergeCell ref="L513:M513"/>
    <mergeCell ref="N513:O513"/>
    <mergeCell ref="C512:E512"/>
    <mergeCell ref="F512:G512"/>
    <mergeCell ref="H512:I512"/>
    <mergeCell ref="J512:K512"/>
    <mergeCell ref="L512:M512"/>
    <mergeCell ref="N512:O512"/>
    <mergeCell ref="P534:Q534"/>
    <mergeCell ref="C535:E535"/>
    <mergeCell ref="F535:G535"/>
    <mergeCell ref="H535:I535"/>
    <mergeCell ref="J535:K535"/>
    <mergeCell ref="L535:M535"/>
    <mergeCell ref="N535:O535"/>
    <mergeCell ref="C523:Q525"/>
    <mergeCell ref="G529:O530"/>
    <mergeCell ref="C534:E534"/>
    <mergeCell ref="F534:G534"/>
    <mergeCell ref="H534:I534"/>
    <mergeCell ref="J534:K534"/>
    <mergeCell ref="L534:M534"/>
    <mergeCell ref="N534:O534"/>
    <mergeCell ref="P537:Q537"/>
    <mergeCell ref="C538:E538"/>
    <mergeCell ref="F538:G538"/>
    <mergeCell ref="H538:I538"/>
    <mergeCell ref="J538:K538"/>
    <mergeCell ref="L538:M538"/>
    <mergeCell ref="N538:O538"/>
    <mergeCell ref="C537:E537"/>
    <mergeCell ref="F537:G537"/>
    <mergeCell ref="H537:I537"/>
    <mergeCell ref="J537:K537"/>
    <mergeCell ref="L537:M537"/>
    <mergeCell ref="N537:O537"/>
    <mergeCell ref="P535:Q535"/>
    <mergeCell ref="C536:E536"/>
    <mergeCell ref="F536:G536"/>
    <mergeCell ref="H536:I536"/>
    <mergeCell ref="J536:K536"/>
    <mergeCell ref="L536:M536"/>
    <mergeCell ref="N536:O536"/>
    <mergeCell ref="P536:Q536"/>
    <mergeCell ref="P539:Q539"/>
    <mergeCell ref="C540:E540"/>
    <mergeCell ref="F540:G540"/>
    <mergeCell ref="H540:I540"/>
    <mergeCell ref="J540:K540"/>
    <mergeCell ref="L540:M540"/>
    <mergeCell ref="N540:O540"/>
    <mergeCell ref="P540:Q540"/>
    <mergeCell ref="P538:Q538"/>
    <mergeCell ref="C539:E539"/>
    <mergeCell ref="F539:G539"/>
    <mergeCell ref="H539:I539"/>
    <mergeCell ref="J539:K539"/>
    <mergeCell ref="L539:M539"/>
    <mergeCell ref="N539:O539"/>
    <mergeCell ref="P542:Q542"/>
    <mergeCell ref="F543:G543"/>
    <mergeCell ref="H543:I543"/>
    <mergeCell ref="J543:K543"/>
    <mergeCell ref="L543:M543"/>
    <mergeCell ref="N543:O543"/>
    <mergeCell ref="P543:Q543"/>
    <mergeCell ref="P541:Q541"/>
    <mergeCell ref="C542:E542"/>
    <mergeCell ref="F542:G542"/>
    <mergeCell ref="H542:I542"/>
    <mergeCell ref="J542:K542"/>
    <mergeCell ref="L542:M542"/>
    <mergeCell ref="N542:O542"/>
    <mergeCell ref="C541:E541"/>
    <mergeCell ref="F541:G541"/>
    <mergeCell ref="H541:I541"/>
    <mergeCell ref="J541:K541"/>
    <mergeCell ref="L541:M541"/>
    <mergeCell ref="N541:O541"/>
    <mergeCell ref="C543:E543"/>
    <mergeCell ref="C544:E545"/>
    <mergeCell ref="F544:G545"/>
    <mergeCell ref="H544:I545"/>
    <mergeCell ref="J544:K545"/>
    <mergeCell ref="L544:M545"/>
    <mergeCell ref="N544:O545"/>
    <mergeCell ref="P544:Q545"/>
    <mergeCell ref="C546:E547"/>
    <mergeCell ref="F546:G547"/>
    <mergeCell ref="H546:I547"/>
    <mergeCell ref="J546:K547"/>
    <mergeCell ref="L546:M547"/>
    <mergeCell ref="P566:Q566"/>
    <mergeCell ref="C567:E567"/>
    <mergeCell ref="F567:G567"/>
    <mergeCell ref="H567:I567"/>
    <mergeCell ref="J567:K567"/>
    <mergeCell ref="L567:M567"/>
    <mergeCell ref="N567:O567"/>
    <mergeCell ref="C566:E566"/>
    <mergeCell ref="F566:G566"/>
    <mergeCell ref="H566:I566"/>
    <mergeCell ref="J566:K566"/>
    <mergeCell ref="L566:M566"/>
    <mergeCell ref="N566:O566"/>
    <mergeCell ref="P564:Q564"/>
    <mergeCell ref="C565:E565"/>
    <mergeCell ref="F565:G565"/>
    <mergeCell ref="H565:I565"/>
    <mergeCell ref="J565:K565"/>
    <mergeCell ref="L565:M565"/>
    <mergeCell ref="N565:O565"/>
    <mergeCell ref="P565:Q565"/>
    <mergeCell ref="P568:Q568"/>
    <mergeCell ref="C569:E569"/>
    <mergeCell ref="F569:G569"/>
    <mergeCell ref="H569:I569"/>
    <mergeCell ref="J569:K569"/>
    <mergeCell ref="L569:M569"/>
    <mergeCell ref="N569:O569"/>
    <mergeCell ref="P569:Q569"/>
    <mergeCell ref="P567:Q567"/>
    <mergeCell ref="C568:E568"/>
    <mergeCell ref="F568:G568"/>
    <mergeCell ref="H568:I568"/>
    <mergeCell ref="J568:K568"/>
    <mergeCell ref="L568:M568"/>
    <mergeCell ref="N568:O568"/>
    <mergeCell ref="P571:Q571"/>
    <mergeCell ref="F572:G572"/>
    <mergeCell ref="H572:I572"/>
    <mergeCell ref="J572:K572"/>
    <mergeCell ref="L572:M572"/>
    <mergeCell ref="N572:O572"/>
    <mergeCell ref="P572:Q572"/>
    <mergeCell ref="P570:Q570"/>
    <mergeCell ref="C571:E571"/>
    <mergeCell ref="F571:G571"/>
    <mergeCell ref="H571:I571"/>
    <mergeCell ref="J571:K571"/>
    <mergeCell ref="L571:M571"/>
    <mergeCell ref="N571:O571"/>
    <mergeCell ref="C570:E570"/>
    <mergeCell ref="F570:G570"/>
    <mergeCell ref="H570:I570"/>
    <mergeCell ref="J570:K570"/>
    <mergeCell ref="L570:M570"/>
    <mergeCell ref="N570:O570"/>
    <mergeCell ref="P592:Q592"/>
    <mergeCell ref="C593:E593"/>
    <mergeCell ref="F593:G593"/>
    <mergeCell ref="H593:I593"/>
    <mergeCell ref="J593:K593"/>
    <mergeCell ref="L593:M593"/>
    <mergeCell ref="N593:O593"/>
    <mergeCell ref="C581:Q583"/>
    <mergeCell ref="G587:O588"/>
    <mergeCell ref="C592:E592"/>
    <mergeCell ref="F592:G592"/>
    <mergeCell ref="H592:I592"/>
    <mergeCell ref="J592:K592"/>
    <mergeCell ref="L592:M592"/>
    <mergeCell ref="N592:O592"/>
    <mergeCell ref="P595:Q595"/>
    <mergeCell ref="C596:E596"/>
    <mergeCell ref="F596:G596"/>
    <mergeCell ref="H596:I596"/>
    <mergeCell ref="J596:K596"/>
    <mergeCell ref="L596:M596"/>
    <mergeCell ref="N596:O596"/>
    <mergeCell ref="C595:E595"/>
    <mergeCell ref="F595:G595"/>
    <mergeCell ref="H595:I595"/>
    <mergeCell ref="J595:K595"/>
    <mergeCell ref="L595:M595"/>
    <mergeCell ref="N595:O595"/>
    <mergeCell ref="P593:Q593"/>
    <mergeCell ref="C594:E594"/>
    <mergeCell ref="F594:G594"/>
    <mergeCell ref="H594:I594"/>
    <mergeCell ref="J594:K594"/>
    <mergeCell ref="L594:M594"/>
    <mergeCell ref="N594:O594"/>
    <mergeCell ref="P594:Q594"/>
    <mergeCell ref="P597:Q597"/>
    <mergeCell ref="C598:E598"/>
    <mergeCell ref="F598:G598"/>
    <mergeCell ref="H598:I598"/>
    <mergeCell ref="J598:K598"/>
    <mergeCell ref="L598:M598"/>
    <mergeCell ref="N598:O598"/>
    <mergeCell ref="P598:Q598"/>
    <mergeCell ref="P596:Q596"/>
    <mergeCell ref="C597:E597"/>
    <mergeCell ref="F597:G597"/>
    <mergeCell ref="H597:I597"/>
    <mergeCell ref="J597:K597"/>
    <mergeCell ref="L597:M597"/>
    <mergeCell ref="N597:O597"/>
    <mergeCell ref="P600:Q600"/>
    <mergeCell ref="F601:G601"/>
    <mergeCell ref="H601:I601"/>
    <mergeCell ref="J601:K601"/>
    <mergeCell ref="L601:M601"/>
    <mergeCell ref="N601:O601"/>
    <mergeCell ref="P601:Q601"/>
    <mergeCell ref="P599:Q599"/>
    <mergeCell ref="C600:E600"/>
    <mergeCell ref="F600:G600"/>
    <mergeCell ref="H600:I600"/>
    <mergeCell ref="J600:K600"/>
    <mergeCell ref="L600:M600"/>
    <mergeCell ref="N600:O600"/>
    <mergeCell ref="C599:E599"/>
    <mergeCell ref="F599:G599"/>
    <mergeCell ref="H599:I599"/>
    <mergeCell ref="J599:K599"/>
    <mergeCell ref="L599:M599"/>
    <mergeCell ref="N599:O599"/>
    <mergeCell ref="C601:E601"/>
    <mergeCell ref="C602:E603"/>
    <mergeCell ref="F602:G603"/>
    <mergeCell ref="H602:I603"/>
    <mergeCell ref="J602:K603"/>
    <mergeCell ref="L602:M603"/>
    <mergeCell ref="N602:O603"/>
    <mergeCell ref="P602:Q603"/>
    <mergeCell ref="C604:E605"/>
    <mergeCell ref="F604:G605"/>
    <mergeCell ref="H604:I605"/>
    <mergeCell ref="J604:K605"/>
    <mergeCell ref="L604:M605"/>
    <mergeCell ref="P624:Q624"/>
    <mergeCell ref="C625:E625"/>
    <mergeCell ref="F625:G625"/>
    <mergeCell ref="H625:I625"/>
    <mergeCell ref="J625:K625"/>
    <mergeCell ref="L625:M625"/>
    <mergeCell ref="N625:O625"/>
    <mergeCell ref="C624:E624"/>
    <mergeCell ref="F624:G624"/>
    <mergeCell ref="H624:I624"/>
    <mergeCell ref="J624:K624"/>
    <mergeCell ref="L624:M624"/>
    <mergeCell ref="N624:O624"/>
    <mergeCell ref="P622:Q622"/>
    <mergeCell ref="C623:E623"/>
    <mergeCell ref="F623:G623"/>
    <mergeCell ref="H623:I623"/>
    <mergeCell ref="J623:K623"/>
    <mergeCell ref="L623:M623"/>
    <mergeCell ref="N623:O623"/>
    <mergeCell ref="P623:Q623"/>
    <mergeCell ref="P626:Q626"/>
    <mergeCell ref="C627:E627"/>
    <mergeCell ref="F627:G627"/>
    <mergeCell ref="H627:I627"/>
    <mergeCell ref="J627:K627"/>
    <mergeCell ref="L627:M627"/>
    <mergeCell ref="N627:O627"/>
    <mergeCell ref="P627:Q627"/>
    <mergeCell ref="P625:Q625"/>
    <mergeCell ref="C626:E626"/>
    <mergeCell ref="F626:G626"/>
    <mergeCell ref="H626:I626"/>
    <mergeCell ref="J626:K626"/>
    <mergeCell ref="L626:M626"/>
    <mergeCell ref="N626:O626"/>
    <mergeCell ref="P629:Q629"/>
    <mergeCell ref="F630:G630"/>
    <mergeCell ref="H630:I630"/>
    <mergeCell ref="J630:K630"/>
    <mergeCell ref="L630:M630"/>
    <mergeCell ref="N630:O630"/>
    <mergeCell ref="P630:Q630"/>
    <mergeCell ref="P628:Q628"/>
    <mergeCell ref="C629:E629"/>
    <mergeCell ref="F629:G629"/>
    <mergeCell ref="H629:I629"/>
    <mergeCell ref="J629:K629"/>
    <mergeCell ref="L629:M629"/>
    <mergeCell ref="N629:O629"/>
    <mergeCell ref="C628:E628"/>
    <mergeCell ref="F628:G628"/>
    <mergeCell ref="H628:I628"/>
    <mergeCell ref="J628:K628"/>
    <mergeCell ref="L628:M628"/>
    <mergeCell ref="N628:O628"/>
    <mergeCell ref="P650:Q650"/>
    <mergeCell ref="C651:E651"/>
    <mergeCell ref="F651:G651"/>
    <mergeCell ref="H651:I651"/>
    <mergeCell ref="J651:K651"/>
    <mergeCell ref="L651:M651"/>
    <mergeCell ref="N651:O651"/>
    <mergeCell ref="C639:Q641"/>
    <mergeCell ref="G645:O646"/>
    <mergeCell ref="C650:E650"/>
    <mergeCell ref="F650:G650"/>
    <mergeCell ref="H650:I650"/>
    <mergeCell ref="J650:K650"/>
    <mergeCell ref="L650:M650"/>
    <mergeCell ref="N650:O650"/>
    <mergeCell ref="P653:Q653"/>
    <mergeCell ref="C654:E654"/>
    <mergeCell ref="F654:G654"/>
    <mergeCell ref="H654:I654"/>
    <mergeCell ref="J654:K654"/>
    <mergeCell ref="L654:M654"/>
    <mergeCell ref="N654:O654"/>
    <mergeCell ref="C653:E653"/>
    <mergeCell ref="F653:G653"/>
    <mergeCell ref="H653:I653"/>
    <mergeCell ref="J653:K653"/>
    <mergeCell ref="L653:M653"/>
    <mergeCell ref="N653:O653"/>
    <mergeCell ref="P651:Q651"/>
    <mergeCell ref="C652:E652"/>
    <mergeCell ref="F652:G652"/>
    <mergeCell ref="H652:I652"/>
    <mergeCell ref="J652:K652"/>
    <mergeCell ref="L652:M652"/>
    <mergeCell ref="N652:O652"/>
    <mergeCell ref="P652:Q652"/>
    <mergeCell ref="P655:Q655"/>
    <mergeCell ref="C656:E656"/>
    <mergeCell ref="F656:G656"/>
    <mergeCell ref="H656:I656"/>
    <mergeCell ref="J656:K656"/>
    <mergeCell ref="L656:M656"/>
    <mergeCell ref="N656:O656"/>
    <mergeCell ref="P656:Q656"/>
    <mergeCell ref="P654:Q654"/>
    <mergeCell ref="C655:E655"/>
    <mergeCell ref="F655:G655"/>
    <mergeCell ref="H655:I655"/>
    <mergeCell ref="J655:K655"/>
    <mergeCell ref="L655:M655"/>
    <mergeCell ref="N655:O655"/>
    <mergeCell ref="P658:Q658"/>
    <mergeCell ref="F659:G659"/>
    <mergeCell ref="H659:I659"/>
    <mergeCell ref="J659:K659"/>
    <mergeCell ref="L659:M659"/>
    <mergeCell ref="N659:O659"/>
    <mergeCell ref="P659:Q659"/>
    <mergeCell ref="P657:Q657"/>
    <mergeCell ref="C658:E658"/>
    <mergeCell ref="F658:G658"/>
    <mergeCell ref="H658:I658"/>
    <mergeCell ref="J658:K658"/>
    <mergeCell ref="L658:M658"/>
    <mergeCell ref="N658:O658"/>
    <mergeCell ref="C657:E657"/>
    <mergeCell ref="F657:G657"/>
    <mergeCell ref="H657:I657"/>
    <mergeCell ref="J657:K657"/>
    <mergeCell ref="L657:M657"/>
    <mergeCell ref="N657:O657"/>
    <mergeCell ref="C659:E659"/>
    <mergeCell ref="C660:E661"/>
    <mergeCell ref="F660:G661"/>
    <mergeCell ref="H660:I661"/>
    <mergeCell ref="J660:K661"/>
    <mergeCell ref="L660:M661"/>
    <mergeCell ref="N660:O661"/>
    <mergeCell ref="P660:Q661"/>
    <mergeCell ref="C662:E663"/>
    <mergeCell ref="F662:G663"/>
    <mergeCell ref="H662:I663"/>
    <mergeCell ref="J662:K663"/>
    <mergeCell ref="L662:M663"/>
    <mergeCell ref="P682:Q682"/>
    <mergeCell ref="C683:E683"/>
    <mergeCell ref="F683:G683"/>
    <mergeCell ref="H683:I683"/>
    <mergeCell ref="J683:K683"/>
    <mergeCell ref="L683:M683"/>
    <mergeCell ref="N683:O683"/>
    <mergeCell ref="C682:E682"/>
    <mergeCell ref="F682:G682"/>
    <mergeCell ref="H682:I682"/>
    <mergeCell ref="J682:K682"/>
    <mergeCell ref="L682:M682"/>
    <mergeCell ref="N682:O682"/>
    <mergeCell ref="P680:Q680"/>
    <mergeCell ref="C681:E681"/>
    <mergeCell ref="F681:G681"/>
    <mergeCell ref="H681:I681"/>
    <mergeCell ref="J681:K681"/>
    <mergeCell ref="L681:M681"/>
    <mergeCell ref="N681:O681"/>
    <mergeCell ref="P681:Q681"/>
    <mergeCell ref="P684:Q684"/>
    <mergeCell ref="C685:E685"/>
    <mergeCell ref="F685:G685"/>
    <mergeCell ref="H685:I685"/>
    <mergeCell ref="J685:K685"/>
    <mergeCell ref="L685:M685"/>
    <mergeCell ref="N685:O685"/>
    <mergeCell ref="P685:Q685"/>
    <mergeCell ref="P683:Q683"/>
    <mergeCell ref="C684:E684"/>
    <mergeCell ref="F684:G684"/>
    <mergeCell ref="H684:I684"/>
    <mergeCell ref="J684:K684"/>
    <mergeCell ref="L684:M684"/>
    <mergeCell ref="N684:O684"/>
    <mergeCell ref="P687:Q687"/>
    <mergeCell ref="F688:G688"/>
    <mergeCell ref="H688:I688"/>
    <mergeCell ref="J688:K688"/>
    <mergeCell ref="L688:M688"/>
    <mergeCell ref="N688:O688"/>
    <mergeCell ref="P688:Q688"/>
    <mergeCell ref="P686:Q686"/>
    <mergeCell ref="C687:E687"/>
    <mergeCell ref="F687:G687"/>
    <mergeCell ref="H687:I687"/>
    <mergeCell ref="J687:K687"/>
    <mergeCell ref="L687:M687"/>
    <mergeCell ref="N687:O687"/>
    <mergeCell ref="C686:E686"/>
    <mergeCell ref="F686:G686"/>
    <mergeCell ref="H686:I686"/>
    <mergeCell ref="J686:K686"/>
    <mergeCell ref="L686:M686"/>
    <mergeCell ref="N686:O686"/>
    <mergeCell ref="P708:Q708"/>
    <mergeCell ref="C709:E709"/>
    <mergeCell ref="F709:G709"/>
    <mergeCell ref="H709:I709"/>
    <mergeCell ref="J709:K709"/>
    <mergeCell ref="L709:M709"/>
    <mergeCell ref="N709:O709"/>
    <mergeCell ref="C697:Q699"/>
    <mergeCell ref="G703:O704"/>
    <mergeCell ref="C708:E708"/>
    <mergeCell ref="F708:G708"/>
    <mergeCell ref="H708:I708"/>
    <mergeCell ref="J708:K708"/>
    <mergeCell ref="L708:M708"/>
    <mergeCell ref="N708:O708"/>
    <mergeCell ref="P711:Q711"/>
    <mergeCell ref="C712:E712"/>
    <mergeCell ref="F712:G712"/>
    <mergeCell ref="H712:I712"/>
    <mergeCell ref="J712:K712"/>
    <mergeCell ref="L712:M712"/>
    <mergeCell ref="N712:O712"/>
    <mergeCell ref="C711:E711"/>
    <mergeCell ref="F711:G711"/>
    <mergeCell ref="H711:I711"/>
    <mergeCell ref="J711:K711"/>
    <mergeCell ref="L711:M711"/>
    <mergeCell ref="N711:O711"/>
    <mergeCell ref="P709:Q709"/>
    <mergeCell ref="C710:E710"/>
    <mergeCell ref="F710:G710"/>
    <mergeCell ref="H710:I710"/>
    <mergeCell ref="J710:K710"/>
    <mergeCell ref="L710:M710"/>
    <mergeCell ref="N710:O710"/>
    <mergeCell ref="P710:Q710"/>
    <mergeCell ref="P713:Q713"/>
    <mergeCell ref="C714:E714"/>
    <mergeCell ref="F714:G714"/>
    <mergeCell ref="H714:I714"/>
    <mergeCell ref="J714:K714"/>
    <mergeCell ref="L714:M714"/>
    <mergeCell ref="N714:O714"/>
    <mergeCell ref="P714:Q714"/>
    <mergeCell ref="P712:Q712"/>
    <mergeCell ref="C713:E713"/>
    <mergeCell ref="F713:G713"/>
    <mergeCell ref="H713:I713"/>
    <mergeCell ref="J713:K713"/>
    <mergeCell ref="L713:M713"/>
    <mergeCell ref="N713:O713"/>
    <mergeCell ref="P716:Q716"/>
    <mergeCell ref="F717:G717"/>
    <mergeCell ref="H717:I717"/>
    <mergeCell ref="J717:K717"/>
    <mergeCell ref="L717:M717"/>
    <mergeCell ref="N717:O717"/>
    <mergeCell ref="P717:Q717"/>
    <mergeCell ref="P715:Q715"/>
    <mergeCell ref="C716:E716"/>
    <mergeCell ref="F716:G716"/>
    <mergeCell ref="H716:I716"/>
    <mergeCell ref="J716:K716"/>
    <mergeCell ref="L716:M716"/>
    <mergeCell ref="N716:O716"/>
    <mergeCell ref="C715:E715"/>
    <mergeCell ref="F715:G715"/>
    <mergeCell ref="H715:I715"/>
    <mergeCell ref="J715:K715"/>
    <mergeCell ref="L715:M715"/>
    <mergeCell ref="N715:O715"/>
    <mergeCell ref="C717:E717"/>
    <mergeCell ref="C718:E719"/>
    <mergeCell ref="F718:G719"/>
    <mergeCell ref="H718:I719"/>
    <mergeCell ref="J718:K719"/>
    <mergeCell ref="L718:M719"/>
    <mergeCell ref="N718:O719"/>
    <mergeCell ref="P718:Q719"/>
    <mergeCell ref="C720:E721"/>
    <mergeCell ref="F720:G721"/>
    <mergeCell ref="H720:I721"/>
    <mergeCell ref="J720:K721"/>
    <mergeCell ref="L720:M721"/>
    <mergeCell ref="P740:Q740"/>
    <mergeCell ref="C741:E741"/>
    <mergeCell ref="F741:G741"/>
    <mergeCell ref="H741:I741"/>
    <mergeCell ref="J741:K741"/>
    <mergeCell ref="L741:M741"/>
    <mergeCell ref="N741:O741"/>
    <mergeCell ref="C740:E740"/>
    <mergeCell ref="F740:G740"/>
    <mergeCell ref="H740:I740"/>
    <mergeCell ref="J740:K740"/>
    <mergeCell ref="L740:M740"/>
    <mergeCell ref="N740:O740"/>
    <mergeCell ref="P738:Q738"/>
    <mergeCell ref="C739:E739"/>
    <mergeCell ref="F739:G739"/>
    <mergeCell ref="H739:I739"/>
    <mergeCell ref="J739:K739"/>
    <mergeCell ref="L739:M739"/>
    <mergeCell ref="N739:O739"/>
    <mergeCell ref="P739:Q739"/>
    <mergeCell ref="P742:Q742"/>
    <mergeCell ref="C743:E743"/>
    <mergeCell ref="F743:G743"/>
    <mergeCell ref="H743:I743"/>
    <mergeCell ref="J743:K743"/>
    <mergeCell ref="L743:M743"/>
    <mergeCell ref="N743:O743"/>
    <mergeCell ref="P743:Q743"/>
    <mergeCell ref="P741:Q741"/>
    <mergeCell ref="C742:E742"/>
    <mergeCell ref="F742:G742"/>
    <mergeCell ref="H742:I742"/>
    <mergeCell ref="J742:K742"/>
    <mergeCell ref="L742:M742"/>
    <mergeCell ref="N742:O742"/>
    <mergeCell ref="P745:Q745"/>
    <mergeCell ref="F746:G746"/>
    <mergeCell ref="H746:I746"/>
    <mergeCell ref="J746:K746"/>
    <mergeCell ref="L746:M746"/>
    <mergeCell ref="N746:O746"/>
    <mergeCell ref="P746:Q746"/>
    <mergeCell ref="P744:Q744"/>
    <mergeCell ref="C745:E745"/>
    <mergeCell ref="F745:G745"/>
    <mergeCell ref="H745:I745"/>
    <mergeCell ref="J745:K745"/>
    <mergeCell ref="L745:M745"/>
    <mergeCell ref="N745:O745"/>
    <mergeCell ref="C744:E744"/>
    <mergeCell ref="F744:G744"/>
    <mergeCell ref="H744:I744"/>
    <mergeCell ref="J744:K744"/>
    <mergeCell ref="L744:M744"/>
    <mergeCell ref="N744:O744"/>
    <mergeCell ref="P766:Q766"/>
    <mergeCell ref="C767:E767"/>
    <mergeCell ref="F767:G767"/>
    <mergeCell ref="H767:I767"/>
    <mergeCell ref="J767:K767"/>
    <mergeCell ref="L767:M767"/>
    <mergeCell ref="N767:O767"/>
    <mergeCell ref="C755:Q757"/>
    <mergeCell ref="G761:O762"/>
    <mergeCell ref="C766:E766"/>
    <mergeCell ref="F766:G766"/>
    <mergeCell ref="H766:I766"/>
    <mergeCell ref="J766:K766"/>
    <mergeCell ref="L766:M766"/>
    <mergeCell ref="N766:O766"/>
    <mergeCell ref="P769:Q769"/>
    <mergeCell ref="C770:E770"/>
    <mergeCell ref="F770:G770"/>
    <mergeCell ref="H770:I770"/>
    <mergeCell ref="J770:K770"/>
    <mergeCell ref="L770:M770"/>
    <mergeCell ref="N770:O770"/>
    <mergeCell ref="C769:E769"/>
    <mergeCell ref="F769:G769"/>
    <mergeCell ref="H769:I769"/>
    <mergeCell ref="J769:K769"/>
    <mergeCell ref="L769:M769"/>
    <mergeCell ref="N769:O769"/>
    <mergeCell ref="P767:Q767"/>
    <mergeCell ref="C768:E768"/>
    <mergeCell ref="F768:G768"/>
    <mergeCell ref="H768:I768"/>
    <mergeCell ref="J768:K768"/>
    <mergeCell ref="L768:M768"/>
    <mergeCell ref="N768:O768"/>
    <mergeCell ref="P768:Q768"/>
    <mergeCell ref="P771:Q771"/>
    <mergeCell ref="C772:E772"/>
    <mergeCell ref="F772:G772"/>
    <mergeCell ref="H772:I772"/>
    <mergeCell ref="J772:K772"/>
    <mergeCell ref="L772:M772"/>
    <mergeCell ref="N772:O772"/>
    <mergeCell ref="P772:Q772"/>
    <mergeCell ref="P770:Q770"/>
    <mergeCell ref="C771:E771"/>
    <mergeCell ref="F771:G771"/>
    <mergeCell ref="H771:I771"/>
    <mergeCell ref="J771:K771"/>
    <mergeCell ref="L771:M771"/>
    <mergeCell ref="N771:O771"/>
    <mergeCell ref="P774:Q774"/>
    <mergeCell ref="F775:G775"/>
    <mergeCell ref="H775:I775"/>
    <mergeCell ref="J775:K775"/>
    <mergeCell ref="L775:M775"/>
    <mergeCell ref="N775:O775"/>
    <mergeCell ref="P775:Q775"/>
    <mergeCell ref="P773:Q773"/>
    <mergeCell ref="C774:E774"/>
    <mergeCell ref="F774:G774"/>
    <mergeCell ref="H774:I774"/>
    <mergeCell ref="J774:K774"/>
    <mergeCell ref="L774:M774"/>
    <mergeCell ref="N774:O774"/>
    <mergeCell ref="C773:E773"/>
    <mergeCell ref="F773:G773"/>
    <mergeCell ref="H773:I773"/>
    <mergeCell ref="J773:K773"/>
    <mergeCell ref="L773:M773"/>
    <mergeCell ref="N773:O773"/>
    <mergeCell ref="C775:E775"/>
    <mergeCell ref="C776:E777"/>
    <mergeCell ref="F776:G777"/>
    <mergeCell ref="H776:I777"/>
    <mergeCell ref="J776:K777"/>
    <mergeCell ref="L776:M777"/>
    <mergeCell ref="N776:O777"/>
    <mergeCell ref="P776:Q777"/>
    <mergeCell ref="C778:E779"/>
    <mergeCell ref="F778:G779"/>
    <mergeCell ref="H778:I779"/>
    <mergeCell ref="J778:K779"/>
    <mergeCell ref="L778:M779"/>
    <mergeCell ref="P798:Q798"/>
    <mergeCell ref="C799:E799"/>
    <mergeCell ref="F799:G799"/>
    <mergeCell ref="H799:I799"/>
    <mergeCell ref="J799:K799"/>
    <mergeCell ref="L799:M799"/>
    <mergeCell ref="N799:O799"/>
    <mergeCell ref="C798:E798"/>
    <mergeCell ref="F798:G798"/>
    <mergeCell ref="H798:I798"/>
    <mergeCell ref="J798:K798"/>
    <mergeCell ref="L798:M798"/>
    <mergeCell ref="N798:O798"/>
    <mergeCell ref="P796:Q796"/>
    <mergeCell ref="C797:E797"/>
    <mergeCell ref="F797:G797"/>
    <mergeCell ref="H797:I797"/>
    <mergeCell ref="J797:K797"/>
    <mergeCell ref="L797:M797"/>
    <mergeCell ref="N797:O797"/>
    <mergeCell ref="P797:Q797"/>
    <mergeCell ref="P800:Q800"/>
    <mergeCell ref="C801:E801"/>
    <mergeCell ref="F801:G801"/>
    <mergeCell ref="H801:I801"/>
    <mergeCell ref="J801:K801"/>
    <mergeCell ref="L801:M801"/>
    <mergeCell ref="N801:O801"/>
    <mergeCell ref="P801:Q801"/>
    <mergeCell ref="P799:Q799"/>
    <mergeCell ref="C800:E800"/>
    <mergeCell ref="F800:G800"/>
    <mergeCell ref="H800:I800"/>
    <mergeCell ref="J800:K800"/>
    <mergeCell ref="L800:M800"/>
    <mergeCell ref="N800:O800"/>
    <mergeCell ref="P803:Q803"/>
    <mergeCell ref="F804:G804"/>
    <mergeCell ref="H804:I804"/>
    <mergeCell ref="J804:K804"/>
    <mergeCell ref="L804:M804"/>
    <mergeCell ref="N804:O804"/>
    <mergeCell ref="P804:Q804"/>
    <mergeCell ref="P802:Q802"/>
    <mergeCell ref="C803:E803"/>
    <mergeCell ref="F803:G803"/>
    <mergeCell ref="H803:I803"/>
    <mergeCell ref="J803:K803"/>
    <mergeCell ref="L803:M803"/>
    <mergeCell ref="N803:O803"/>
    <mergeCell ref="C802:E802"/>
    <mergeCell ref="F802:G802"/>
    <mergeCell ref="H802:I802"/>
    <mergeCell ref="J802:K802"/>
    <mergeCell ref="L802:M802"/>
    <mergeCell ref="N802:O802"/>
    <mergeCell ref="P824:Q824"/>
    <mergeCell ref="C825:E825"/>
    <mergeCell ref="F825:G825"/>
    <mergeCell ref="H825:I825"/>
    <mergeCell ref="J825:K825"/>
    <mergeCell ref="L825:M825"/>
    <mergeCell ref="N825:O825"/>
    <mergeCell ref="C813:Q815"/>
    <mergeCell ref="G819:O820"/>
    <mergeCell ref="C824:E824"/>
    <mergeCell ref="F824:G824"/>
    <mergeCell ref="H824:I824"/>
    <mergeCell ref="J824:K824"/>
    <mergeCell ref="L824:M824"/>
    <mergeCell ref="N824:O824"/>
    <mergeCell ref="P827:Q827"/>
    <mergeCell ref="C828:E828"/>
    <mergeCell ref="F828:G828"/>
    <mergeCell ref="H828:I828"/>
    <mergeCell ref="J828:K828"/>
    <mergeCell ref="L828:M828"/>
    <mergeCell ref="N828:O828"/>
    <mergeCell ref="C827:E827"/>
    <mergeCell ref="F827:G827"/>
    <mergeCell ref="H827:I827"/>
    <mergeCell ref="J827:K827"/>
    <mergeCell ref="L827:M827"/>
    <mergeCell ref="N827:O827"/>
    <mergeCell ref="P825:Q825"/>
    <mergeCell ref="C826:E826"/>
    <mergeCell ref="F826:G826"/>
    <mergeCell ref="H826:I826"/>
    <mergeCell ref="J826:K826"/>
    <mergeCell ref="L826:M826"/>
    <mergeCell ref="N826:O826"/>
    <mergeCell ref="P826:Q826"/>
    <mergeCell ref="P829:Q829"/>
    <mergeCell ref="C830:E830"/>
    <mergeCell ref="F830:G830"/>
    <mergeCell ref="H830:I830"/>
    <mergeCell ref="J830:K830"/>
    <mergeCell ref="L830:M830"/>
    <mergeCell ref="N830:O830"/>
    <mergeCell ref="P830:Q830"/>
    <mergeCell ref="P828:Q828"/>
    <mergeCell ref="C829:E829"/>
    <mergeCell ref="F829:G829"/>
    <mergeCell ref="H829:I829"/>
    <mergeCell ref="J829:K829"/>
    <mergeCell ref="L829:M829"/>
    <mergeCell ref="N829:O829"/>
    <mergeCell ref="P832:Q832"/>
    <mergeCell ref="F833:G833"/>
    <mergeCell ref="H833:I833"/>
    <mergeCell ref="J833:K833"/>
    <mergeCell ref="L833:M833"/>
    <mergeCell ref="N833:O833"/>
    <mergeCell ref="P833:Q833"/>
    <mergeCell ref="P831:Q831"/>
    <mergeCell ref="C832:E832"/>
    <mergeCell ref="F832:G832"/>
    <mergeCell ref="H832:I832"/>
    <mergeCell ref="J832:K832"/>
    <mergeCell ref="L832:M832"/>
    <mergeCell ref="N832:O832"/>
    <mergeCell ref="C831:E831"/>
    <mergeCell ref="F831:G831"/>
    <mergeCell ref="H831:I831"/>
    <mergeCell ref="J831:K831"/>
    <mergeCell ref="L831:M831"/>
    <mergeCell ref="N831:O831"/>
    <mergeCell ref="C833:E833"/>
    <mergeCell ref="C834:E835"/>
    <mergeCell ref="F834:G835"/>
    <mergeCell ref="H834:I835"/>
    <mergeCell ref="J834:K835"/>
    <mergeCell ref="L834:M835"/>
    <mergeCell ref="N834:O835"/>
    <mergeCell ref="P834:Q835"/>
    <mergeCell ref="C836:E837"/>
    <mergeCell ref="F836:G837"/>
    <mergeCell ref="H836:I837"/>
    <mergeCell ref="J836:K837"/>
    <mergeCell ref="L836:M837"/>
    <mergeCell ref="P856:Q856"/>
    <mergeCell ref="C857:E857"/>
    <mergeCell ref="F857:G857"/>
    <mergeCell ref="H857:I857"/>
    <mergeCell ref="J857:K857"/>
    <mergeCell ref="L857:M857"/>
    <mergeCell ref="N857:O857"/>
    <mergeCell ref="C856:E856"/>
    <mergeCell ref="F856:G856"/>
    <mergeCell ref="H856:I856"/>
    <mergeCell ref="J856:K856"/>
    <mergeCell ref="L856:M856"/>
    <mergeCell ref="N856:O856"/>
    <mergeCell ref="P854:Q854"/>
    <mergeCell ref="C855:E855"/>
    <mergeCell ref="F855:G855"/>
    <mergeCell ref="H855:I855"/>
    <mergeCell ref="J855:K855"/>
    <mergeCell ref="L855:M855"/>
    <mergeCell ref="N855:O855"/>
    <mergeCell ref="P855:Q855"/>
    <mergeCell ref="P858:Q858"/>
    <mergeCell ref="C859:E859"/>
    <mergeCell ref="F859:G859"/>
    <mergeCell ref="H859:I859"/>
    <mergeCell ref="J859:K859"/>
    <mergeCell ref="L859:M859"/>
    <mergeCell ref="N859:O859"/>
    <mergeCell ref="P859:Q859"/>
    <mergeCell ref="P857:Q857"/>
    <mergeCell ref="C858:E858"/>
    <mergeCell ref="F858:G858"/>
    <mergeCell ref="H858:I858"/>
    <mergeCell ref="J858:K858"/>
    <mergeCell ref="L858:M858"/>
    <mergeCell ref="N858:O858"/>
    <mergeCell ref="P861:Q861"/>
    <mergeCell ref="F862:G862"/>
    <mergeCell ref="H862:I862"/>
    <mergeCell ref="J862:K862"/>
    <mergeCell ref="L862:M862"/>
    <mergeCell ref="N862:O862"/>
    <mergeCell ref="P862:Q862"/>
    <mergeCell ref="P860:Q860"/>
    <mergeCell ref="C861:E861"/>
    <mergeCell ref="F861:G861"/>
    <mergeCell ref="H861:I861"/>
    <mergeCell ref="J861:K861"/>
    <mergeCell ref="L861:M861"/>
    <mergeCell ref="N861:O861"/>
    <mergeCell ref="C860:E860"/>
    <mergeCell ref="F860:G860"/>
    <mergeCell ref="H860:I860"/>
    <mergeCell ref="J860:K860"/>
    <mergeCell ref="L860:M860"/>
    <mergeCell ref="N860:O860"/>
    <mergeCell ref="P882:Q882"/>
    <mergeCell ref="C883:E883"/>
    <mergeCell ref="F883:G883"/>
    <mergeCell ref="H883:I883"/>
    <mergeCell ref="J883:K883"/>
    <mergeCell ref="L883:M883"/>
    <mergeCell ref="N883:O883"/>
    <mergeCell ref="C871:Q873"/>
    <mergeCell ref="G877:O878"/>
    <mergeCell ref="C882:E882"/>
    <mergeCell ref="F882:G882"/>
    <mergeCell ref="H882:I882"/>
    <mergeCell ref="J882:K882"/>
    <mergeCell ref="L882:M882"/>
    <mergeCell ref="N882:O882"/>
    <mergeCell ref="P885:Q885"/>
    <mergeCell ref="C886:E886"/>
    <mergeCell ref="F886:G886"/>
    <mergeCell ref="H886:I886"/>
    <mergeCell ref="J886:K886"/>
    <mergeCell ref="L886:M886"/>
    <mergeCell ref="N886:O886"/>
    <mergeCell ref="C885:E885"/>
    <mergeCell ref="F885:G885"/>
    <mergeCell ref="H885:I885"/>
    <mergeCell ref="J885:K885"/>
    <mergeCell ref="L885:M885"/>
    <mergeCell ref="N885:O885"/>
    <mergeCell ref="P883:Q883"/>
    <mergeCell ref="C884:E884"/>
    <mergeCell ref="F884:G884"/>
    <mergeCell ref="H884:I884"/>
    <mergeCell ref="J884:K884"/>
    <mergeCell ref="L884:M884"/>
    <mergeCell ref="N884:O884"/>
    <mergeCell ref="P884:Q884"/>
    <mergeCell ref="P887:Q887"/>
    <mergeCell ref="C888:E888"/>
    <mergeCell ref="F888:G888"/>
    <mergeCell ref="H888:I888"/>
    <mergeCell ref="J888:K888"/>
    <mergeCell ref="L888:M888"/>
    <mergeCell ref="N888:O888"/>
    <mergeCell ref="P888:Q888"/>
    <mergeCell ref="P886:Q886"/>
    <mergeCell ref="C887:E887"/>
    <mergeCell ref="F887:G887"/>
    <mergeCell ref="H887:I887"/>
    <mergeCell ref="J887:K887"/>
    <mergeCell ref="L887:M887"/>
    <mergeCell ref="N887:O887"/>
    <mergeCell ref="P890:Q890"/>
    <mergeCell ref="F891:G891"/>
    <mergeCell ref="H891:I891"/>
    <mergeCell ref="J891:K891"/>
    <mergeCell ref="L891:M891"/>
    <mergeCell ref="N891:O891"/>
    <mergeCell ref="P891:Q891"/>
    <mergeCell ref="P889:Q889"/>
    <mergeCell ref="C890:E890"/>
    <mergeCell ref="F890:G890"/>
    <mergeCell ref="H890:I890"/>
    <mergeCell ref="J890:K890"/>
    <mergeCell ref="L890:M890"/>
    <mergeCell ref="N890:O890"/>
    <mergeCell ref="C889:E889"/>
    <mergeCell ref="F889:G889"/>
    <mergeCell ref="H889:I889"/>
    <mergeCell ref="J889:K889"/>
    <mergeCell ref="L889:M889"/>
    <mergeCell ref="N889:O889"/>
    <mergeCell ref="C891:E891"/>
    <mergeCell ref="C892:E893"/>
    <mergeCell ref="F892:G893"/>
    <mergeCell ref="H892:I893"/>
    <mergeCell ref="J892:K893"/>
    <mergeCell ref="L892:M893"/>
    <mergeCell ref="N892:O893"/>
    <mergeCell ref="P892:Q893"/>
    <mergeCell ref="C894:E895"/>
    <mergeCell ref="F894:G895"/>
    <mergeCell ref="H894:I895"/>
    <mergeCell ref="J894:K895"/>
    <mergeCell ref="L894:M895"/>
    <mergeCell ref="P914:Q914"/>
    <mergeCell ref="C915:E915"/>
    <mergeCell ref="F915:G915"/>
    <mergeCell ref="H915:I915"/>
    <mergeCell ref="J915:K915"/>
    <mergeCell ref="L915:M915"/>
    <mergeCell ref="N915:O915"/>
    <mergeCell ref="C914:E914"/>
    <mergeCell ref="F914:G914"/>
    <mergeCell ref="H914:I914"/>
    <mergeCell ref="J914:K914"/>
    <mergeCell ref="L914:M914"/>
    <mergeCell ref="N914:O914"/>
    <mergeCell ref="P912:Q912"/>
    <mergeCell ref="C913:E913"/>
    <mergeCell ref="F913:G913"/>
    <mergeCell ref="H913:I913"/>
    <mergeCell ref="J913:K913"/>
    <mergeCell ref="L913:M913"/>
    <mergeCell ref="N913:O913"/>
    <mergeCell ref="P913:Q913"/>
    <mergeCell ref="P916:Q916"/>
    <mergeCell ref="C917:E917"/>
    <mergeCell ref="F917:G917"/>
    <mergeCell ref="H917:I917"/>
    <mergeCell ref="J917:K917"/>
    <mergeCell ref="L917:M917"/>
    <mergeCell ref="N917:O917"/>
    <mergeCell ref="P917:Q917"/>
    <mergeCell ref="P915:Q915"/>
    <mergeCell ref="C916:E916"/>
    <mergeCell ref="F916:G916"/>
    <mergeCell ref="H916:I916"/>
    <mergeCell ref="J916:K916"/>
    <mergeCell ref="L916:M916"/>
    <mergeCell ref="N916:O916"/>
    <mergeCell ref="P919:Q919"/>
    <mergeCell ref="F920:G920"/>
    <mergeCell ref="H920:I920"/>
    <mergeCell ref="J920:K920"/>
    <mergeCell ref="L920:M920"/>
    <mergeCell ref="N920:O920"/>
    <mergeCell ref="P920:Q920"/>
    <mergeCell ref="P918:Q918"/>
    <mergeCell ref="C919:E919"/>
    <mergeCell ref="F919:G919"/>
    <mergeCell ref="H919:I919"/>
    <mergeCell ref="J919:K919"/>
    <mergeCell ref="L919:M919"/>
    <mergeCell ref="N919:O919"/>
    <mergeCell ref="C918:E918"/>
    <mergeCell ref="F918:G918"/>
    <mergeCell ref="H918:I918"/>
    <mergeCell ref="J918:K918"/>
    <mergeCell ref="L918:M918"/>
    <mergeCell ref="N918:O918"/>
    <mergeCell ref="P940:Q940"/>
    <mergeCell ref="C941:E941"/>
    <mergeCell ref="F941:G941"/>
    <mergeCell ref="H941:I941"/>
    <mergeCell ref="J941:K941"/>
    <mergeCell ref="L941:M941"/>
    <mergeCell ref="N941:O941"/>
    <mergeCell ref="C929:Q931"/>
    <mergeCell ref="G935:O936"/>
    <mergeCell ref="C940:E940"/>
    <mergeCell ref="F940:G940"/>
    <mergeCell ref="H940:I940"/>
    <mergeCell ref="J940:K940"/>
    <mergeCell ref="L940:M940"/>
    <mergeCell ref="N940:O940"/>
    <mergeCell ref="P943:Q943"/>
    <mergeCell ref="C944:E944"/>
    <mergeCell ref="F944:G944"/>
    <mergeCell ref="H944:I944"/>
    <mergeCell ref="J944:K944"/>
    <mergeCell ref="L944:M944"/>
    <mergeCell ref="N944:O944"/>
    <mergeCell ref="C943:E943"/>
    <mergeCell ref="F943:G943"/>
    <mergeCell ref="H943:I943"/>
    <mergeCell ref="J943:K943"/>
    <mergeCell ref="L943:M943"/>
    <mergeCell ref="N943:O943"/>
    <mergeCell ref="P941:Q941"/>
    <mergeCell ref="C942:E942"/>
    <mergeCell ref="F942:G942"/>
    <mergeCell ref="H942:I942"/>
    <mergeCell ref="J942:K942"/>
    <mergeCell ref="L942:M942"/>
    <mergeCell ref="N942:O942"/>
    <mergeCell ref="P942:Q942"/>
    <mergeCell ref="P945:Q945"/>
    <mergeCell ref="C946:E946"/>
    <mergeCell ref="F946:G946"/>
    <mergeCell ref="H946:I946"/>
    <mergeCell ref="J946:K946"/>
    <mergeCell ref="L946:M946"/>
    <mergeCell ref="N946:O946"/>
    <mergeCell ref="P946:Q946"/>
    <mergeCell ref="P944:Q944"/>
    <mergeCell ref="C945:E945"/>
    <mergeCell ref="F945:G945"/>
    <mergeCell ref="H945:I945"/>
    <mergeCell ref="J945:K945"/>
    <mergeCell ref="L945:M945"/>
    <mergeCell ref="N945:O945"/>
    <mergeCell ref="P948:Q948"/>
    <mergeCell ref="F949:G949"/>
    <mergeCell ref="H949:I949"/>
    <mergeCell ref="J949:K949"/>
    <mergeCell ref="L949:M949"/>
    <mergeCell ref="N949:O949"/>
    <mergeCell ref="P949:Q949"/>
    <mergeCell ref="P947:Q947"/>
    <mergeCell ref="C948:E948"/>
    <mergeCell ref="F948:G948"/>
    <mergeCell ref="H948:I948"/>
    <mergeCell ref="J948:K948"/>
    <mergeCell ref="L948:M948"/>
    <mergeCell ref="N948:O948"/>
    <mergeCell ref="C947:E947"/>
    <mergeCell ref="F947:G947"/>
    <mergeCell ref="H947:I947"/>
    <mergeCell ref="J947:K947"/>
    <mergeCell ref="L947:M947"/>
    <mergeCell ref="N947:O947"/>
    <mergeCell ref="C949:E949"/>
    <mergeCell ref="C950:E951"/>
    <mergeCell ref="F950:G951"/>
    <mergeCell ref="H950:I951"/>
    <mergeCell ref="J950:K951"/>
    <mergeCell ref="L950:M951"/>
    <mergeCell ref="N950:O951"/>
    <mergeCell ref="P950:Q951"/>
    <mergeCell ref="C952:E953"/>
    <mergeCell ref="F952:G953"/>
    <mergeCell ref="H952:I953"/>
    <mergeCell ref="J952:K953"/>
    <mergeCell ref="L952:M953"/>
    <mergeCell ref="P972:Q972"/>
    <mergeCell ref="C973:E973"/>
    <mergeCell ref="F973:G973"/>
    <mergeCell ref="H973:I973"/>
    <mergeCell ref="J973:K973"/>
    <mergeCell ref="L973:M973"/>
    <mergeCell ref="N973:O973"/>
    <mergeCell ref="C972:E972"/>
    <mergeCell ref="F972:G972"/>
    <mergeCell ref="H972:I972"/>
    <mergeCell ref="J972:K972"/>
    <mergeCell ref="L972:M972"/>
    <mergeCell ref="N972:O972"/>
    <mergeCell ref="P970:Q970"/>
    <mergeCell ref="C971:E971"/>
    <mergeCell ref="F971:G971"/>
    <mergeCell ref="H971:I971"/>
    <mergeCell ref="J971:K971"/>
    <mergeCell ref="L971:M971"/>
    <mergeCell ref="N971:O971"/>
    <mergeCell ref="P971:Q971"/>
    <mergeCell ref="P974:Q974"/>
    <mergeCell ref="C975:E975"/>
    <mergeCell ref="F975:G975"/>
    <mergeCell ref="H975:I975"/>
    <mergeCell ref="J975:K975"/>
    <mergeCell ref="L975:M975"/>
    <mergeCell ref="N975:O975"/>
    <mergeCell ref="P975:Q975"/>
    <mergeCell ref="P973:Q973"/>
    <mergeCell ref="C974:E974"/>
    <mergeCell ref="F974:G974"/>
    <mergeCell ref="H974:I974"/>
    <mergeCell ref="J974:K974"/>
    <mergeCell ref="L974:M974"/>
    <mergeCell ref="N974:O974"/>
    <mergeCell ref="P977:Q977"/>
    <mergeCell ref="F978:G978"/>
    <mergeCell ref="H978:I978"/>
    <mergeCell ref="J978:K978"/>
    <mergeCell ref="L978:M978"/>
    <mergeCell ref="N978:O978"/>
    <mergeCell ref="P978:Q978"/>
    <mergeCell ref="P976:Q976"/>
    <mergeCell ref="C977:E977"/>
    <mergeCell ref="F977:G977"/>
    <mergeCell ref="H977:I977"/>
    <mergeCell ref="J977:K977"/>
    <mergeCell ref="L977:M977"/>
    <mergeCell ref="N977:O977"/>
    <mergeCell ref="C976:E976"/>
    <mergeCell ref="F976:G976"/>
    <mergeCell ref="H976:I976"/>
    <mergeCell ref="J976:K976"/>
    <mergeCell ref="L976:M976"/>
    <mergeCell ref="N976:O976"/>
    <mergeCell ref="P998:Q998"/>
    <mergeCell ref="C999:E999"/>
    <mergeCell ref="F999:G999"/>
    <mergeCell ref="H999:I999"/>
    <mergeCell ref="J999:K999"/>
    <mergeCell ref="L999:M999"/>
    <mergeCell ref="N999:O999"/>
    <mergeCell ref="C987:Q989"/>
    <mergeCell ref="G993:O994"/>
    <mergeCell ref="C998:E998"/>
    <mergeCell ref="F998:G998"/>
    <mergeCell ref="H998:I998"/>
    <mergeCell ref="J998:K998"/>
    <mergeCell ref="L998:M998"/>
    <mergeCell ref="N998:O998"/>
    <mergeCell ref="P1001:Q1001"/>
    <mergeCell ref="C1002:E1002"/>
    <mergeCell ref="F1002:G1002"/>
    <mergeCell ref="H1002:I1002"/>
    <mergeCell ref="J1002:K1002"/>
    <mergeCell ref="L1002:M1002"/>
    <mergeCell ref="N1002:O1002"/>
    <mergeCell ref="C1001:E1001"/>
    <mergeCell ref="F1001:G1001"/>
    <mergeCell ref="H1001:I1001"/>
    <mergeCell ref="J1001:K1001"/>
    <mergeCell ref="L1001:M1001"/>
    <mergeCell ref="N1001:O1001"/>
    <mergeCell ref="P999:Q999"/>
    <mergeCell ref="C1000:E1000"/>
    <mergeCell ref="F1000:G1000"/>
    <mergeCell ref="H1000:I1000"/>
    <mergeCell ref="J1000:K1000"/>
    <mergeCell ref="L1000:M1000"/>
    <mergeCell ref="N1000:O1000"/>
    <mergeCell ref="P1000:Q1000"/>
    <mergeCell ref="P1003:Q1003"/>
    <mergeCell ref="C1004:E1004"/>
    <mergeCell ref="F1004:G1004"/>
    <mergeCell ref="H1004:I1004"/>
    <mergeCell ref="J1004:K1004"/>
    <mergeCell ref="L1004:M1004"/>
    <mergeCell ref="N1004:O1004"/>
    <mergeCell ref="P1004:Q1004"/>
    <mergeCell ref="P1002:Q1002"/>
    <mergeCell ref="C1003:E1003"/>
    <mergeCell ref="F1003:G1003"/>
    <mergeCell ref="H1003:I1003"/>
    <mergeCell ref="J1003:K1003"/>
    <mergeCell ref="L1003:M1003"/>
    <mergeCell ref="N1003:O1003"/>
    <mergeCell ref="P1006:Q1006"/>
    <mergeCell ref="F1007:G1007"/>
    <mergeCell ref="H1007:I1007"/>
    <mergeCell ref="J1007:K1007"/>
    <mergeCell ref="L1007:M1007"/>
    <mergeCell ref="N1007:O1007"/>
    <mergeCell ref="P1007:Q1007"/>
    <mergeCell ref="P1005:Q1005"/>
    <mergeCell ref="C1006:E1006"/>
    <mergeCell ref="F1006:G1006"/>
    <mergeCell ref="H1006:I1006"/>
    <mergeCell ref="J1006:K1006"/>
    <mergeCell ref="L1006:M1006"/>
    <mergeCell ref="N1006:O1006"/>
    <mergeCell ref="C1005:E1005"/>
    <mergeCell ref="F1005:G1005"/>
    <mergeCell ref="H1005:I1005"/>
    <mergeCell ref="J1005:K1005"/>
    <mergeCell ref="L1005:M1005"/>
    <mergeCell ref="N1005:O1005"/>
    <mergeCell ref="C1007:E1007"/>
    <mergeCell ref="C1008:E1009"/>
    <mergeCell ref="F1008:G1009"/>
    <mergeCell ref="H1008:I1009"/>
    <mergeCell ref="J1008:K1009"/>
    <mergeCell ref="L1008:M1009"/>
    <mergeCell ref="N1008:O1009"/>
    <mergeCell ref="P1008:Q1009"/>
    <mergeCell ref="C1010:E1011"/>
    <mergeCell ref="F1010:G1011"/>
    <mergeCell ref="H1010:I1011"/>
    <mergeCell ref="J1010:K1011"/>
    <mergeCell ref="L1010:M1011"/>
    <mergeCell ref="P1030:Q1030"/>
    <mergeCell ref="C1031:E1031"/>
    <mergeCell ref="F1031:G1031"/>
    <mergeCell ref="H1031:I1031"/>
    <mergeCell ref="J1031:K1031"/>
    <mergeCell ref="L1031:M1031"/>
    <mergeCell ref="N1031:O1031"/>
    <mergeCell ref="C1030:E1030"/>
    <mergeCell ref="F1030:G1030"/>
    <mergeCell ref="H1030:I1030"/>
    <mergeCell ref="J1030:K1030"/>
    <mergeCell ref="L1030:M1030"/>
    <mergeCell ref="N1030:O1030"/>
    <mergeCell ref="P1028:Q1028"/>
    <mergeCell ref="C1029:E1029"/>
    <mergeCell ref="F1029:G1029"/>
    <mergeCell ref="H1029:I1029"/>
    <mergeCell ref="J1029:K1029"/>
    <mergeCell ref="L1029:M1029"/>
    <mergeCell ref="N1029:O1029"/>
    <mergeCell ref="P1029:Q1029"/>
    <mergeCell ref="P1032:Q1032"/>
    <mergeCell ref="C1033:E1033"/>
    <mergeCell ref="F1033:G1033"/>
    <mergeCell ref="H1033:I1033"/>
    <mergeCell ref="J1033:K1033"/>
    <mergeCell ref="L1033:M1033"/>
    <mergeCell ref="N1033:O1033"/>
    <mergeCell ref="P1033:Q1033"/>
    <mergeCell ref="P1031:Q1031"/>
    <mergeCell ref="C1032:E1032"/>
    <mergeCell ref="F1032:G1032"/>
    <mergeCell ref="H1032:I1032"/>
    <mergeCell ref="J1032:K1032"/>
    <mergeCell ref="L1032:M1032"/>
    <mergeCell ref="N1032:O1032"/>
    <mergeCell ref="P1035:Q1035"/>
    <mergeCell ref="F1036:G1036"/>
    <mergeCell ref="H1036:I1036"/>
    <mergeCell ref="J1036:K1036"/>
    <mergeCell ref="L1036:M1036"/>
    <mergeCell ref="N1036:O1036"/>
    <mergeCell ref="P1036:Q1036"/>
    <mergeCell ref="P1034:Q1034"/>
    <mergeCell ref="C1035:E1035"/>
    <mergeCell ref="F1035:G1035"/>
    <mergeCell ref="H1035:I1035"/>
    <mergeCell ref="J1035:K1035"/>
    <mergeCell ref="L1035:M1035"/>
    <mergeCell ref="N1035:O1035"/>
    <mergeCell ref="C1034:E1034"/>
    <mergeCell ref="F1034:G1034"/>
    <mergeCell ref="H1034:I1034"/>
    <mergeCell ref="J1034:K1034"/>
    <mergeCell ref="L1034:M1034"/>
    <mergeCell ref="N1034:O1034"/>
    <mergeCell ref="P1056:Q1056"/>
    <mergeCell ref="C1057:E1057"/>
    <mergeCell ref="F1057:G1057"/>
    <mergeCell ref="H1057:I1057"/>
    <mergeCell ref="J1057:K1057"/>
    <mergeCell ref="L1057:M1057"/>
    <mergeCell ref="N1057:O1057"/>
    <mergeCell ref="C1045:Q1047"/>
    <mergeCell ref="G1051:O1052"/>
    <mergeCell ref="C1056:E1056"/>
    <mergeCell ref="F1056:G1056"/>
    <mergeCell ref="H1056:I1056"/>
    <mergeCell ref="J1056:K1056"/>
    <mergeCell ref="L1056:M1056"/>
    <mergeCell ref="N1056:O1056"/>
    <mergeCell ref="P1059:Q1059"/>
    <mergeCell ref="C1060:E1060"/>
    <mergeCell ref="F1060:G1060"/>
    <mergeCell ref="H1060:I1060"/>
    <mergeCell ref="J1060:K1060"/>
    <mergeCell ref="L1060:M1060"/>
    <mergeCell ref="N1060:O1060"/>
    <mergeCell ref="C1059:E1059"/>
    <mergeCell ref="F1059:G1059"/>
    <mergeCell ref="H1059:I1059"/>
    <mergeCell ref="J1059:K1059"/>
    <mergeCell ref="L1059:M1059"/>
    <mergeCell ref="N1059:O1059"/>
    <mergeCell ref="P1057:Q1057"/>
    <mergeCell ref="C1058:E1058"/>
    <mergeCell ref="F1058:G1058"/>
    <mergeCell ref="H1058:I1058"/>
    <mergeCell ref="J1058:K1058"/>
    <mergeCell ref="L1058:M1058"/>
    <mergeCell ref="N1058:O1058"/>
    <mergeCell ref="P1058:Q1058"/>
    <mergeCell ref="P1061:Q1061"/>
    <mergeCell ref="C1062:E1062"/>
    <mergeCell ref="F1062:G1062"/>
    <mergeCell ref="H1062:I1062"/>
    <mergeCell ref="J1062:K1062"/>
    <mergeCell ref="L1062:M1062"/>
    <mergeCell ref="N1062:O1062"/>
    <mergeCell ref="P1062:Q1062"/>
    <mergeCell ref="P1060:Q1060"/>
    <mergeCell ref="C1061:E1061"/>
    <mergeCell ref="F1061:G1061"/>
    <mergeCell ref="H1061:I1061"/>
    <mergeCell ref="J1061:K1061"/>
    <mergeCell ref="L1061:M1061"/>
    <mergeCell ref="N1061:O1061"/>
    <mergeCell ref="P1064:Q1064"/>
    <mergeCell ref="F1065:G1065"/>
    <mergeCell ref="H1065:I1065"/>
    <mergeCell ref="J1065:K1065"/>
    <mergeCell ref="L1065:M1065"/>
    <mergeCell ref="N1065:O1065"/>
    <mergeCell ref="P1065:Q1065"/>
    <mergeCell ref="P1063:Q1063"/>
    <mergeCell ref="C1064:E1064"/>
    <mergeCell ref="F1064:G1064"/>
    <mergeCell ref="H1064:I1064"/>
    <mergeCell ref="J1064:K1064"/>
    <mergeCell ref="L1064:M1064"/>
    <mergeCell ref="N1064:O1064"/>
    <mergeCell ref="C1063:E1063"/>
    <mergeCell ref="F1063:G1063"/>
    <mergeCell ref="H1063:I1063"/>
    <mergeCell ref="J1063:K1063"/>
    <mergeCell ref="L1063:M1063"/>
    <mergeCell ref="N1063:O1063"/>
    <mergeCell ref="C1065:E1065"/>
    <mergeCell ref="C1066:E1067"/>
    <mergeCell ref="F1066:G1067"/>
    <mergeCell ref="H1066:I1067"/>
    <mergeCell ref="J1066:K1067"/>
    <mergeCell ref="L1066:M1067"/>
    <mergeCell ref="N1066:O1067"/>
    <mergeCell ref="P1066:Q1067"/>
    <mergeCell ref="C1068:E1069"/>
    <mergeCell ref="F1068:G1069"/>
    <mergeCell ref="H1068:I1069"/>
    <mergeCell ref="J1068:K1069"/>
    <mergeCell ref="L1068:M1069"/>
    <mergeCell ref="P1088:Q1088"/>
    <mergeCell ref="C1089:E1089"/>
    <mergeCell ref="F1089:G1089"/>
    <mergeCell ref="H1089:I1089"/>
    <mergeCell ref="J1089:K1089"/>
    <mergeCell ref="L1089:M1089"/>
    <mergeCell ref="N1089:O1089"/>
    <mergeCell ref="C1088:E1088"/>
    <mergeCell ref="F1088:G1088"/>
    <mergeCell ref="H1088:I1088"/>
    <mergeCell ref="J1088:K1088"/>
    <mergeCell ref="L1088:M1088"/>
    <mergeCell ref="N1088:O1088"/>
    <mergeCell ref="P1086:Q1086"/>
    <mergeCell ref="C1087:E1087"/>
    <mergeCell ref="F1087:G1087"/>
    <mergeCell ref="H1087:I1087"/>
    <mergeCell ref="J1087:K1087"/>
    <mergeCell ref="L1087:M1087"/>
    <mergeCell ref="N1087:O1087"/>
    <mergeCell ref="P1087:Q1087"/>
    <mergeCell ref="P1090:Q1090"/>
    <mergeCell ref="C1091:E1091"/>
    <mergeCell ref="F1091:G1091"/>
    <mergeCell ref="H1091:I1091"/>
    <mergeCell ref="J1091:K1091"/>
    <mergeCell ref="L1091:M1091"/>
    <mergeCell ref="N1091:O1091"/>
    <mergeCell ref="P1091:Q1091"/>
    <mergeCell ref="P1089:Q1089"/>
    <mergeCell ref="C1090:E1090"/>
    <mergeCell ref="F1090:G1090"/>
    <mergeCell ref="H1090:I1090"/>
    <mergeCell ref="J1090:K1090"/>
    <mergeCell ref="L1090:M1090"/>
    <mergeCell ref="N1090:O1090"/>
    <mergeCell ref="P1093:Q1093"/>
    <mergeCell ref="F1094:G1094"/>
    <mergeCell ref="H1094:I1094"/>
    <mergeCell ref="J1094:K1094"/>
    <mergeCell ref="L1094:M1094"/>
    <mergeCell ref="N1094:O1094"/>
    <mergeCell ref="P1094:Q1094"/>
    <mergeCell ref="P1092:Q1092"/>
    <mergeCell ref="C1093:E1093"/>
    <mergeCell ref="F1093:G1093"/>
    <mergeCell ref="H1093:I1093"/>
    <mergeCell ref="J1093:K1093"/>
    <mergeCell ref="L1093:M1093"/>
    <mergeCell ref="N1093:O1093"/>
    <mergeCell ref="C1092:E1092"/>
    <mergeCell ref="F1092:G1092"/>
    <mergeCell ref="H1092:I1092"/>
    <mergeCell ref="J1092:K1092"/>
    <mergeCell ref="L1092:M1092"/>
    <mergeCell ref="N1092:O1092"/>
    <mergeCell ref="P1114:Q1114"/>
    <mergeCell ref="C1115:E1115"/>
    <mergeCell ref="F1115:G1115"/>
    <mergeCell ref="H1115:I1115"/>
    <mergeCell ref="J1115:K1115"/>
    <mergeCell ref="L1115:M1115"/>
    <mergeCell ref="N1115:O1115"/>
    <mergeCell ref="C1103:Q1105"/>
    <mergeCell ref="G1109:O1110"/>
    <mergeCell ref="C1114:E1114"/>
    <mergeCell ref="F1114:G1114"/>
    <mergeCell ref="H1114:I1114"/>
    <mergeCell ref="J1114:K1114"/>
    <mergeCell ref="L1114:M1114"/>
    <mergeCell ref="N1114:O1114"/>
    <mergeCell ref="P1117:Q1117"/>
    <mergeCell ref="C1118:E1118"/>
    <mergeCell ref="F1118:G1118"/>
    <mergeCell ref="H1118:I1118"/>
    <mergeCell ref="J1118:K1118"/>
    <mergeCell ref="L1118:M1118"/>
    <mergeCell ref="N1118:O1118"/>
    <mergeCell ref="C1117:E1117"/>
    <mergeCell ref="F1117:G1117"/>
    <mergeCell ref="H1117:I1117"/>
    <mergeCell ref="J1117:K1117"/>
    <mergeCell ref="L1117:M1117"/>
    <mergeCell ref="N1117:O1117"/>
    <mergeCell ref="P1115:Q1115"/>
    <mergeCell ref="C1116:E1116"/>
    <mergeCell ref="F1116:G1116"/>
    <mergeCell ref="H1116:I1116"/>
    <mergeCell ref="J1116:K1116"/>
    <mergeCell ref="L1116:M1116"/>
    <mergeCell ref="N1116:O1116"/>
    <mergeCell ref="P1116:Q1116"/>
    <mergeCell ref="P1119:Q1119"/>
    <mergeCell ref="C1120:E1120"/>
    <mergeCell ref="F1120:G1120"/>
    <mergeCell ref="H1120:I1120"/>
    <mergeCell ref="J1120:K1120"/>
    <mergeCell ref="L1120:M1120"/>
    <mergeCell ref="N1120:O1120"/>
    <mergeCell ref="P1120:Q1120"/>
    <mergeCell ref="P1118:Q1118"/>
    <mergeCell ref="C1119:E1119"/>
    <mergeCell ref="F1119:G1119"/>
    <mergeCell ref="H1119:I1119"/>
    <mergeCell ref="J1119:K1119"/>
    <mergeCell ref="L1119:M1119"/>
    <mergeCell ref="N1119:O1119"/>
    <mergeCell ref="H1145:I1145"/>
    <mergeCell ref="J1145:K1145"/>
    <mergeCell ref="L1145:M1145"/>
    <mergeCell ref="N1145:O1145"/>
    <mergeCell ref="P1122:Q1122"/>
    <mergeCell ref="F1123:G1123"/>
    <mergeCell ref="H1123:I1123"/>
    <mergeCell ref="J1123:K1123"/>
    <mergeCell ref="L1123:M1123"/>
    <mergeCell ref="N1123:O1123"/>
    <mergeCell ref="P1123:Q1123"/>
    <mergeCell ref="P1121:Q1121"/>
    <mergeCell ref="C1122:E1122"/>
    <mergeCell ref="F1122:G1122"/>
    <mergeCell ref="H1122:I1122"/>
    <mergeCell ref="J1122:K1122"/>
    <mergeCell ref="L1122:M1122"/>
    <mergeCell ref="N1122:O1122"/>
    <mergeCell ref="C1121:E1121"/>
    <mergeCell ref="F1121:G1121"/>
    <mergeCell ref="H1121:I1121"/>
    <mergeCell ref="J1121:K1121"/>
    <mergeCell ref="L1121:M1121"/>
    <mergeCell ref="N1121:O1121"/>
    <mergeCell ref="C1123:E1123"/>
    <mergeCell ref="N1126:O1127"/>
    <mergeCell ref="P1126:Q1127"/>
    <mergeCell ref="C1132:Q1134"/>
    <mergeCell ref="G1138:O1139"/>
    <mergeCell ref="P1149:Q1149"/>
    <mergeCell ref="P1147:Q1147"/>
    <mergeCell ref="C1148:E1148"/>
    <mergeCell ref="F1148:G1148"/>
    <mergeCell ref="C1124:E1125"/>
    <mergeCell ref="F1124:G1125"/>
    <mergeCell ref="H1124:I1125"/>
    <mergeCell ref="J1124:K1125"/>
    <mergeCell ref="L1124:M1125"/>
    <mergeCell ref="N1124:O1125"/>
    <mergeCell ref="P1124:Q1125"/>
    <mergeCell ref="C1126:E1127"/>
    <mergeCell ref="F1126:G1127"/>
    <mergeCell ref="H1126:I1127"/>
    <mergeCell ref="J1126:K1127"/>
    <mergeCell ref="L1126:M1127"/>
    <mergeCell ref="P1146:Q1146"/>
    <mergeCell ref="C1147:E1147"/>
    <mergeCell ref="F1147:G1147"/>
    <mergeCell ref="H1147:I1147"/>
    <mergeCell ref="J1147:K1147"/>
    <mergeCell ref="L1147:M1147"/>
    <mergeCell ref="N1147:O1147"/>
    <mergeCell ref="C1146:E1146"/>
    <mergeCell ref="F1146:G1146"/>
    <mergeCell ref="H1146:I1146"/>
    <mergeCell ref="J1146:K1146"/>
    <mergeCell ref="L1146:M1146"/>
    <mergeCell ref="N1146:O1146"/>
    <mergeCell ref="P1144:Q1144"/>
    <mergeCell ref="C1145:E1145"/>
    <mergeCell ref="F1145:G1145"/>
    <mergeCell ref="H1148:I1148"/>
    <mergeCell ref="J1148:K1148"/>
    <mergeCell ref="L1148:M1148"/>
    <mergeCell ref="N1148:O1148"/>
    <mergeCell ref="P1145:Q1145"/>
    <mergeCell ref="P1151:Q1151"/>
    <mergeCell ref="F1152:G1152"/>
    <mergeCell ref="H1152:I1152"/>
    <mergeCell ref="J1152:K1152"/>
    <mergeCell ref="L1152:M1152"/>
    <mergeCell ref="N1152:O1152"/>
    <mergeCell ref="P1152:Q1152"/>
    <mergeCell ref="P1150:Q1150"/>
    <mergeCell ref="C1151:E1151"/>
    <mergeCell ref="F1151:G1151"/>
    <mergeCell ref="H1151:I1151"/>
    <mergeCell ref="J1151:K1151"/>
    <mergeCell ref="L1151:M1151"/>
    <mergeCell ref="N1151:O1151"/>
    <mergeCell ref="C1150:E1150"/>
    <mergeCell ref="F1150:G1150"/>
    <mergeCell ref="H1150:I1150"/>
    <mergeCell ref="J1150:K1150"/>
    <mergeCell ref="L1150:M1150"/>
    <mergeCell ref="N1150:O1150"/>
    <mergeCell ref="P1148:Q1148"/>
    <mergeCell ref="C1149:E1149"/>
    <mergeCell ref="F1149:G1149"/>
    <mergeCell ref="H1149:I1149"/>
    <mergeCell ref="J1149:K1149"/>
    <mergeCell ref="L1149:M1149"/>
    <mergeCell ref="N1149:O1149"/>
  </mergeCells>
  <pageMargins left="0.25" right="0.25" top="0.75" bottom="0.75" header="0.3" footer="0.3"/>
  <pageSetup orientation="landscape" horizontalDpi="204" verticalDpi="192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Q1155"/>
  <sheetViews>
    <sheetView view="pageBreakPreview" topLeftCell="A1103" zoomScale="70" zoomScaleNormal="100" zoomScaleSheetLayoutView="70" workbookViewId="0">
      <selection activeCell="K143" sqref="K143"/>
    </sheetView>
  </sheetViews>
  <sheetFormatPr defaultRowHeight="10.5" x14ac:dyDescent="0.15"/>
  <sheetData>
    <row r="1" spans="1:17" ht="10.5" customHeight="1" x14ac:dyDescent="0.15">
      <c r="A1" t="s">
        <v>35</v>
      </c>
      <c r="B1">
        <v>1</v>
      </c>
      <c r="C1" s="81" t="str">
        <f>'5 tm Data'!$A$2</f>
        <v>NAIA West - I</v>
      </c>
      <c r="D1" s="81"/>
      <c r="E1" s="81"/>
      <c r="F1" s="81"/>
      <c r="G1" s="81"/>
      <c r="H1" s="81"/>
      <c r="I1" s="81"/>
      <c r="J1" s="81"/>
      <c r="K1" s="81"/>
      <c r="L1" s="81"/>
      <c r="M1" s="81"/>
      <c r="N1" s="81"/>
      <c r="O1" s="81"/>
      <c r="P1" s="81"/>
      <c r="Q1" s="81"/>
    </row>
    <row r="2" spans="1:17" ht="10.5" customHeight="1" x14ac:dyDescent="0.15"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</row>
    <row r="3" spans="1:17" ht="10.5" customHeight="1" x14ac:dyDescent="0.15">
      <c r="C3" s="81"/>
      <c r="D3" s="81"/>
      <c r="E3" s="81"/>
      <c r="F3" s="81"/>
      <c r="G3" s="81"/>
      <c r="H3" s="81"/>
      <c r="I3" s="81"/>
      <c r="J3" s="81"/>
      <c r="K3" s="81"/>
      <c r="L3" s="81"/>
      <c r="M3" s="81"/>
      <c r="N3" s="81"/>
      <c r="O3" s="81"/>
      <c r="P3" s="81"/>
      <c r="Q3" s="81"/>
    </row>
    <row r="4" spans="1:17" ht="8.25" customHeight="1" x14ac:dyDescent="0.15"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</row>
    <row r="5" spans="1:17" ht="8.25" customHeight="1" x14ac:dyDescent="0.15"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</row>
    <row r="6" spans="1:17" ht="8.25" customHeight="1" x14ac:dyDescent="0.2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7" ht="11.25" x14ac:dyDescent="0.2">
      <c r="C7" s="1"/>
      <c r="D7" s="1"/>
      <c r="E7" s="1"/>
      <c r="F7" s="1"/>
      <c r="G7" s="82" t="str">
        <f>INDEX('5 tm Data'!I:I,MATCH('5 tm WJV'!B1,'5 tm Data'!H:H,0))</f>
        <v>Ottawa University - Women - JV1</v>
      </c>
      <c r="H7" s="82"/>
      <c r="I7" s="82"/>
      <c r="J7" s="82"/>
      <c r="K7" s="82"/>
      <c r="L7" s="82"/>
      <c r="M7" s="82"/>
      <c r="N7" s="82"/>
      <c r="O7" s="82"/>
      <c r="P7" s="1"/>
    </row>
    <row r="8" spans="1:17" ht="11.25" x14ac:dyDescent="0.2">
      <c r="C8" s="1"/>
      <c r="D8" s="1"/>
      <c r="E8" s="1"/>
      <c r="F8" s="1"/>
      <c r="G8" s="82"/>
      <c r="H8" s="82"/>
      <c r="I8" s="82"/>
      <c r="J8" s="82"/>
      <c r="K8" s="82"/>
      <c r="L8" s="82"/>
      <c r="M8" s="82"/>
      <c r="N8" s="82"/>
      <c r="O8" s="82"/>
      <c r="P8" s="1"/>
    </row>
    <row r="9" spans="1:17" ht="8.25" customHeight="1" x14ac:dyDescent="0.2">
      <c r="C9" s="1"/>
      <c r="D9" s="1"/>
      <c r="E9" s="1"/>
      <c r="F9" s="1"/>
      <c r="G9" s="18"/>
      <c r="H9" s="18"/>
      <c r="I9" s="18"/>
      <c r="J9" s="18"/>
      <c r="K9" s="18"/>
      <c r="L9" s="18"/>
      <c r="M9" s="18"/>
      <c r="N9" s="18"/>
      <c r="O9" s="18"/>
      <c r="P9" s="1"/>
    </row>
    <row r="10" spans="1:17" ht="8.25" customHeight="1" x14ac:dyDescent="0.2">
      <c r="C10" s="1"/>
      <c r="D10" s="1"/>
      <c r="E10" s="1"/>
      <c r="F10" s="1"/>
      <c r="G10" s="18"/>
      <c r="H10" s="18"/>
      <c r="I10" s="18"/>
      <c r="J10" s="18"/>
      <c r="K10" s="18"/>
      <c r="L10" s="18"/>
      <c r="M10" s="18"/>
      <c r="N10" s="18"/>
      <c r="O10" s="18"/>
      <c r="P10" s="1"/>
    </row>
    <row r="11" spans="1:17" ht="8.25" customHeight="1" x14ac:dyDescent="0.2"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7" ht="15.75" customHeight="1" x14ac:dyDescent="0.15">
      <c r="C12" s="83" t="s">
        <v>0</v>
      </c>
      <c r="D12" s="84"/>
      <c r="E12" s="85"/>
      <c r="F12" s="83" t="s">
        <v>1</v>
      </c>
      <c r="G12" s="85"/>
      <c r="H12" s="83" t="s">
        <v>2</v>
      </c>
      <c r="I12" s="85"/>
      <c r="J12" s="83" t="s">
        <v>3</v>
      </c>
      <c r="K12" s="85"/>
      <c r="L12" s="83" t="s">
        <v>4</v>
      </c>
      <c r="M12" s="85"/>
      <c r="N12" s="83" t="s">
        <v>5</v>
      </c>
      <c r="O12" s="85"/>
      <c r="P12" s="80" t="s">
        <v>6</v>
      </c>
      <c r="Q12" s="80"/>
    </row>
    <row r="13" spans="1:17" ht="24.75" customHeight="1" x14ac:dyDescent="0.15">
      <c r="A13" t="str">
        <f>CONCATENATE(B1,B13)</f>
        <v>1a</v>
      </c>
      <c r="B13" t="s">
        <v>26</v>
      </c>
      <c r="C13" s="64" t="str">
        <f>INDEX('5 tm Data'!X:X,MATCH('5 tm WJV'!A13,'5 tm Data'!V:V,0))</f>
        <v>Allison Olivia</v>
      </c>
      <c r="D13" s="65"/>
      <c r="E13" s="66"/>
      <c r="F13" s="80"/>
      <c r="G13" s="80"/>
      <c r="H13" s="80"/>
      <c r="I13" s="80"/>
      <c r="J13" s="80"/>
      <c r="K13" s="80"/>
      <c r="L13" s="80"/>
      <c r="M13" s="80"/>
      <c r="N13" s="80"/>
      <c r="O13" s="80"/>
      <c r="P13" s="80"/>
      <c r="Q13" s="80"/>
    </row>
    <row r="14" spans="1:17" ht="24.75" customHeight="1" x14ac:dyDescent="0.15">
      <c r="A14" t="str">
        <f>CONCATENATE(B1,B14)</f>
        <v>1b</v>
      </c>
      <c r="B14" t="s">
        <v>27</v>
      </c>
      <c r="C14" s="64" t="str">
        <f>INDEX('5 tm Data'!X:X,MATCH('5 tm WJV'!A14,'5 tm Data'!V:V,0))</f>
        <v>Amiya Laskey</v>
      </c>
      <c r="D14" s="65"/>
      <c r="E14" s="66"/>
      <c r="F14" s="80"/>
      <c r="G14" s="80"/>
      <c r="H14" s="80"/>
      <c r="I14" s="80"/>
      <c r="J14" s="80"/>
      <c r="K14" s="80"/>
      <c r="L14" s="80"/>
      <c r="M14" s="80"/>
      <c r="N14" s="80"/>
      <c r="O14" s="80"/>
      <c r="P14" s="80"/>
      <c r="Q14" s="80"/>
    </row>
    <row r="15" spans="1:17" ht="24.75" customHeight="1" x14ac:dyDescent="0.15">
      <c r="A15" t="str">
        <f>CONCATENATE(B1,B15)</f>
        <v>1c</v>
      </c>
      <c r="B15" t="s">
        <v>28</v>
      </c>
      <c r="C15" s="64" t="str">
        <f>INDEX('5 tm Data'!X:X,MATCH('5 tm WJV'!A15,'5 tm Data'!V:V,0))</f>
        <v>Emaree Nester</v>
      </c>
      <c r="D15" s="65"/>
      <c r="E15" s="66"/>
      <c r="F15" s="80"/>
      <c r="G15" s="80"/>
      <c r="H15" s="80"/>
      <c r="I15" s="80"/>
      <c r="J15" s="80"/>
      <c r="K15" s="80"/>
      <c r="L15" s="80"/>
      <c r="M15" s="80"/>
      <c r="N15" s="80"/>
      <c r="O15" s="80"/>
      <c r="P15" s="80"/>
      <c r="Q15" s="80"/>
    </row>
    <row r="16" spans="1:17" ht="24.75" customHeight="1" x14ac:dyDescent="0.15">
      <c r="A16" t="str">
        <f>CONCATENATE(B1,B16)</f>
        <v>1d</v>
      </c>
      <c r="B16" t="s">
        <v>29</v>
      </c>
      <c r="C16" s="64" t="str">
        <f>INDEX('5 tm Data'!X:X,MATCH('5 tm WJV'!A16,'5 tm Data'!V:V,0))</f>
        <v>Isabel Wong</v>
      </c>
      <c r="D16" s="65"/>
      <c r="E16" s="66"/>
      <c r="F16" s="80"/>
      <c r="G16" s="80"/>
      <c r="H16" s="80"/>
      <c r="I16" s="80"/>
      <c r="J16" s="80"/>
      <c r="K16" s="80"/>
      <c r="L16" s="80"/>
      <c r="M16" s="80"/>
      <c r="N16" s="80"/>
      <c r="O16" s="80"/>
      <c r="P16" s="80"/>
      <c r="Q16" s="80"/>
    </row>
    <row r="17" spans="1:17" ht="24.75" customHeight="1" x14ac:dyDescent="0.15">
      <c r="A17" t="str">
        <f>CONCATENATE(B1,B17)</f>
        <v>1e</v>
      </c>
      <c r="B17" t="s">
        <v>30</v>
      </c>
      <c r="C17" s="64" t="str">
        <f>INDEX('5 tm Data'!X:X,MATCH('5 tm WJV'!A17,'5 tm Data'!V:V,0))</f>
        <v>Ryann Clark</v>
      </c>
      <c r="D17" s="65"/>
      <c r="E17" s="66"/>
      <c r="F17" s="80"/>
      <c r="G17" s="80"/>
      <c r="H17" s="80"/>
      <c r="I17" s="80"/>
      <c r="J17" s="80"/>
      <c r="K17" s="80"/>
      <c r="L17" s="80"/>
      <c r="M17" s="80"/>
      <c r="N17" s="80"/>
      <c r="O17" s="80"/>
      <c r="P17" s="80"/>
      <c r="Q17" s="80"/>
    </row>
    <row r="18" spans="1:17" ht="24.75" customHeight="1" x14ac:dyDescent="0.15">
      <c r="A18" t="str">
        <f>CONCATENATE(B1,B18)</f>
        <v>1f</v>
      </c>
      <c r="B18" t="s">
        <v>31</v>
      </c>
      <c r="C18" s="64" t="str">
        <f>INDEX('5 tm Data'!X:X,MATCH('5 tm WJV'!A18,'5 tm Data'!V:V,0))</f>
        <v>Taylor Lenz</v>
      </c>
      <c r="D18" s="65"/>
      <c r="E18" s="66"/>
      <c r="F18" s="80"/>
      <c r="G18" s="80"/>
      <c r="H18" s="80"/>
      <c r="I18" s="80"/>
      <c r="J18" s="80"/>
      <c r="K18" s="80"/>
      <c r="L18" s="80"/>
      <c r="M18" s="80"/>
      <c r="N18" s="80"/>
      <c r="O18" s="80"/>
      <c r="P18" s="80"/>
      <c r="Q18" s="80"/>
    </row>
    <row r="19" spans="1:17" ht="24.75" customHeight="1" x14ac:dyDescent="0.15">
      <c r="A19" t="str">
        <f>CONCATENATE(B1,B19)</f>
        <v>1g</v>
      </c>
      <c r="B19" t="s">
        <v>32</v>
      </c>
      <c r="C19" s="64">
        <f>INDEX('5 tm Data'!X:X,MATCH('5 tm WJV'!A19,'5 tm Data'!V:V,0))</f>
        <v>0</v>
      </c>
      <c r="D19" s="65"/>
      <c r="E19" s="66"/>
      <c r="F19" s="80"/>
      <c r="G19" s="80"/>
      <c r="H19" s="80"/>
      <c r="I19" s="80"/>
      <c r="J19" s="80"/>
      <c r="K19" s="80"/>
      <c r="L19" s="80"/>
      <c r="M19" s="80"/>
      <c r="N19" s="80"/>
      <c r="O19" s="80"/>
      <c r="P19" s="80"/>
      <c r="Q19" s="80"/>
    </row>
    <row r="20" spans="1:17" ht="24.75" customHeight="1" thickBot="1" x14ac:dyDescent="0.2">
      <c r="A20" t="str">
        <f>CONCATENATE(B1,B20)</f>
        <v>1h</v>
      </c>
      <c r="B20" t="s">
        <v>33</v>
      </c>
      <c r="C20" s="64">
        <f>INDEX('5 tm Data'!X:X,MATCH('5 tm WJV'!A20,'5 tm Data'!V:V,0))</f>
        <v>0</v>
      </c>
      <c r="D20" s="65"/>
      <c r="E20" s="66"/>
      <c r="F20" s="79"/>
      <c r="G20" s="79"/>
      <c r="H20" s="79"/>
      <c r="I20" s="79"/>
      <c r="J20" s="79"/>
      <c r="K20" s="79"/>
      <c r="L20" s="79"/>
      <c r="M20" s="79"/>
      <c r="N20" s="79"/>
      <c r="O20" s="79"/>
      <c r="P20" s="79"/>
      <c r="Q20" s="79"/>
    </row>
    <row r="21" spans="1:17" ht="24.75" customHeight="1" thickTop="1" x14ac:dyDescent="0.2">
      <c r="C21" s="86" t="s">
        <v>6</v>
      </c>
      <c r="D21" s="86"/>
      <c r="E21" s="86"/>
      <c r="F21" s="77"/>
      <c r="G21" s="78"/>
      <c r="H21" s="77"/>
      <c r="I21" s="78"/>
      <c r="J21" s="77"/>
      <c r="K21" s="78"/>
      <c r="L21" s="77"/>
      <c r="M21" s="78"/>
      <c r="N21" s="77"/>
      <c r="O21" s="78"/>
      <c r="P21" s="77"/>
      <c r="Q21" s="78"/>
    </row>
    <row r="22" spans="1:17" x14ac:dyDescent="0.15">
      <c r="C22" s="86" t="s">
        <v>799</v>
      </c>
      <c r="D22" s="86"/>
      <c r="E22" s="86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7"/>
    </row>
    <row r="23" spans="1:17" ht="11.25" customHeight="1" x14ac:dyDescent="0.15">
      <c r="C23" s="86"/>
      <c r="D23" s="86"/>
      <c r="E23" s="86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7"/>
    </row>
    <row r="24" spans="1:17" ht="11.25" customHeight="1" x14ac:dyDescent="0.15">
      <c r="C24" s="86" t="s">
        <v>800</v>
      </c>
      <c r="D24" s="86"/>
      <c r="E24" s="86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7"/>
    </row>
    <row r="25" spans="1:17" x14ac:dyDescent="0.15">
      <c r="C25" s="86"/>
      <c r="D25" s="86"/>
      <c r="E25" s="86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7"/>
    </row>
    <row r="30" spans="1:17" ht="10.5" customHeight="1" x14ac:dyDescent="0.15">
      <c r="A30" t="s">
        <v>35</v>
      </c>
      <c r="B30">
        <v>2</v>
      </c>
      <c r="C30" s="81" t="str">
        <f>'5 tm Data'!$A$2</f>
        <v>NAIA West - I</v>
      </c>
      <c r="D30" s="81"/>
      <c r="E30" s="81"/>
      <c r="F30" s="81"/>
      <c r="G30" s="81"/>
      <c r="H30" s="81"/>
      <c r="I30" s="81"/>
      <c r="J30" s="81"/>
      <c r="K30" s="81"/>
      <c r="L30" s="81"/>
      <c r="M30" s="81"/>
      <c r="N30" s="81"/>
      <c r="O30" s="81"/>
      <c r="P30" s="81"/>
      <c r="Q30" s="81"/>
    </row>
    <row r="31" spans="1:17" ht="10.5" customHeight="1" x14ac:dyDescent="0.15">
      <c r="C31" s="81"/>
      <c r="D31" s="81"/>
      <c r="E31" s="81"/>
      <c r="F31" s="81"/>
      <c r="G31" s="81"/>
      <c r="H31" s="81"/>
      <c r="I31" s="81"/>
      <c r="J31" s="81"/>
      <c r="K31" s="81"/>
      <c r="L31" s="81"/>
      <c r="M31" s="81"/>
      <c r="N31" s="81"/>
      <c r="O31" s="81"/>
      <c r="P31" s="81"/>
      <c r="Q31" s="81"/>
    </row>
    <row r="32" spans="1:17" ht="10.5" customHeight="1" x14ac:dyDescent="0.15">
      <c r="C32" s="81"/>
      <c r="D32" s="81"/>
      <c r="E32" s="81"/>
      <c r="F32" s="81"/>
      <c r="G32" s="81"/>
      <c r="H32" s="81"/>
      <c r="I32" s="81"/>
      <c r="J32" s="81"/>
      <c r="K32" s="81"/>
      <c r="L32" s="81"/>
      <c r="M32" s="81"/>
      <c r="N32" s="81"/>
      <c r="O32" s="81"/>
      <c r="P32" s="81"/>
      <c r="Q32" s="81"/>
    </row>
    <row r="33" spans="1:17" ht="8.25" customHeight="1" x14ac:dyDescent="0.15"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</row>
    <row r="34" spans="1:17" ht="8.25" customHeight="1" x14ac:dyDescent="0.15"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</row>
    <row r="35" spans="1:17" ht="8.25" customHeight="1" x14ac:dyDescent="0.2"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7" ht="11.25" x14ac:dyDescent="0.2">
      <c r="C36" s="1"/>
      <c r="D36" s="1"/>
      <c r="E36" s="1"/>
      <c r="F36" s="1"/>
      <c r="G36" s="82" t="str">
        <f>INDEX('5 tm Data'!I:I,MATCH('5 tm WJV'!B30,'5 tm Data'!H:H,0))</f>
        <v>William Penn University - Women - JV1</v>
      </c>
      <c r="H36" s="82"/>
      <c r="I36" s="82"/>
      <c r="J36" s="82"/>
      <c r="K36" s="82"/>
      <c r="L36" s="82"/>
      <c r="M36" s="82"/>
      <c r="N36" s="82"/>
      <c r="O36" s="82"/>
      <c r="P36" s="1"/>
    </row>
    <row r="37" spans="1:17" ht="11.25" x14ac:dyDescent="0.2">
      <c r="C37" s="1"/>
      <c r="D37" s="1"/>
      <c r="E37" s="1"/>
      <c r="F37" s="1"/>
      <c r="G37" s="82"/>
      <c r="H37" s="82"/>
      <c r="I37" s="82"/>
      <c r="J37" s="82"/>
      <c r="K37" s="82"/>
      <c r="L37" s="82"/>
      <c r="M37" s="82"/>
      <c r="N37" s="82"/>
      <c r="O37" s="82"/>
      <c r="P37" s="1"/>
    </row>
    <row r="38" spans="1:17" ht="8.25" customHeight="1" x14ac:dyDescent="0.2">
      <c r="C38" s="1"/>
      <c r="D38" s="1"/>
      <c r="E38" s="1"/>
      <c r="F38" s="1"/>
      <c r="G38" s="18"/>
      <c r="H38" s="18"/>
      <c r="I38" s="18"/>
      <c r="J38" s="18"/>
      <c r="K38" s="18"/>
      <c r="L38" s="18"/>
      <c r="M38" s="18"/>
      <c r="N38" s="18"/>
      <c r="O38" s="18"/>
      <c r="P38" s="1"/>
    </row>
    <row r="39" spans="1:17" ht="8.25" customHeight="1" x14ac:dyDescent="0.2">
      <c r="C39" s="1"/>
      <c r="D39" s="1"/>
      <c r="E39" s="1"/>
      <c r="F39" s="1"/>
      <c r="G39" s="18"/>
      <c r="H39" s="18"/>
      <c r="I39" s="18"/>
      <c r="J39" s="18"/>
      <c r="K39" s="18"/>
      <c r="L39" s="18"/>
      <c r="M39" s="18"/>
      <c r="N39" s="18"/>
      <c r="O39" s="18"/>
      <c r="P39" s="1"/>
    </row>
    <row r="40" spans="1:17" ht="8.25" customHeight="1" x14ac:dyDescent="0.2"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7" ht="15.75" customHeight="1" x14ac:dyDescent="0.15">
      <c r="C41" s="83" t="s">
        <v>0</v>
      </c>
      <c r="D41" s="84"/>
      <c r="E41" s="85"/>
      <c r="F41" s="83" t="s">
        <v>1</v>
      </c>
      <c r="G41" s="85"/>
      <c r="H41" s="83" t="s">
        <v>2</v>
      </c>
      <c r="I41" s="85"/>
      <c r="J41" s="83" t="s">
        <v>3</v>
      </c>
      <c r="K41" s="85"/>
      <c r="L41" s="83" t="s">
        <v>4</v>
      </c>
      <c r="M41" s="85"/>
      <c r="N41" s="83" t="s">
        <v>5</v>
      </c>
      <c r="O41" s="85"/>
      <c r="P41" s="80" t="s">
        <v>6</v>
      </c>
      <c r="Q41" s="80"/>
    </row>
    <row r="42" spans="1:17" ht="24.75" customHeight="1" x14ac:dyDescent="0.15">
      <c r="A42" t="str">
        <f>CONCATENATE(B30,B42)</f>
        <v>2a</v>
      </c>
      <c r="B42" t="s">
        <v>26</v>
      </c>
      <c r="C42" s="64" t="str">
        <f>INDEX('5 tm Data'!X:X,MATCH('5 tm WJV'!A42,'5 tm Data'!V:V,0))</f>
        <v>Emma Chenoweth</v>
      </c>
      <c r="D42" s="65"/>
      <c r="E42" s="66"/>
      <c r="F42" s="80"/>
      <c r="G42" s="80"/>
      <c r="H42" s="80"/>
      <c r="I42" s="80"/>
      <c r="J42" s="80"/>
      <c r="K42" s="80"/>
      <c r="L42" s="80"/>
      <c r="M42" s="80"/>
      <c r="N42" s="80"/>
      <c r="O42" s="80"/>
      <c r="P42" s="80"/>
      <c r="Q42" s="80"/>
    </row>
    <row r="43" spans="1:17" ht="24.75" customHeight="1" x14ac:dyDescent="0.15">
      <c r="A43" t="str">
        <f>CONCATENATE(B30,B43)</f>
        <v>2b</v>
      </c>
      <c r="B43" t="s">
        <v>27</v>
      </c>
      <c r="C43" s="64" t="str">
        <f>INDEX('5 tm Data'!X:X,MATCH('5 tm WJV'!A43,'5 tm Data'!V:V,0))</f>
        <v>HannaLee Songer</v>
      </c>
      <c r="D43" s="65"/>
      <c r="E43" s="66"/>
      <c r="F43" s="80"/>
      <c r="G43" s="80"/>
      <c r="H43" s="80"/>
      <c r="I43" s="80"/>
      <c r="J43" s="80"/>
      <c r="K43" s="80"/>
      <c r="L43" s="80"/>
      <c r="M43" s="80"/>
      <c r="N43" s="80"/>
      <c r="O43" s="80"/>
      <c r="P43" s="80"/>
      <c r="Q43" s="80"/>
    </row>
    <row r="44" spans="1:17" ht="24.75" customHeight="1" x14ac:dyDescent="0.15">
      <c r="A44" t="str">
        <f>CONCATENATE(B30,B44)</f>
        <v>2c</v>
      </c>
      <c r="B44" t="s">
        <v>28</v>
      </c>
      <c r="C44" s="64" t="str">
        <f>INDEX('5 tm Data'!X:X,MATCH('5 tm WJV'!A44,'5 tm Data'!V:V,0))</f>
        <v>Macyn Huston</v>
      </c>
      <c r="D44" s="65"/>
      <c r="E44" s="66"/>
      <c r="F44" s="80"/>
      <c r="G44" s="80"/>
      <c r="H44" s="80"/>
      <c r="I44" s="80"/>
      <c r="J44" s="80"/>
      <c r="K44" s="80"/>
      <c r="L44" s="80"/>
      <c r="M44" s="80"/>
      <c r="N44" s="80"/>
      <c r="O44" s="80"/>
      <c r="P44" s="80"/>
      <c r="Q44" s="80"/>
    </row>
    <row r="45" spans="1:17" ht="24.75" customHeight="1" x14ac:dyDescent="0.15">
      <c r="A45" t="str">
        <f>CONCATENATE(B30,B45)</f>
        <v>2d</v>
      </c>
      <c r="B45" t="s">
        <v>29</v>
      </c>
      <c r="C45" s="64" t="str">
        <f>INDEX('5 tm Data'!X:X,MATCH('5 tm WJV'!A45,'5 tm Data'!V:V,0))</f>
        <v>Olivia Nolte</v>
      </c>
      <c r="D45" s="65"/>
      <c r="E45" s="66"/>
      <c r="F45" s="80"/>
      <c r="G45" s="80"/>
      <c r="H45" s="80"/>
      <c r="I45" s="80"/>
      <c r="J45" s="80"/>
      <c r="K45" s="80"/>
      <c r="L45" s="80"/>
      <c r="M45" s="80"/>
      <c r="N45" s="80"/>
      <c r="O45" s="80"/>
      <c r="P45" s="80"/>
      <c r="Q45" s="80"/>
    </row>
    <row r="46" spans="1:17" ht="24.75" customHeight="1" x14ac:dyDescent="0.15">
      <c r="A46" t="str">
        <f>CONCATENATE(B30,B46)</f>
        <v>2e</v>
      </c>
      <c r="B46" t="s">
        <v>30</v>
      </c>
      <c r="C46" s="64" t="str">
        <f>INDEX('5 tm Data'!X:X,MATCH('5 tm WJV'!A46,'5 tm Data'!V:V,0))</f>
        <v>Saphyre McCombs-VanSteenwyk</v>
      </c>
      <c r="D46" s="65"/>
      <c r="E46" s="66"/>
      <c r="F46" s="80"/>
      <c r="G46" s="80"/>
      <c r="H46" s="80"/>
      <c r="I46" s="80"/>
      <c r="J46" s="80"/>
      <c r="K46" s="80"/>
      <c r="L46" s="80"/>
      <c r="M46" s="80"/>
      <c r="N46" s="80"/>
      <c r="O46" s="80"/>
      <c r="P46" s="80"/>
      <c r="Q46" s="80"/>
    </row>
    <row r="47" spans="1:17" ht="24.75" customHeight="1" x14ac:dyDescent="0.15">
      <c r="A47" t="str">
        <f>CONCATENATE(B30,B47)</f>
        <v>2f</v>
      </c>
      <c r="B47" t="s">
        <v>31</v>
      </c>
      <c r="C47" s="64" t="str">
        <f>INDEX('5 tm Data'!X:X,MATCH('5 tm WJV'!A47,'5 tm Data'!V:V,0))</f>
        <v>Victoria Potter</v>
      </c>
      <c r="D47" s="65"/>
      <c r="E47" s="66"/>
      <c r="F47" s="80"/>
      <c r="G47" s="80"/>
      <c r="H47" s="80"/>
      <c r="I47" s="80"/>
      <c r="J47" s="80"/>
      <c r="K47" s="80"/>
      <c r="L47" s="80"/>
      <c r="M47" s="80"/>
      <c r="N47" s="80"/>
      <c r="O47" s="80"/>
      <c r="P47" s="80"/>
      <c r="Q47" s="80"/>
    </row>
    <row r="48" spans="1:17" ht="24.75" customHeight="1" x14ac:dyDescent="0.15">
      <c r="A48" t="str">
        <f>CONCATENATE(B30,B48)</f>
        <v>2g</v>
      </c>
      <c r="B48" t="s">
        <v>32</v>
      </c>
      <c r="C48" s="64">
        <f>INDEX('5 tm Data'!X:X,MATCH('5 tm WJV'!A48,'5 tm Data'!V:V,0))</f>
        <v>0</v>
      </c>
      <c r="D48" s="65"/>
      <c r="E48" s="66"/>
      <c r="F48" s="80"/>
      <c r="G48" s="80"/>
      <c r="H48" s="80"/>
      <c r="I48" s="80"/>
      <c r="J48" s="80"/>
      <c r="K48" s="80"/>
      <c r="L48" s="80"/>
      <c r="M48" s="80"/>
      <c r="N48" s="80"/>
      <c r="O48" s="80"/>
      <c r="P48" s="80"/>
      <c r="Q48" s="80"/>
    </row>
    <row r="49" spans="1:17" ht="24.75" customHeight="1" thickBot="1" x14ac:dyDescent="0.2">
      <c r="A49" t="str">
        <f>CONCATENATE(B30,B49)</f>
        <v>2h</v>
      </c>
      <c r="B49" t="s">
        <v>33</v>
      </c>
      <c r="C49" s="64">
        <f>INDEX('5 tm Data'!X:X,MATCH('5 tm WJV'!A49,'5 tm Data'!V:V,0))</f>
        <v>0</v>
      </c>
      <c r="D49" s="65"/>
      <c r="E49" s="66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</row>
    <row r="50" spans="1:17" ht="24.75" customHeight="1" thickTop="1" x14ac:dyDescent="0.2">
      <c r="C50" s="86" t="s">
        <v>6</v>
      </c>
      <c r="D50" s="86"/>
      <c r="E50" s="86"/>
      <c r="F50" s="77"/>
      <c r="G50" s="78"/>
      <c r="H50" s="77"/>
      <c r="I50" s="78"/>
      <c r="J50" s="77"/>
      <c r="K50" s="78"/>
      <c r="L50" s="77"/>
      <c r="M50" s="78"/>
      <c r="N50" s="77"/>
      <c r="O50" s="78"/>
      <c r="P50" s="77"/>
      <c r="Q50" s="78"/>
    </row>
    <row r="51" spans="1:17" x14ac:dyDescent="0.15">
      <c r="C51" s="86" t="s">
        <v>799</v>
      </c>
      <c r="D51" s="86"/>
      <c r="E51" s="86"/>
      <c r="F51" s="87"/>
      <c r="G51" s="87"/>
      <c r="H51" s="87"/>
      <c r="I51" s="87"/>
      <c r="J51" s="87"/>
      <c r="K51" s="87"/>
      <c r="L51" s="87"/>
      <c r="M51" s="87"/>
      <c r="N51" s="87"/>
      <c r="O51" s="87"/>
      <c r="P51" s="87"/>
      <c r="Q51" s="87"/>
    </row>
    <row r="52" spans="1:17" ht="11.25" customHeight="1" x14ac:dyDescent="0.15">
      <c r="C52" s="86"/>
      <c r="D52" s="86"/>
      <c r="E52" s="86"/>
      <c r="F52" s="87"/>
      <c r="G52" s="87"/>
      <c r="H52" s="87"/>
      <c r="I52" s="87"/>
      <c r="J52" s="87"/>
      <c r="K52" s="87"/>
      <c r="L52" s="87"/>
      <c r="M52" s="87"/>
      <c r="N52" s="87"/>
      <c r="O52" s="87"/>
      <c r="P52" s="87"/>
      <c r="Q52" s="87"/>
    </row>
    <row r="53" spans="1:17" ht="11.25" customHeight="1" x14ac:dyDescent="0.15">
      <c r="C53" s="86" t="s">
        <v>800</v>
      </c>
      <c r="D53" s="86"/>
      <c r="E53" s="86"/>
      <c r="F53" s="87"/>
      <c r="G53" s="87"/>
      <c r="H53" s="87"/>
      <c r="I53" s="87"/>
      <c r="J53" s="87"/>
      <c r="K53" s="87"/>
      <c r="L53" s="87"/>
      <c r="M53" s="87"/>
      <c r="N53" s="87"/>
      <c r="O53" s="87"/>
      <c r="P53" s="87"/>
      <c r="Q53" s="87"/>
    </row>
    <row r="54" spans="1:17" x14ac:dyDescent="0.15">
      <c r="C54" s="86"/>
      <c r="D54" s="86"/>
      <c r="E54" s="86"/>
      <c r="F54" s="87"/>
      <c r="G54" s="87"/>
      <c r="H54" s="87"/>
      <c r="I54" s="87"/>
      <c r="J54" s="87"/>
      <c r="K54" s="87"/>
      <c r="L54" s="87"/>
      <c r="M54" s="87"/>
      <c r="N54" s="87"/>
      <c r="O54" s="87"/>
      <c r="P54" s="87"/>
      <c r="Q54" s="87"/>
    </row>
    <row r="59" spans="1:17" ht="10.5" customHeight="1" x14ac:dyDescent="0.15">
      <c r="A59" t="s">
        <v>35</v>
      </c>
      <c r="B59">
        <v>3</v>
      </c>
      <c r="C59" s="81" t="str">
        <f>'5 tm Data'!$A$2</f>
        <v>NAIA West - I</v>
      </c>
      <c r="D59" s="81"/>
      <c r="E59" s="81"/>
      <c r="F59" s="81"/>
      <c r="G59" s="81"/>
      <c r="H59" s="81"/>
      <c r="I59" s="81"/>
      <c r="J59" s="81"/>
      <c r="K59" s="81"/>
      <c r="L59" s="81"/>
      <c r="M59" s="81"/>
      <c r="N59" s="81"/>
      <c r="O59" s="81"/>
      <c r="P59" s="81"/>
      <c r="Q59" s="81"/>
    </row>
    <row r="60" spans="1:17" ht="10.5" customHeight="1" x14ac:dyDescent="0.15">
      <c r="C60" s="81"/>
      <c r="D60" s="81"/>
      <c r="E60" s="81"/>
      <c r="F60" s="81"/>
      <c r="G60" s="81"/>
      <c r="H60" s="81"/>
      <c r="I60" s="81"/>
      <c r="J60" s="81"/>
      <c r="K60" s="81"/>
      <c r="L60" s="81"/>
      <c r="M60" s="81"/>
      <c r="N60" s="81"/>
      <c r="O60" s="81"/>
      <c r="P60" s="81"/>
      <c r="Q60" s="81"/>
    </row>
    <row r="61" spans="1:17" ht="10.5" customHeight="1" x14ac:dyDescent="0.15">
      <c r="C61" s="81"/>
      <c r="D61" s="81"/>
      <c r="E61" s="81"/>
      <c r="F61" s="81"/>
      <c r="G61" s="81"/>
      <c r="H61" s="81"/>
      <c r="I61" s="81"/>
      <c r="J61" s="81"/>
      <c r="K61" s="81"/>
      <c r="L61" s="81"/>
      <c r="M61" s="81"/>
      <c r="N61" s="81"/>
      <c r="O61" s="81"/>
      <c r="P61" s="81"/>
      <c r="Q61" s="81"/>
    </row>
    <row r="62" spans="1:17" ht="8.25" customHeight="1" x14ac:dyDescent="0.15"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</row>
    <row r="63" spans="1:17" ht="8.25" customHeight="1" x14ac:dyDescent="0.15"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</row>
    <row r="64" spans="1:17" ht="8.25" customHeight="1" x14ac:dyDescent="0.2"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7" ht="11.25" x14ac:dyDescent="0.2">
      <c r="C65" s="1"/>
      <c r="D65" s="1"/>
      <c r="E65" s="1"/>
      <c r="F65" s="1"/>
      <c r="G65" s="82">
        <f>INDEX('5 tm Data'!I:I,MATCH('5 tm WJV'!B59,'5 tm Data'!H:H,0))</f>
        <v>4</v>
      </c>
      <c r="H65" s="82"/>
      <c r="I65" s="82"/>
      <c r="J65" s="82"/>
      <c r="K65" s="82"/>
      <c r="L65" s="82"/>
      <c r="M65" s="82"/>
      <c r="N65" s="82"/>
      <c r="O65" s="82"/>
      <c r="P65" s="1"/>
    </row>
    <row r="66" spans="1:17" ht="11.25" x14ac:dyDescent="0.2">
      <c r="C66" s="1"/>
      <c r="D66" s="1"/>
      <c r="E66" s="1"/>
      <c r="F66" s="1"/>
      <c r="G66" s="82"/>
      <c r="H66" s="82"/>
      <c r="I66" s="82"/>
      <c r="J66" s="82"/>
      <c r="K66" s="82"/>
      <c r="L66" s="82"/>
      <c r="M66" s="82"/>
      <c r="N66" s="82"/>
      <c r="O66" s="82"/>
      <c r="P66" s="1"/>
    </row>
    <row r="67" spans="1:17" ht="8.25" customHeight="1" x14ac:dyDescent="0.2">
      <c r="C67" s="1"/>
      <c r="D67" s="1"/>
      <c r="E67" s="1"/>
      <c r="F67" s="1"/>
      <c r="G67" s="18"/>
      <c r="H67" s="18"/>
      <c r="I67" s="18"/>
      <c r="J67" s="18"/>
      <c r="K67" s="18"/>
      <c r="L67" s="18"/>
      <c r="M67" s="18"/>
      <c r="N67" s="18"/>
      <c r="O67" s="18"/>
      <c r="P67" s="1"/>
    </row>
    <row r="68" spans="1:17" ht="8.25" customHeight="1" x14ac:dyDescent="0.2">
      <c r="C68" s="1"/>
      <c r="D68" s="1"/>
      <c r="E68" s="1"/>
      <c r="F68" s="1"/>
      <c r="G68" s="18"/>
      <c r="H68" s="18"/>
      <c r="I68" s="18"/>
      <c r="J68" s="18"/>
      <c r="K68" s="18"/>
      <c r="L68" s="18"/>
      <c r="M68" s="18"/>
      <c r="N68" s="18"/>
      <c r="O68" s="18"/>
      <c r="P68" s="1"/>
    </row>
    <row r="69" spans="1:17" ht="8.25" customHeight="1" x14ac:dyDescent="0.2"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7" ht="15.75" customHeight="1" x14ac:dyDescent="0.15">
      <c r="C70" s="83" t="s">
        <v>0</v>
      </c>
      <c r="D70" s="84"/>
      <c r="E70" s="85"/>
      <c r="F70" s="83" t="s">
        <v>1</v>
      </c>
      <c r="G70" s="85"/>
      <c r="H70" s="83" t="s">
        <v>2</v>
      </c>
      <c r="I70" s="85"/>
      <c r="J70" s="83" t="s">
        <v>3</v>
      </c>
      <c r="K70" s="85"/>
      <c r="L70" s="83" t="s">
        <v>4</v>
      </c>
      <c r="M70" s="85"/>
      <c r="N70" s="83" t="s">
        <v>5</v>
      </c>
      <c r="O70" s="85"/>
      <c r="P70" s="80" t="s">
        <v>6</v>
      </c>
      <c r="Q70" s="80"/>
    </row>
    <row r="71" spans="1:17" ht="24.75" customHeight="1" x14ac:dyDescent="0.15">
      <c r="A71" t="str">
        <f>CONCATENATE(B59,B71)</f>
        <v>3a</v>
      </c>
      <c r="B71" t="s">
        <v>26</v>
      </c>
      <c r="C71" s="64">
        <f>INDEX('5 tm Data'!X:X,MATCH('5 tm WJV'!A71,'5 tm Data'!V:V,0))</f>
        <v>0</v>
      </c>
      <c r="D71" s="65"/>
      <c r="E71" s="66"/>
      <c r="F71" s="80"/>
      <c r="G71" s="80"/>
      <c r="H71" s="80"/>
      <c r="I71" s="80"/>
      <c r="J71" s="80"/>
      <c r="K71" s="80"/>
      <c r="L71" s="80"/>
      <c r="M71" s="80"/>
      <c r="N71" s="80"/>
      <c r="O71" s="80"/>
      <c r="P71" s="80"/>
      <c r="Q71" s="80"/>
    </row>
    <row r="72" spans="1:17" ht="24.75" customHeight="1" x14ac:dyDescent="0.15">
      <c r="A72" t="str">
        <f>CONCATENATE(B59,B72)</f>
        <v>3b</v>
      </c>
      <c r="B72" t="s">
        <v>27</v>
      </c>
      <c r="C72" s="64">
        <f>INDEX('5 tm Data'!X:X,MATCH('5 tm WJV'!A72,'5 tm Data'!V:V,0))</f>
        <v>0</v>
      </c>
      <c r="D72" s="65"/>
      <c r="E72" s="66"/>
      <c r="F72" s="80"/>
      <c r="G72" s="80"/>
      <c r="H72" s="80"/>
      <c r="I72" s="80"/>
      <c r="J72" s="80"/>
      <c r="K72" s="80"/>
      <c r="L72" s="80"/>
      <c r="M72" s="80"/>
      <c r="N72" s="80"/>
      <c r="O72" s="80"/>
      <c r="P72" s="80"/>
      <c r="Q72" s="80"/>
    </row>
    <row r="73" spans="1:17" ht="24.75" customHeight="1" x14ac:dyDescent="0.15">
      <c r="A73" t="str">
        <f>CONCATENATE(B59,B73)</f>
        <v>3c</v>
      </c>
      <c r="B73" t="s">
        <v>28</v>
      </c>
      <c r="C73" s="64">
        <f>INDEX('5 tm Data'!X:X,MATCH('5 tm WJV'!A73,'5 tm Data'!V:V,0))</f>
        <v>0</v>
      </c>
      <c r="D73" s="65"/>
      <c r="E73" s="66"/>
      <c r="F73" s="80"/>
      <c r="G73" s="80"/>
      <c r="H73" s="80"/>
      <c r="I73" s="80"/>
      <c r="J73" s="80"/>
      <c r="K73" s="80"/>
      <c r="L73" s="80"/>
      <c r="M73" s="80"/>
      <c r="N73" s="80"/>
      <c r="O73" s="80"/>
      <c r="P73" s="80"/>
      <c r="Q73" s="80"/>
    </row>
    <row r="74" spans="1:17" ht="24.75" customHeight="1" x14ac:dyDescent="0.15">
      <c r="A74" t="str">
        <f>CONCATENATE(B59,B74)</f>
        <v>3d</v>
      </c>
      <c r="B74" t="s">
        <v>29</v>
      </c>
      <c r="C74" s="64">
        <f>INDEX('5 tm Data'!X:X,MATCH('5 tm WJV'!A74,'5 tm Data'!V:V,0))</f>
        <v>0</v>
      </c>
      <c r="D74" s="65"/>
      <c r="E74" s="66"/>
      <c r="F74" s="80"/>
      <c r="G74" s="80"/>
      <c r="H74" s="80"/>
      <c r="I74" s="80"/>
      <c r="J74" s="80"/>
      <c r="K74" s="80"/>
      <c r="L74" s="80"/>
      <c r="M74" s="80"/>
      <c r="N74" s="80"/>
      <c r="O74" s="80"/>
      <c r="P74" s="80"/>
      <c r="Q74" s="80"/>
    </row>
    <row r="75" spans="1:17" ht="24.75" customHeight="1" x14ac:dyDescent="0.15">
      <c r="A75" t="str">
        <f>CONCATENATE(B59,B75)</f>
        <v>3e</v>
      </c>
      <c r="B75" t="s">
        <v>30</v>
      </c>
      <c r="C75" s="64">
        <f>INDEX('5 tm Data'!X:X,MATCH('5 tm WJV'!A75,'5 tm Data'!V:V,0))</f>
        <v>0</v>
      </c>
      <c r="D75" s="65"/>
      <c r="E75" s="66"/>
      <c r="F75" s="80"/>
      <c r="G75" s="80"/>
      <c r="H75" s="80"/>
      <c r="I75" s="80"/>
      <c r="J75" s="80"/>
      <c r="K75" s="80"/>
      <c r="L75" s="80"/>
      <c r="M75" s="80"/>
      <c r="N75" s="80"/>
      <c r="O75" s="80"/>
      <c r="P75" s="80"/>
      <c r="Q75" s="80"/>
    </row>
    <row r="76" spans="1:17" ht="24.75" customHeight="1" x14ac:dyDescent="0.15">
      <c r="A76" t="str">
        <f>CONCATENATE(B59,B76)</f>
        <v>3f</v>
      </c>
      <c r="B76" t="s">
        <v>31</v>
      </c>
      <c r="C76" s="64">
        <f>INDEX('5 tm Data'!X:X,MATCH('5 tm WJV'!A76,'5 tm Data'!V:V,0))</f>
        <v>0</v>
      </c>
      <c r="D76" s="65"/>
      <c r="E76" s="66"/>
      <c r="F76" s="80"/>
      <c r="G76" s="80"/>
      <c r="H76" s="80"/>
      <c r="I76" s="80"/>
      <c r="J76" s="80"/>
      <c r="K76" s="80"/>
      <c r="L76" s="80"/>
      <c r="M76" s="80"/>
      <c r="N76" s="80"/>
      <c r="O76" s="80"/>
      <c r="P76" s="80"/>
      <c r="Q76" s="80"/>
    </row>
    <row r="77" spans="1:17" ht="24.75" customHeight="1" x14ac:dyDescent="0.15">
      <c r="A77" t="str">
        <f>CONCATENATE(B59,B77)</f>
        <v>3g</v>
      </c>
      <c r="B77" t="s">
        <v>32</v>
      </c>
      <c r="C77" s="64">
        <f>INDEX('5 tm Data'!X:X,MATCH('5 tm WJV'!A77,'5 tm Data'!V:V,0))</f>
        <v>0</v>
      </c>
      <c r="D77" s="65"/>
      <c r="E77" s="66"/>
      <c r="F77" s="80"/>
      <c r="G77" s="80"/>
      <c r="H77" s="80"/>
      <c r="I77" s="80"/>
      <c r="J77" s="80"/>
      <c r="K77" s="80"/>
      <c r="L77" s="80"/>
      <c r="M77" s="80"/>
      <c r="N77" s="80"/>
      <c r="O77" s="80"/>
      <c r="P77" s="80"/>
      <c r="Q77" s="80"/>
    </row>
    <row r="78" spans="1:17" ht="24.75" customHeight="1" thickBot="1" x14ac:dyDescent="0.2">
      <c r="A78" t="str">
        <f>CONCATENATE(B59,B78)</f>
        <v>3h</v>
      </c>
      <c r="B78" t="s">
        <v>33</v>
      </c>
      <c r="C78" s="64">
        <f>INDEX('5 tm Data'!X:X,MATCH('5 tm WJV'!A78,'5 tm Data'!V:V,0))</f>
        <v>0</v>
      </c>
      <c r="D78" s="65"/>
      <c r="E78" s="66"/>
      <c r="F78" s="79"/>
      <c r="G78" s="79"/>
      <c r="H78" s="79"/>
      <c r="I78" s="79"/>
      <c r="J78" s="79"/>
      <c r="K78" s="79"/>
      <c r="L78" s="79"/>
      <c r="M78" s="79"/>
      <c r="N78" s="79"/>
      <c r="O78" s="79"/>
      <c r="P78" s="79"/>
      <c r="Q78" s="79"/>
    </row>
    <row r="79" spans="1:17" ht="24.75" customHeight="1" thickTop="1" x14ac:dyDescent="0.2">
      <c r="C79" s="86" t="s">
        <v>6</v>
      </c>
      <c r="D79" s="86"/>
      <c r="E79" s="86"/>
      <c r="F79" s="77"/>
      <c r="G79" s="78"/>
      <c r="H79" s="77"/>
      <c r="I79" s="78"/>
      <c r="J79" s="77"/>
      <c r="K79" s="78"/>
      <c r="L79" s="77"/>
      <c r="M79" s="78"/>
      <c r="N79" s="77"/>
      <c r="O79" s="78"/>
      <c r="P79" s="77"/>
      <c r="Q79" s="78"/>
    </row>
    <row r="80" spans="1:17" x14ac:dyDescent="0.15">
      <c r="C80" s="86" t="s">
        <v>799</v>
      </c>
      <c r="D80" s="86"/>
      <c r="E80" s="86"/>
      <c r="F80" s="87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</row>
    <row r="81" spans="1:17" ht="11.25" customHeight="1" x14ac:dyDescent="0.15">
      <c r="C81" s="86"/>
      <c r="D81" s="86"/>
      <c r="E81" s="86"/>
      <c r="F81" s="87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87"/>
    </row>
    <row r="82" spans="1:17" ht="11.25" customHeight="1" x14ac:dyDescent="0.15">
      <c r="C82" s="86" t="s">
        <v>800</v>
      </c>
      <c r="D82" s="86"/>
      <c r="E82" s="86"/>
      <c r="F82" s="87"/>
      <c r="G82" s="87"/>
      <c r="H82" s="87"/>
      <c r="I82" s="87"/>
      <c r="J82" s="87"/>
      <c r="K82" s="87"/>
      <c r="L82" s="87"/>
      <c r="M82" s="87"/>
      <c r="N82" s="87"/>
      <c r="O82" s="87"/>
      <c r="P82" s="87"/>
      <c r="Q82" s="87"/>
    </row>
    <row r="83" spans="1:17" x14ac:dyDescent="0.15">
      <c r="C83" s="86"/>
      <c r="D83" s="86"/>
      <c r="E83" s="86"/>
      <c r="F83" s="87"/>
      <c r="G83" s="87"/>
      <c r="H83" s="87"/>
      <c r="I83" s="87"/>
      <c r="J83" s="87"/>
      <c r="K83" s="87"/>
      <c r="L83" s="87"/>
      <c r="M83" s="87"/>
      <c r="N83" s="87"/>
      <c r="O83" s="87"/>
      <c r="P83" s="87"/>
      <c r="Q83" s="87"/>
    </row>
    <row r="88" spans="1:17" ht="10.5" customHeight="1" x14ac:dyDescent="0.15">
      <c r="A88" t="s">
        <v>35</v>
      </c>
      <c r="B88">
        <v>4</v>
      </c>
      <c r="C88" s="81" t="str">
        <f>'5 tm Data'!$A$2</f>
        <v>NAIA West - I</v>
      </c>
      <c r="D88" s="81"/>
      <c r="E88" s="81"/>
      <c r="F88" s="81"/>
      <c r="G88" s="81"/>
      <c r="H88" s="81"/>
      <c r="I88" s="81"/>
      <c r="J88" s="81"/>
      <c r="K88" s="81"/>
      <c r="L88" s="81"/>
      <c r="M88" s="81"/>
      <c r="N88" s="81"/>
      <c r="O88" s="81"/>
      <c r="P88" s="81"/>
      <c r="Q88" s="81"/>
    </row>
    <row r="89" spans="1:17" ht="10.5" customHeight="1" x14ac:dyDescent="0.15">
      <c r="C89" s="81"/>
      <c r="D89" s="81"/>
      <c r="E89" s="81"/>
      <c r="F89" s="81"/>
      <c r="G89" s="81"/>
      <c r="H89" s="81"/>
      <c r="I89" s="81"/>
      <c r="J89" s="81"/>
      <c r="K89" s="81"/>
      <c r="L89" s="81"/>
      <c r="M89" s="81"/>
      <c r="N89" s="81"/>
      <c r="O89" s="81"/>
      <c r="P89" s="81"/>
      <c r="Q89" s="81"/>
    </row>
    <row r="90" spans="1:17" ht="10.5" customHeight="1" x14ac:dyDescent="0.15">
      <c r="C90" s="81"/>
      <c r="D90" s="81"/>
      <c r="E90" s="81"/>
      <c r="F90" s="81"/>
      <c r="G90" s="81"/>
      <c r="H90" s="81"/>
      <c r="I90" s="81"/>
      <c r="J90" s="81"/>
      <c r="K90" s="81"/>
      <c r="L90" s="81"/>
      <c r="M90" s="81"/>
      <c r="N90" s="81"/>
      <c r="O90" s="81"/>
      <c r="P90" s="81"/>
      <c r="Q90" s="81"/>
    </row>
    <row r="91" spans="1:17" ht="8.25" customHeight="1" x14ac:dyDescent="0.15"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</row>
    <row r="92" spans="1:17" ht="8.25" customHeight="1" x14ac:dyDescent="0.15"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</row>
    <row r="93" spans="1:17" ht="8.25" customHeight="1" x14ac:dyDescent="0.2"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7" ht="11.25" x14ac:dyDescent="0.2">
      <c r="C94" s="1"/>
      <c r="D94" s="1"/>
      <c r="E94" s="1"/>
      <c r="F94" s="1"/>
      <c r="G94" s="82">
        <f>INDEX('5 tm Data'!I:I,MATCH('5 tm WJV'!B88,'5 tm Data'!H:H,0))</f>
        <v>5</v>
      </c>
      <c r="H94" s="82"/>
      <c r="I94" s="82"/>
      <c r="J94" s="82"/>
      <c r="K94" s="82"/>
      <c r="L94" s="82"/>
      <c r="M94" s="82"/>
      <c r="N94" s="82"/>
      <c r="O94" s="82"/>
      <c r="P94" s="1"/>
    </row>
    <row r="95" spans="1:17" ht="11.25" x14ac:dyDescent="0.2">
      <c r="C95" s="1"/>
      <c r="D95" s="1"/>
      <c r="E95" s="1"/>
      <c r="F95" s="1"/>
      <c r="G95" s="82"/>
      <c r="H95" s="82"/>
      <c r="I95" s="82"/>
      <c r="J95" s="82"/>
      <c r="K95" s="82"/>
      <c r="L95" s="82"/>
      <c r="M95" s="82"/>
      <c r="N95" s="82"/>
      <c r="O95" s="82"/>
      <c r="P95" s="1"/>
    </row>
    <row r="96" spans="1:17" ht="8.25" customHeight="1" x14ac:dyDescent="0.2">
      <c r="C96" s="1"/>
      <c r="D96" s="1"/>
      <c r="E96" s="1"/>
      <c r="F96" s="1"/>
      <c r="G96" s="18"/>
      <c r="H96" s="18"/>
      <c r="I96" s="18"/>
      <c r="J96" s="18"/>
      <c r="K96" s="18"/>
      <c r="L96" s="18"/>
      <c r="M96" s="18"/>
      <c r="N96" s="18"/>
      <c r="O96" s="18"/>
      <c r="P96" s="1"/>
    </row>
    <row r="97" spans="1:17" ht="8.25" customHeight="1" x14ac:dyDescent="0.2">
      <c r="C97" s="1"/>
      <c r="D97" s="1"/>
      <c r="E97" s="1"/>
      <c r="F97" s="1"/>
      <c r="G97" s="18"/>
      <c r="H97" s="18"/>
      <c r="I97" s="18"/>
      <c r="J97" s="18"/>
      <c r="K97" s="18"/>
      <c r="L97" s="18"/>
      <c r="M97" s="18"/>
      <c r="N97" s="18"/>
      <c r="O97" s="18"/>
      <c r="P97" s="1"/>
    </row>
    <row r="98" spans="1:17" ht="8.25" customHeight="1" x14ac:dyDescent="0.2"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7" ht="15.75" customHeight="1" x14ac:dyDescent="0.15">
      <c r="C99" s="83" t="s">
        <v>0</v>
      </c>
      <c r="D99" s="84"/>
      <c r="E99" s="85"/>
      <c r="F99" s="83" t="s">
        <v>1</v>
      </c>
      <c r="G99" s="85"/>
      <c r="H99" s="83" t="s">
        <v>2</v>
      </c>
      <c r="I99" s="85"/>
      <c r="J99" s="83" t="s">
        <v>3</v>
      </c>
      <c r="K99" s="85"/>
      <c r="L99" s="83" t="s">
        <v>4</v>
      </c>
      <c r="M99" s="85"/>
      <c r="N99" s="83" t="s">
        <v>5</v>
      </c>
      <c r="O99" s="85"/>
      <c r="P99" s="80" t="s">
        <v>6</v>
      </c>
      <c r="Q99" s="80"/>
    </row>
    <row r="100" spans="1:17" ht="24.75" customHeight="1" x14ac:dyDescent="0.15">
      <c r="A100" t="str">
        <f>CONCATENATE(B88,B100)</f>
        <v>4a</v>
      </c>
      <c r="B100" t="s">
        <v>26</v>
      </c>
      <c r="C100" s="64">
        <f>INDEX('5 tm Data'!X:X,MATCH('5 tm WJV'!A100,'5 tm Data'!V:V,0))</f>
        <v>0</v>
      </c>
      <c r="D100" s="65"/>
      <c r="E100" s="66"/>
      <c r="F100" s="80"/>
      <c r="G100" s="80"/>
      <c r="H100" s="80"/>
      <c r="I100" s="80"/>
      <c r="J100" s="80"/>
      <c r="K100" s="80"/>
      <c r="L100" s="80"/>
      <c r="M100" s="80"/>
      <c r="N100" s="80"/>
      <c r="O100" s="80"/>
      <c r="P100" s="80"/>
      <c r="Q100" s="80"/>
    </row>
    <row r="101" spans="1:17" ht="24.75" customHeight="1" x14ac:dyDescent="0.15">
      <c r="A101" t="str">
        <f>CONCATENATE(B88,B101)</f>
        <v>4b</v>
      </c>
      <c r="B101" t="s">
        <v>27</v>
      </c>
      <c r="C101" s="64">
        <f>INDEX('5 tm Data'!X:X,MATCH('5 tm WJV'!A101,'5 tm Data'!V:V,0))</f>
        <v>0</v>
      </c>
      <c r="D101" s="65"/>
      <c r="E101" s="66"/>
      <c r="F101" s="80"/>
      <c r="G101" s="80"/>
      <c r="H101" s="80"/>
      <c r="I101" s="80"/>
      <c r="J101" s="80"/>
      <c r="K101" s="80"/>
      <c r="L101" s="80"/>
      <c r="M101" s="80"/>
      <c r="N101" s="80"/>
      <c r="O101" s="80"/>
      <c r="P101" s="80"/>
      <c r="Q101" s="80"/>
    </row>
    <row r="102" spans="1:17" ht="24.75" customHeight="1" x14ac:dyDescent="0.15">
      <c r="A102" t="str">
        <f>CONCATENATE(B88,B102)</f>
        <v>4c</v>
      </c>
      <c r="B102" t="s">
        <v>28</v>
      </c>
      <c r="C102" s="64">
        <f>INDEX('5 tm Data'!X:X,MATCH('5 tm WJV'!A102,'5 tm Data'!V:V,0))</f>
        <v>0</v>
      </c>
      <c r="D102" s="65"/>
      <c r="E102" s="66"/>
      <c r="F102" s="80"/>
      <c r="G102" s="80"/>
      <c r="H102" s="80"/>
      <c r="I102" s="80"/>
      <c r="J102" s="80"/>
      <c r="K102" s="80"/>
      <c r="L102" s="80"/>
      <c r="M102" s="80"/>
      <c r="N102" s="80"/>
      <c r="O102" s="80"/>
      <c r="P102" s="80"/>
      <c r="Q102" s="80"/>
    </row>
    <row r="103" spans="1:17" ht="24.75" customHeight="1" x14ac:dyDescent="0.15">
      <c r="A103" t="str">
        <f>CONCATENATE(B88,B103)</f>
        <v>4d</v>
      </c>
      <c r="B103" t="s">
        <v>29</v>
      </c>
      <c r="C103" s="64">
        <f>INDEX('5 tm Data'!X:X,MATCH('5 tm WJV'!A103,'5 tm Data'!V:V,0))</f>
        <v>0</v>
      </c>
      <c r="D103" s="65"/>
      <c r="E103" s="66"/>
      <c r="F103" s="80"/>
      <c r="G103" s="80"/>
      <c r="H103" s="80"/>
      <c r="I103" s="80"/>
      <c r="J103" s="80"/>
      <c r="K103" s="80"/>
      <c r="L103" s="80"/>
      <c r="M103" s="80"/>
      <c r="N103" s="80"/>
      <c r="O103" s="80"/>
      <c r="P103" s="80"/>
      <c r="Q103" s="80"/>
    </row>
    <row r="104" spans="1:17" ht="24.75" customHeight="1" x14ac:dyDescent="0.15">
      <c r="A104" t="str">
        <f>CONCATENATE(B88,B104)</f>
        <v>4e</v>
      </c>
      <c r="B104" t="s">
        <v>30</v>
      </c>
      <c r="C104" s="64">
        <f>INDEX('5 tm Data'!X:X,MATCH('5 tm WJV'!A104,'5 tm Data'!V:V,0))</f>
        <v>0</v>
      </c>
      <c r="D104" s="65"/>
      <c r="E104" s="66"/>
      <c r="F104" s="80"/>
      <c r="G104" s="80"/>
      <c r="H104" s="80"/>
      <c r="I104" s="80"/>
      <c r="J104" s="80"/>
      <c r="K104" s="80"/>
      <c r="L104" s="80"/>
      <c r="M104" s="80"/>
      <c r="N104" s="80"/>
      <c r="O104" s="80"/>
      <c r="P104" s="80"/>
      <c r="Q104" s="80"/>
    </row>
    <row r="105" spans="1:17" ht="24.75" customHeight="1" x14ac:dyDescent="0.15">
      <c r="A105" t="str">
        <f>CONCATENATE(B88,B105)</f>
        <v>4f</v>
      </c>
      <c r="B105" t="s">
        <v>31</v>
      </c>
      <c r="C105" s="64">
        <f>INDEX('5 tm Data'!X:X,MATCH('5 tm WJV'!A105,'5 tm Data'!V:V,0))</f>
        <v>0</v>
      </c>
      <c r="D105" s="65"/>
      <c r="E105" s="66"/>
      <c r="F105" s="80"/>
      <c r="G105" s="80"/>
      <c r="H105" s="80"/>
      <c r="I105" s="80"/>
      <c r="J105" s="80"/>
      <c r="K105" s="80"/>
      <c r="L105" s="80"/>
      <c r="M105" s="80"/>
      <c r="N105" s="80"/>
      <c r="O105" s="80"/>
      <c r="P105" s="80"/>
      <c r="Q105" s="80"/>
    </row>
    <row r="106" spans="1:17" ht="24.75" customHeight="1" x14ac:dyDescent="0.15">
      <c r="A106" t="str">
        <f>CONCATENATE(B88,B106)</f>
        <v>4g</v>
      </c>
      <c r="B106" t="s">
        <v>32</v>
      </c>
      <c r="C106" s="64">
        <f>INDEX('5 tm Data'!X:X,MATCH('5 tm WJV'!A106,'5 tm Data'!V:V,0))</f>
        <v>0</v>
      </c>
      <c r="D106" s="65"/>
      <c r="E106" s="66"/>
      <c r="F106" s="80"/>
      <c r="G106" s="80"/>
      <c r="H106" s="80"/>
      <c r="I106" s="80"/>
      <c r="J106" s="80"/>
      <c r="K106" s="80"/>
      <c r="L106" s="80"/>
      <c r="M106" s="80"/>
      <c r="N106" s="80"/>
      <c r="O106" s="80"/>
      <c r="P106" s="80"/>
      <c r="Q106" s="80"/>
    </row>
    <row r="107" spans="1:17" ht="24.75" customHeight="1" thickBot="1" x14ac:dyDescent="0.2">
      <c r="A107" t="str">
        <f>CONCATENATE(B88,B107)</f>
        <v>4h</v>
      </c>
      <c r="B107" t="s">
        <v>33</v>
      </c>
      <c r="C107" s="64">
        <f>INDEX('5 tm Data'!X:X,MATCH('5 tm WJV'!A107,'5 tm Data'!V:V,0))</f>
        <v>0</v>
      </c>
      <c r="D107" s="65"/>
      <c r="E107" s="66"/>
      <c r="F107" s="79"/>
      <c r="G107" s="79"/>
      <c r="H107" s="79"/>
      <c r="I107" s="79"/>
      <c r="J107" s="79"/>
      <c r="K107" s="79"/>
      <c r="L107" s="79"/>
      <c r="M107" s="79"/>
      <c r="N107" s="79"/>
      <c r="O107" s="79"/>
      <c r="P107" s="79"/>
      <c r="Q107" s="79"/>
    </row>
    <row r="108" spans="1:17" ht="24.75" customHeight="1" thickTop="1" x14ac:dyDescent="0.2">
      <c r="C108" s="86" t="s">
        <v>6</v>
      </c>
      <c r="D108" s="86"/>
      <c r="E108" s="86"/>
      <c r="F108" s="77"/>
      <c r="G108" s="78"/>
      <c r="H108" s="77"/>
      <c r="I108" s="78"/>
      <c r="J108" s="77"/>
      <c r="K108" s="78"/>
      <c r="L108" s="77"/>
      <c r="M108" s="78"/>
      <c r="N108" s="77"/>
      <c r="O108" s="78"/>
      <c r="P108" s="77"/>
      <c r="Q108" s="78"/>
    </row>
    <row r="109" spans="1:17" ht="10.5" customHeight="1" x14ac:dyDescent="0.15">
      <c r="C109" s="86" t="s">
        <v>799</v>
      </c>
      <c r="D109" s="86"/>
      <c r="E109" s="86"/>
      <c r="F109" s="87"/>
      <c r="G109" s="87"/>
      <c r="H109" s="87"/>
      <c r="I109" s="87"/>
      <c r="J109" s="87"/>
      <c r="K109" s="87"/>
      <c r="L109" s="87"/>
      <c r="M109" s="87"/>
      <c r="N109" s="87"/>
      <c r="O109" s="87"/>
      <c r="P109" s="87"/>
      <c r="Q109" s="87"/>
    </row>
    <row r="110" spans="1:17" ht="11.25" customHeight="1" x14ac:dyDescent="0.15">
      <c r="C110" s="86"/>
      <c r="D110" s="86"/>
      <c r="E110" s="86"/>
      <c r="F110" s="87"/>
      <c r="G110" s="87"/>
      <c r="H110" s="87"/>
      <c r="I110" s="87"/>
      <c r="J110" s="87"/>
      <c r="K110" s="87"/>
      <c r="L110" s="87"/>
      <c r="M110" s="87"/>
      <c r="N110" s="87"/>
      <c r="O110" s="87"/>
      <c r="P110" s="87"/>
      <c r="Q110" s="87"/>
    </row>
    <row r="111" spans="1:17" ht="11.25" customHeight="1" x14ac:dyDescent="0.15">
      <c r="C111" s="86" t="s">
        <v>800</v>
      </c>
      <c r="D111" s="86"/>
      <c r="E111" s="86"/>
      <c r="F111" s="87"/>
      <c r="G111" s="87"/>
      <c r="H111" s="87"/>
      <c r="I111" s="87"/>
      <c r="J111" s="87"/>
      <c r="K111" s="87"/>
      <c r="L111" s="87"/>
      <c r="M111" s="87"/>
      <c r="N111" s="87"/>
      <c r="O111" s="87"/>
      <c r="P111" s="87"/>
      <c r="Q111" s="87"/>
    </row>
    <row r="112" spans="1:17" ht="10.5" customHeight="1" x14ac:dyDescent="0.15">
      <c r="C112" s="86"/>
      <c r="D112" s="86"/>
      <c r="E112" s="86"/>
      <c r="F112" s="87"/>
      <c r="G112" s="87"/>
      <c r="H112" s="87"/>
      <c r="I112" s="87"/>
      <c r="J112" s="87"/>
      <c r="K112" s="87"/>
      <c r="L112" s="87"/>
      <c r="M112" s="87"/>
      <c r="N112" s="87"/>
      <c r="O112" s="87"/>
      <c r="P112" s="87"/>
      <c r="Q112" s="87"/>
    </row>
    <row r="113" spans="1:17" x14ac:dyDescent="0.15">
      <c r="C113" s="73"/>
      <c r="D113" s="73"/>
      <c r="E113" s="73"/>
      <c r="F113" s="73"/>
      <c r="G113" s="73"/>
      <c r="H113" s="73"/>
      <c r="I113" s="73"/>
      <c r="J113" s="73"/>
      <c r="K113" s="73"/>
      <c r="L113" s="73"/>
      <c r="M113" s="73"/>
      <c r="N113" s="73"/>
      <c r="O113" s="73"/>
      <c r="P113" s="73"/>
      <c r="Q113" s="73"/>
    </row>
    <row r="114" spans="1:17" x14ac:dyDescent="0.15">
      <c r="C114" s="73"/>
      <c r="D114" s="73"/>
      <c r="E114" s="73"/>
      <c r="F114" s="73"/>
      <c r="G114" s="73"/>
      <c r="H114" s="73"/>
      <c r="I114" s="73"/>
      <c r="J114" s="73"/>
      <c r="K114" s="73"/>
      <c r="L114" s="73"/>
      <c r="M114" s="73"/>
      <c r="N114" s="73"/>
      <c r="O114" s="73"/>
      <c r="P114" s="73"/>
      <c r="Q114" s="73"/>
    </row>
    <row r="117" spans="1:17" ht="10.5" customHeight="1" x14ac:dyDescent="0.15">
      <c r="A117" t="s">
        <v>35</v>
      </c>
      <c r="B117">
        <v>5</v>
      </c>
      <c r="C117" s="81" t="str">
        <f>'5 tm Data'!$A$2</f>
        <v>NAIA West - I</v>
      </c>
      <c r="D117" s="81"/>
      <c r="E117" s="81"/>
      <c r="F117" s="81"/>
      <c r="G117" s="81"/>
      <c r="H117" s="81"/>
      <c r="I117" s="81"/>
      <c r="J117" s="81"/>
      <c r="K117" s="81"/>
      <c r="L117" s="81"/>
      <c r="M117" s="81"/>
      <c r="N117" s="81"/>
      <c r="O117" s="81"/>
      <c r="P117" s="81"/>
      <c r="Q117" s="81"/>
    </row>
    <row r="118" spans="1:17" ht="10.5" customHeight="1" x14ac:dyDescent="0.15">
      <c r="C118" s="81"/>
      <c r="D118" s="81"/>
      <c r="E118" s="81"/>
      <c r="F118" s="81"/>
      <c r="G118" s="81"/>
      <c r="H118" s="81"/>
      <c r="I118" s="81"/>
      <c r="J118" s="81"/>
      <c r="K118" s="81"/>
      <c r="L118" s="81"/>
      <c r="M118" s="81"/>
      <c r="N118" s="81"/>
      <c r="O118" s="81"/>
      <c r="P118" s="81"/>
      <c r="Q118" s="81"/>
    </row>
    <row r="119" spans="1:17" ht="10.5" customHeight="1" x14ac:dyDescent="0.15">
      <c r="C119" s="81"/>
      <c r="D119" s="81"/>
      <c r="E119" s="81"/>
      <c r="F119" s="81"/>
      <c r="G119" s="81"/>
      <c r="H119" s="81"/>
      <c r="I119" s="81"/>
      <c r="J119" s="81"/>
      <c r="K119" s="81"/>
      <c r="L119" s="81"/>
      <c r="M119" s="81"/>
      <c r="N119" s="81"/>
      <c r="O119" s="81"/>
      <c r="P119" s="81"/>
      <c r="Q119" s="81"/>
    </row>
    <row r="120" spans="1:17" ht="8.25" customHeight="1" x14ac:dyDescent="0.15">
      <c r="C120" s="17"/>
      <c r="D120" s="17"/>
      <c r="E120" s="17"/>
      <c r="F120" s="17"/>
      <c r="G120" s="17"/>
      <c r="H120" s="17"/>
      <c r="I120" s="17"/>
      <c r="J120" s="17"/>
      <c r="K120" s="17"/>
      <c r="L120" s="17"/>
      <c r="M120" s="17"/>
      <c r="N120" s="17"/>
      <c r="O120" s="17"/>
      <c r="P120" s="17"/>
    </row>
    <row r="121" spans="1:17" ht="8.25" customHeight="1" x14ac:dyDescent="0.15"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7"/>
      <c r="N121" s="17"/>
      <c r="O121" s="17"/>
      <c r="P121" s="17"/>
    </row>
    <row r="122" spans="1:17" ht="8.25" customHeight="1" x14ac:dyDescent="0.2"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7" ht="11.25" x14ac:dyDescent="0.2">
      <c r="C123" s="1"/>
      <c r="D123" s="1"/>
      <c r="E123" s="1"/>
      <c r="F123" s="1"/>
      <c r="G123" s="82">
        <f>INDEX('5 tm Data'!I:I,MATCH('5 tm WJV'!B117,'5 tm Data'!H:H,0))</f>
        <v>6</v>
      </c>
      <c r="H123" s="82"/>
      <c r="I123" s="82"/>
      <c r="J123" s="82"/>
      <c r="K123" s="82"/>
      <c r="L123" s="82"/>
      <c r="M123" s="82"/>
      <c r="N123" s="82"/>
      <c r="O123" s="82"/>
      <c r="P123" s="1"/>
    </row>
    <row r="124" spans="1:17" ht="11.25" x14ac:dyDescent="0.2">
      <c r="C124" s="1"/>
      <c r="D124" s="1"/>
      <c r="E124" s="1"/>
      <c r="F124" s="1"/>
      <c r="G124" s="82"/>
      <c r="H124" s="82"/>
      <c r="I124" s="82"/>
      <c r="J124" s="82"/>
      <c r="K124" s="82"/>
      <c r="L124" s="82"/>
      <c r="M124" s="82"/>
      <c r="N124" s="82"/>
      <c r="O124" s="82"/>
      <c r="P124" s="1"/>
    </row>
    <row r="125" spans="1:17" ht="8.25" customHeight="1" x14ac:dyDescent="0.2">
      <c r="C125" s="1"/>
      <c r="D125" s="1"/>
      <c r="E125" s="1"/>
      <c r="F125" s="1"/>
      <c r="G125" s="18"/>
      <c r="H125" s="18"/>
      <c r="I125" s="18"/>
      <c r="J125" s="18"/>
      <c r="K125" s="18"/>
      <c r="L125" s="18"/>
      <c r="M125" s="18"/>
      <c r="N125" s="18"/>
      <c r="O125" s="18"/>
      <c r="P125" s="1"/>
    </row>
    <row r="126" spans="1:17" ht="8.25" customHeight="1" x14ac:dyDescent="0.2">
      <c r="C126" s="1"/>
      <c r="D126" s="1"/>
      <c r="E126" s="1"/>
      <c r="F126" s="1"/>
      <c r="G126" s="18"/>
      <c r="H126" s="18"/>
      <c r="I126" s="18"/>
      <c r="J126" s="18"/>
      <c r="K126" s="18"/>
      <c r="L126" s="18"/>
      <c r="M126" s="18"/>
      <c r="N126" s="18"/>
      <c r="O126" s="18"/>
      <c r="P126" s="1"/>
    </row>
    <row r="127" spans="1:17" ht="8.25" customHeight="1" x14ac:dyDescent="0.2"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7" ht="15.75" customHeight="1" x14ac:dyDescent="0.15">
      <c r="C128" s="83" t="s">
        <v>0</v>
      </c>
      <c r="D128" s="84"/>
      <c r="E128" s="85"/>
      <c r="F128" s="83" t="s">
        <v>1</v>
      </c>
      <c r="G128" s="85"/>
      <c r="H128" s="83" t="s">
        <v>2</v>
      </c>
      <c r="I128" s="85"/>
      <c r="J128" s="83" t="s">
        <v>3</v>
      </c>
      <c r="K128" s="85"/>
      <c r="L128" s="83" t="s">
        <v>4</v>
      </c>
      <c r="M128" s="85"/>
      <c r="N128" s="83" t="s">
        <v>5</v>
      </c>
      <c r="O128" s="85"/>
      <c r="P128" s="80" t="s">
        <v>6</v>
      </c>
      <c r="Q128" s="80"/>
    </row>
    <row r="129" spans="1:17" ht="24.75" customHeight="1" x14ac:dyDescent="0.15">
      <c r="A129" t="str">
        <f>CONCATENATE(B117,B129)</f>
        <v>5a</v>
      </c>
      <c r="B129" t="s">
        <v>26</v>
      </c>
      <c r="C129" s="64">
        <f>INDEX('5 tm Data'!X:X,MATCH('5 tm WJV'!A129,'5 tm Data'!V:V,0))</f>
        <v>0</v>
      </c>
      <c r="D129" s="65"/>
      <c r="E129" s="66"/>
      <c r="F129" s="80"/>
      <c r="G129" s="80"/>
      <c r="H129" s="80"/>
      <c r="I129" s="80"/>
      <c r="J129" s="80"/>
      <c r="K129" s="80"/>
      <c r="L129" s="80"/>
      <c r="M129" s="80"/>
      <c r="N129" s="80"/>
      <c r="O129" s="80"/>
      <c r="P129" s="80"/>
      <c r="Q129" s="80"/>
    </row>
    <row r="130" spans="1:17" ht="24.75" customHeight="1" x14ac:dyDescent="0.15">
      <c r="A130" t="str">
        <f>CONCATENATE(B117,B130)</f>
        <v>5b</v>
      </c>
      <c r="B130" t="s">
        <v>27</v>
      </c>
      <c r="C130" s="64">
        <f>INDEX('5 tm Data'!X:X,MATCH('5 tm WJV'!A130,'5 tm Data'!V:V,0))</f>
        <v>0</v>
      </c>
      <c r="D130" s="65"/>
      <c r="E130" s="66"/>
      <c r="F130" s="80"/>
      <c r="G130" s="80"/>
      <c r="H130" s="80"/>
      <c r="I130" s="80"/>
      <c r="J130" s="80"/>
      <c r="K130" s="80"/>
      <c r="L130" s="80"/>
      <c r="M130" s="80"/>
      <c r="N130" s="80"/>
      <c r="O130" s="80"/>
      <c r="P130" s="80"/>
      <c r="Q130" s="80"/>
    </row>
    <row r="131" spans="1:17" ht="24.75" customHeight="1" x14ac:dyDescent="0.15">
      <c r="A131" t="str">
        <f>CONCATENATE(B117,B131)</f>
        <v>5c</v>
      </c>
      <c r="B131" t="s">
        <v>28</v>
      </c>
      <c r="C131" s="64">
        <f>INDEX('5 tm Data'!X:X,MATCH('5 tm WJV'!A131,'5 tm Data'!V:V,0))</f>
        <v>0</v>
      </c>
      <c r="D131" s="65"/>
      <c r="E131" s="66"/>
      <c r="F131" s="80"/>
      <c r="G131" s="80"/>
      <c r="H131" s="80"/>
      <c r="I131" s="80"/>
      <c r="J131" s="80"/>
      <c r="K131" s="80"/>
      <c r="L131" s="80"/>
      <c r="M131" s="80"/>
      <c r="N131" s="80"/>
      <c r="O131" s="80"/>
      <c r="P131" s="80"/>
      <c r="Q131" s="80"/>
    </row>
    <row r="132" spans="1:17" ht="24.75" customHeight="1" x14ac:dyDescent="0.15">
      <c r="A132" t="str">
        <f>CONCATENATE(B117,B132)</f>
        <v>5d</v>
      </c>
      <c r="B132" t="s">
        <v>29</v>
      </c>
      <c r="C132" s="64">
        <f>INDEX('5 tm Data'!X:X,MATCH('5 tm WJV'!A132,'5 tm Data'!V:V,0))</f>
        <v>0</v>
      </c>
      <c r="D132" s="65"/>
      <c r="E132" s="66"/>
      <c r="F132" s="80"/>
      <c r="G132" s="80"/>
      <c r="H132" s="80"/>
      <c r="I132" s="80"/>
      <c r="J132" s="80"/>
      <c r="K132" s="80"/>
      <c r="L132" s="80"/>
      <c r="M132" s="80"/>
      <c r="N132" s="80"/>
      <c r="O132" s="80"/>
      <c r="P132" s="80"/>
      <c r="Q132" s="80"/>
    </row>
    <row r="133" spans="1:17" ht="24.75" customHeight="1" x14ac:dyDescent="0.15">
      <c r="A133" t="str">
        <f>CONCATENATE(B117,B133)</f>
        <v>5e</v>
      </c>
      <c r="B133" t="s">
        <v>30</v>
      </c>
      <c r="C133" s="64">
        <f>INDEX('5 tm Data'!X:X,MATCH('5 tm WJV'!A133,'5 tm Data'!V:V,0))</f>
        <v>0</v>
      </c>
      <c r="D133" s="65"/>
      <c r="E133" s="66"/>
      <c r="F133" s="80"/>
      <c r="G133" s="80"/>
      <c r="H133" s="80"/>
      <c r="I133" s="80"/>
      <c r="J133" s="80"/>
      <c r="K133" s="80"/>
      <c r="L133" s="80"/>
      <c r="M133" s="80"/>
      <c r="N133" s="80"/>
      <c r="O133" s="80"/>
      <c r="P133" s="80"/>
      <c r="Q133" s="80"/>
    </row>
    <row r="134" spans="1:17" ht="24.75" customHeight="1" x14ac:dyDescent="0.15">
      <c r="A134" t="str">
        <f>CONCATENATE(B117,B134)</f>
        <v>5f</v>
      </c>
      <c r="B134" t="s">
        <v>31</v>
      </c>
      <c r="C134" s="64">
        <f>INDEX('5 tm Data'!X:X,MATCH('5 tm WJV'!A134,'5 tm Data'!V:V,0))</f>
        <v>0</v>
      </c>
      <c r="D134" s="65"/>
      <c r="E134" s="66"/>
      <c r="F134" s="80"/>
      <c r="G134" s="80"/>
      <c r="H134" s="80"/>
      <c r="I134" s="80"/>
      <c r="J134" s="80"/>
      <c r="K134" s="80"/>
      <c r="L134" s="80"/>
      <c r="M134" s="80"/>
      <c r="N134" s="80"/>
      <c r="O134" s="80"/>
      <c r="P134" s="80"/>
      <c r="Q134" s="80"/>
    </row>
    <row r="135" spans="1:17" ht="24.75" customHeight="1" x14ac:dyDescent="0.15">
      <c r="A135" t="str">
        <f>CONCATENATE(B117,B135)</f>
        <v>5g</v>
      </c>
      <c r="B135" t="s">
        <v>32</v>
      </c>
      <c r="C135" s="64">
        <f>INDEX('5 tm Data'!X:X,MATCH('5 tm WJV'!A135,'5 tm Data'!V:V,0))</f>
        <v>0</v>
      </c>
      <c r="D135" s="65"/>
      <c r="E135" s="66"/>
      <c r="F135" s="80"/>
      <c r="G135" s="80"/>
      <c r="H135" s="80"/>
      <c r="I135" s="80"/>
      <c r="J135" s="80"/>
      <c r="K135" s="80"/>
      <c r="L135" s="80"/>
      <c r="M135" s="80"/>
      <c r="N135" s="80"/>
      <c r="O135" s="80"/>
      <c r="P135" s="80"/>
      <c r="Q135" s="80"/>
    </row>
    <row r="136" spans="1:17" ht="24.75" customHeight="1" thickBot="1" x14ac:dyDescent="0.2">
      <c r="A136" t="str">
        <f>CONCATENATE(B117,B136)</f>
        <v>5h</v>
      </c>
      <c r="B136" t="s">
        <v>33</v>
      </c>
      <c r="C136" s="64">
        <f>INDEX('5 tm Data'!X:X,MATCH('5 tm WJV'!A136,'5 tm Data'!V:V,0))</f>
        <v>0</v>
      </c>
      <c r="D136" s="65"/>
      <c r="E136" s="66"/>
      <c r="F136" s="79"/>
      <c r="G136" s="79"/>
      <c r="H136" s="79"/>
      <c r="I136" s="79"/>
      <c r="J136" s="79"/>
      <c r="K136" s="79"/>
      <c r="L136" s="79"/>
      <c r="M136" s="79"/>
      <c r="N136" s="79"/>
      <c r="O136" s="79"/>
      <c r="P136" s="79"/>
      <c r="Q136" s="79"/>
    </row>
    <row r="137" spans="1:17" ht="24.75" customHeight="1" thickTop="1" x14ac:dyDescent="0.2">
      <c r="C137" s="1"/>
      <c r="D137" s="1"/>
      <c r="E137" s="37" t="s">
        <v>6</v>
      </c>
      <c r="F137" s="77"/>
      <c r="G137" s="78"/>
      <c r="H137" s="77"/>
      <c r="I137" s="78"/>
      <c r="J137" s="77"/>
      <c r="K137" s="78"/>
      <c r="L137" s="77"/>
      <c r="M137" s="78"/>
      <c r="N137" s="77"/>
      <c r="O137" s="78"/>
      <c r="P137" s="77"/>
      <c r="Q137" s="78"/>
    </row>
    <row r="138" spans="1:17" ht="12.75" x14ac:dyDescent="0.2">
      <c r="C138" s="1"/>
      <c r="D138" s="1"/>
      <c r="E138" s="1"/>
      <c r="F138" s="1"/>
      <c r="G138" s="44"/>
      <c r="H138" s="40"/>
      <c r="I138" s="40"/>
      <c r="J138" s="40"/>
      <c r="K138" s="40"/>
      <c r="L138" s="40"/>
      <c r="M138" s="40"/>
      <c r="N138" s="40"/>
      <c r="O138" s="40"/>
      <c r="P138" s="1"/>
    </row>
    <row r="139" spans="1:17" ht="11.25" x14ac:dyDescent="0.2">
      <c r="C139" s="1"/>
      <c r="D139" s="1"/>
      <c r="E139" s="1"/>
      <c r="F139" s="1"/>
      <c r="G139" s="73"/>
      <c r="H139" s="73"/>
      <c r="I139" s="73"/>
      <c r="J139" s="73"/>
      <c r="K139" s="73"/>
      <c r="L139" s="73"/>
      <c r="M139" s="73"/>
      <c r="N139" s="73"/>
      <c r="O139" s="73"/>
      <c r="P139" s="1"/>
    </row>
    <row r="140" spans="1:17" ht="11.25" x14ac:dyDescent="0.2">
      <c r="C140" s="1"/>
      <c r="D140" s="1"/>
      <c r="E140" s="1"/>
      <c r="F140" s="1"/>
      <c r="G140" s="73"/>
      <c r="H140" s="73"/>
      <c r="I140" s="73"/>
      <c r="J140" s="73"/>
      <c r="K140" s="73"/>
      <c r="L140" s="73"/>
      <c r="M140" s="73"/>
      <c r="N140" s="73"/>
      <c r="O140" s="73"/>
      <c r="P140" s="1"/>
    </row>
    <row r="146" spans="1:17" ht="10.5" customHeight="1" x14ac:dyDescent="0.15">
      <c r="A146" t="s">
        <v>35</v>
      </c>
      <c r="B146">
        <v>6</v>
      </c>
      <c r="C146" s="81" t="str">
        <f>'5 tm Data'!$A$2</f>
        <v>NAIA West - I</v>
      </c>
      <c r="D146" s="81"/>
      <c r="E146" s="81"/>
      <c r="F146" s="81"/>
      <c r="G146" s="81"/>
      <c r="H146" s="81"/>
      <c r="I146" s="81"/>
      <c r="J146" s="81"/>
      <c r="K146" s="81"/>
      <c r="L146" s="81"/>
      <c r="M146" s="81"/>
      <c r="N146" s="81"/>
      <c r="O146" s="81"/>
      <c r="P146" s="81"/>
      <c r="Q146" s="81"/>
    </row>
    <row r="147" spans="1:17" ht="10.5" customHeight="1" x14ac:dyDescent="0.15">
      <c r="C147" s="81"/>
      <c r="D147" s="81"/>
      <c r="E147" s="81"/>
      <c r="F147" s="81"/>
      <c r="G147" s="81"/>
      <c r="H147" s="81"/>
      <c r="I147" s="81"/>
      <c r="J147" s="81"/>
      <c r="K147" s="81"/>
      <c r="L147" s="81"/>
      <c r="M147" s="81"/>
      <c r="N147" s="81"/>
      <c r="O147" s="81"/>
      <c r="P147" s="81"/>
      <c r="Q147" s="81"/>
    </row>
    <row r="148" spans="1:17" ht="10.5" customHeight="1" x14ac:dyDescent="0.15">
      <c r="C148" s="81"/>
      <c r="D148" s="81"/>
      <c r="E148" s="81"/>
      <c r="F148" s="81"/>
      <c r="G148" s="81"/>
      <c r="H148" s="81"/>
      <c r="I148" s="81"/>
      <c r="J148" s="81"/>
      <c r="K148" s="81"/>
      <c r="L148" s="81"/>
      <c r="M148" s="81"/>
      <c r="N148" s="81"/>
      <c r="O148" s="81"/>
      <c r="P148" s="81"/>
      <c r="Q148" s="81"/>
    </row>
    <row r="149" spans="1:17" ht="8.25" customHeight="1" x14ac:dyDescent="0.15"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7"/>
      <c r="N149" s="17"/>
      <c r="O149" s="17"/>
      <c r="P149" s="17"/>
    </row>
    <row r="150" spans="1:17" ht="8.25" customHeight="1" x14ac:dyDescent="0.15"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7"/>
      <c r="N150" s="17"/>
      <c r="O150" s="17"/>
      <c r="P150" s="17"/>
    </row>
    <row r="151" spans="1:17" ht="8.25" customHeight="1" x14ac:dyDescent="0.2"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7" ht="11.25" x14ac:dyDescent="0.2">
      <c r="C152" s="1"/>
      <c r="D152" s="1"/>
      <c r="E152" s="1"/>
      <c r="F152" s="1"/>
      <c r="G152" s="82">
        <f>INDEX('5 tm Data'!I:I,MATCH('5 tm WJV'!B146,'5 tm Data'!H:H,0))</f>
        <v>7</v>
      </c>
      <c r="H152" s="82"/>
      <c r="I152" s="82"/>
      <c r="J152" s="82"/>
      <c r="K152" s="82"/>
      <c r="L152" s="82"/>
      <c r="M152" s="82"/>
      <c r="N152" s="82"/>
      <c r="O152" s="82"/>
      <c r="P152" s="1"/>
    </row>
    <row r="153" spans="1:17" ht="11.25" x14ac:dyDescent="0.2">
      <c r="C153" s="1"/>
      <c r="D153" s="1"/>
      <c r="E153" s="1"/>
      <c r="F153" s="1"/>
      <c r="G153" s="82"/>
      <c r="H153" s="82"/>
      <c r="I153" s="82"/>
      <c r="J153" s="82"/>
      <c r="K153" s="82"/>
      <c r="L153" s="82"/>
      <c r="M153" s="82"/>
      <c r="N153" s="82"/>
      <c r="O153" s="82"/>
      <c r="P153" s="1"/>
    </row>
    <row r="154" spans="1:17" ht="8.25" customHeight="1" x14ac:dyDescent="0.2">
      <c r="C154" s="1"/>
      <c r="D154" s="1"/>
      <c r="E154" s="1"/>
      <c r="F154" s="1"/>
      <c r="G154" s="18"/>
      <c r="H154" s="18"/>
      <c r="I154" s="18"/>
      <c r="J154" s="18"/>
      <c r="K154" s="18"/>
      <c r="L154" s="18"/>
      <c r="M154" s="18"/>
      <c r="N154" s="18"/>
      <c r="O154" s="18"/>
      <c r="P154" s="1"/>
    </row>
    <row r="155" spans="1:17" ht="8.25" customHeight="1" x14ac:dyDescent="0.2">
      <c r="C155" s="1"/>
      <c r="D155" s="1"/>
      <c r="E155" s="1"/>
      <c r="F155" s="1"/>
      <c r="G155" s="18"/>
      <c r="H155" s="18"/>
      <c r="I155" s="18"/>
      <c r="J155" s="18"/>
      <c r="K155" s="18"/>
      <c r="L155" s="18"/>
      <c r="M155" s="18"/>
      <c r="N155" s="18"/>
      <c r="O155" s="18"/>
      <c r="P155" s="1"/>
    </row>
    <row r="156" spans="1:17" ht="8.25" customHeight="1" x14ac:dyDescent="0.2"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7" ht="15.75" customHeight="1" x14ac:dyDescent="0.15">
      <c r="C157" s="83" t="s">
        <v>0</v>
      </c>
      <c r="D157" s="84"/>
      <c r="E157" s="85"/>
      <c r="F157" s="83" t="s">
        <v>1</v>
      </c>
      <c r="G157" s="85"/>
      <c r="H157" s="83" t="s">
        <v>2</v>
      </c>
      <c r="I157" s="85"/>
      <c r="J157" s="83" t="s">
        <v>3</v>
      </c>
      <c r="K157" s="85"/>
      <c r="L157" s="83" t="s">
        <v>4</v>
      </c>
      <c r="M157" s="85"/>
      <c r="N157" s="83" t="s">
        <v>5</v>
      </c>
      <c r="O157" s="85"/>
      <c r="P157" s="80" t="s">
        <v>6</v>
      </c>
      <c r="Q157" s="80"/>
    </row>
    <row r="158" spans="1:17" ht="24.75" customHeight="1" x14ac:dyDescent="0.15">
      <c r="A158" t="str">
        <f>CONCATENATE(B146,B158)</f>
        <v>6a</v>
      </c>
      <c r="B158" t="s">
        <v>26</v>
      </c>
      <c r="C158" s="64">
        <f>INDEX('5 tm Data'!X:X,MATCH('5 tm WJV'!A158,'5 tm Data'!V:V,0))</f>
        <v>0</v>
      </c>
      <c r="D158" s="65"/>
      <c r="E158" s="66"/>
      <c r="F158" s="80"/>
      <c r="G158" s="80"/>
      <c r="H158" s="80"/>
      <c r="I158" s="80"/>
      <c r="J158" s="80"/>
      <c r="K158" s="80"/>
      <c r="L158" s="80"/>
      <c r="M158" s="80"/>
      <c r="N158" s="80"/>
      <c r="O158" s="80"/>
      <c r="P158" s="80"/>
      <c r="Q158" s="80"/>
    </row>
    <row r="159" spans="1:17" ht="24.75" customHeight="1" x14ac:dyDescent="0.15">
      <c r="A159" t="str">
        <f>CONCATENATE(B146,B159)</f>
        <v>6b</v>
      </c>
      <c r="B159" t="s">
        <v>27</v>
      </c>
      <c r="C159" s="64">
        <f>INDEX('5 tm Data'!X:X,MATCH('5 tm WJV'!A159,'5 tm Data'!V:V,0))</f>
        <v>0</v>
      </c>
      <c r="D159" s="65"/>
      <c r="E159" s="66"/>
      <c r="F159" s="80"/>
      <c r="G159" s="80"/>
      <c r="H159" s="80"/>
      <c r="I159" s="80"/>
      <c r="J159" s="80"/>
      <c r="K159" s="80"/>
      <c r="L159" s="80"/>
      <c r="M159" s="80"/>
      <c r="N159" s="80"/>
      <c r="O159" s="80"/>
      <c r="P159" s="80"/>
      <c r="Q159" s="80"/>
    </row>
    <row r="160" spans="1:17" ht="24.75" customHeight="1" x14ac:dyDescent="0.15">
      <c r="A160" t="str">
        <f>CONCATENATE(B146,B160)</f>
        <v>6c</v>
      </c>
      <c r="B160" t="s">
        <v>28</v>
      </c>
      <c r="C160" s="64">
        <f>INDEX('5 tm Data'!X:X,MATCH('5 tm WJV'!A160,'5 tm Data'!V:V,0))</f>
        <v>0</v>
      </c>
      <c r="D160" s="65"/>
      <c r="E160" s="66"/>
      <c r="F160" s="80"/>
      <c r="G160" s="80"/>
      <c r="H160" s="80"/>
      <c r="I160" s="80"/>
      <c r="J160" s="80"/>
      <c r="K160" s="80"/>
      <c r="L160" s="80"/>
      <c r="M160" s="80"/>
      <c r="N160" s="80"/>
      <c r="O160" s="80"/>
      <c r="P160" s="80"/>
      <c r="Q160" s="80"/>
    </row>
    <row r="161" spans="1:17" ht="24.75" customHeight="1" x14ac:dyDescent="0.15">
      <c r="A161" t="str">
        <f>CONCATENATE(B146,B161)</f>
        <v>6d</v>
      </c>
      <c r="B161" t="s">
        <v>29</v>
      </c>
      <c r="C161" s="64">
        <f>INDEX('5 tm Data'!X:X,MATCH('5 tm WJV'!A161,'5 tm Data'!V:V,0))</f>
        <v>0</v>
      </c>
      <c r="D161" s="65"/>
      <c r="E161" s="66"/>
      <c r="F161" s="80"/>
      <c r="G161" s="80"/>
      <c r="H161" s="80"/>
      <c r="I161" s="80"/>
      <c r="J161" s="80"/>
      <c r="K161" s="80"/>
      <c r="L161" s="80"/>
      <c r="M161" s="80"/>
      <c r="N161" s="80"/>
      <c r="O161" s="80"/>
      <c r="P161" s="80"/>
      <c r="Q161" s="80"/>
    </row>
    <row r="162" spans="1:17" ht="24.75" customHeight="1" x14ac:dyDescent="0.15">
      <c r="A162" t="str">
        <f>CONCATENATE(B146,B162)</f>
        <v>6e</v>
      </c>
      <c r="B162" t="s">
        <v>30</v>
      </c>
      <c r="C162" s="64">
        <f>INDEX('5 tm Data'!X:X,MATCH('5 tm WJV'!A162,'5 tm Data'!V:V,0))</f>
        <v>0</v>
      </c>
      <c r="D162" s="65"/>
      <c r="E162" s="66"/>
      <c r="F162" s="80"/>
      <c r="G162" s="80"/>
      <c r="H162" s="80"/>
      <c r="I162" s="80"/>
      <c r="J162" s="80"/>
      <c r="K162" s="80"/>
      <c r="L162" s="80"/>
      <c r="M162" s="80"/>
      <c r="N162" s="80"/>
      <c r="O162" s="80"/>
      <c r="P162" s="80"/>
      <c r="Q162" s="80"/>
    </row>
    <row r="163" spans="1:17" ht="24.75" customHeight="1" x14ac:dyDescent="0.15">
      <c r="A163" t="str">
        <f>CONCATENATE(B146,B163)</f>
        <v>6f</v>
      </c>
      <c r="B163" t="s">
        <v>31</v>
      </c>
      <c r="C163" s="64">
        <f>INDEX('5 tm Data'!X:X,MATCH('5 tm WJV'!A163,'5 tm Data'!V:V,0))</f>
        <v>0</v>
      </c>
      <c r="D163" s="65"/>
      <c r="E163" s="66"/>
      <c r="F163" s="80"/>
      <c r="G163" s="80"/>
      <c r="H163" s="80"/>
      <c r="I163" s="80"/>
      <c r="J163" s="80"/>
      <c r="K163" s="80"/>
      <c r="L163" s="80"/>
      <c r="M163" s="80"/>
      <c r="N163" s="80"/>
      <c r="O163" s="80"/>
      <c r="P163" s="80"/>
      <c r="Q163" s="80"/>
    </row>
    <row r="164" spans="1:17" ht="24.75" customHeight="1" x14ac:dyDescent="0.15">
      <c r="A164" t="str">
        <f>CONCATENATE(B146,B164)</f>
        <v>6g</v>
      </c>
      <c r="B164" t="s">
        <v>32</v>
      </c>
      <c r="C164" s="64">
        <f>INDEX('5 tm Data'!X:X,MATCH('5 tm WJV'!A164,'5 tm Data'!V:V,0))</f>
        <v>0</v>
      </c>
      <c r="D164" s="65"/>
      <c r="E164" s="66"/>
      <c r="F164" s="80"/>
      <c r="G164" s="80"/>
      <c r="H164" s="80"/>
      <c r="I164" s="80"/>
      <c r="J164" s="80"/>
      <c r="K164" s="80"/>
      <c r="L164" s="80"/>
      <c r="M164" s="80"/>
      <c r="N164" s="80"/>
      <c r="O164" s="80"/>
      <c r="P164" s="80"/>
      <c r="Q164" s="80"/>
    </row>
    <row r="165" spans="1:17" ht="24.75" customHeight="1" thickBot="1" x14ac:dyDescent="0.2">
      <c r="A165" t="str">
        <f>CONCATENATE(B146,B165)</f>
        <v>6h</v>
      </c>
      <c r="B165" t="s">
        <v>33</v>
      </c>
      <c r="C165" s="64">
        <f>INDEX('5 tm Data'!X:X,MATCH('5 tm WJV'!A165,'5 tm Data'!V:V,0))</f>
        <v>0</v>
      </c>
      <c r="D165" s="65"/>
      <c r="E165" s="66"/>
      <c r="F165" s="79"/>
      <c r="G165" s="79"/>
      <c r="H165" s="79"/>
      <c r="I165" s="79"/>
      <c r="J165" s="79"/>
      <c r="K165" s="79"/>
      <c r="L165" s="79"/>
      <c r="M165" s="79"/>
      <c r="N165" s="79"/>
      <c r="O165" s="79"/>
      <c r="P165" s="79"/>
      <c r="Q165" s="79"/>
    </row>
    <row r="166" spans="1:17" ht="24.75" customHeight="1" thickTop="1" x14ac:dyDescent="0.2">
      <c r="C166" s="1"/>
      <c r="D166" s="1"/>
      <c r="E166" s="37" t="s">
        <v>6</v>
      </c>
      <c r="F166" s="77"/>
      <c r="G166" s="78"/>
      <c r="H166" s="77"/>
      <c r="I166" s="78"/>
      <c r="J166" s="77"/>
      <c r="K166" s="78"/>
      <c r="L166" s="77"/>
      <c r="M166" s="78"/>
      <c r="N166" s="77"/>
      <c r="O166" s="78"/>
      <c r="P166" s="77"/>
      <c r="Q166" s="78"/>
    </row>
    <row r="167" spans="1:17" ht="12.75" x14ac:dyDescent="0.2">
      <c r="C167" s="1"/>
      <c r="D167" s="1"/>
      <c r="E167" s="1"/>
      <c r="F167" s="1"/>
      <c r="G167" s="44"/>
      <c r="H167" s="40"/>
      <c r="I167" s="40"/>
      <c r="J167" s="40"/>
      <c r="K167" s="40"/>
      <c r="L167" s="40"/>
      <c r="M167" s="40"/>
      <c r="N167" s="40"/>
      <c r="O167" s="40"/>
      <c r="P167" s="1"/>
    </row>
    <row r="168" spans="1:17" ht="11.25" x14ac:dyDescent="0.2">
      <c r="C168" s="1"/>
      <c r="D168" s="1"/>
      <c r="E168" s="1"/>
      <c r="F168" s="1"/>
      <c r="G168" s="73"/>
      <c r="H168" s="73"/>
      <c r="I168" s="73"/>
      <c r="J168" s="73"/>
      <c r="K168" s="73"/>
      <c r="L168" s="73"/>
      <c r="M168" s="73"/>
      <c r="N168" s="73"/>
      <c r="O168" s="73"/>
      <c r="P168" s="1"/>
    </row>
    <row r="169" spans="1:17" ht="11.25" x14ac:dyDescent="0.2">
      <c r="C169" s="1"/>
      <c r="D169" s="1"/>
      <c r="E169" s="1"/>
      <c r="F169" s="1"/>
      <c r="G169" s="73"/>
      <c r="H169" s="73"/>
      <c r="I169" s="73"/>
      <c r="J169" s="73"/>
      <c r="K169" s="73"/>
      <c r="L169" s="73"/>
      <c r="M169" s="73"/>
      <c r="N169" s="73"/>
      <c r="O169" s="73"/>
      <c r="P169" s="1"/>
    </row>
    <row r="175" spans="1:17" ht="10.5" customHeight="1" x14ac:dyDescent="0.15">
      <c r="A175" t="s">
        <v>35</v>
      </c>
      <c r="B175">
        <v>7</v>
      </c>
      <c r="C175" s="81" t="str">
        <f>'5 tm Data'!$A$2</f>
        <v>NAIA West - I</v>
      </c>
      <c r="D175" s="81"/>
      <c r="E175" s="81"/>
      <c r="F175" s="81"/>
      <c r="G175" s="81"/>
      <c r="H175" s="81"/>
      <c r="I175" s="81"/>
      <c r="J175" s="81"/>
      <c r="K175" s="81"/>
      <c r="L175" s="81"/>
      <c r="M175" s="81"/>
      <c r="N175" s="81"/>
      <c r="O175" s="81"/>
      <c r="P175" s="81"/>
      <c r="Q175" s="81"/>
    </row>
    <row r="176" spans="1:17" ht="10.5" customHeight="1" x14ac:dyDescent="0.15">
      <c r="C176" s="81"/>
      <c r="D176" s="81"/>
      <c r="E176" s="81"/>
      <c r="F176" s="81"/>
      <c r="G176" s="81"/>
      <c r="H176" s="81"/>
      <c r="I176" s="81"/>
      <c r="J176" s="81"/>
      <c r="K176" s="81"/>
      <c r="L176" s="81"/>
      <c r="M176" s="81"/>
      <c r="N176" s="81"/>
      <c r="O176" s="81"/>
      <c r="P176" s="81"/>
      <c r="Q176" s="81"/>
    </row>
    <row r="177" spans="1:17" ht="10.5" customHeight="1" x14ac:dyDescent="0.15">
      <c r="C177" s="81"/>
      <c r="D177" s="81"/>
      <c r="E177" s="81"/>
      <c r="F177" s="81"/>
      <c r="G177" s="81"/>
      <c r="H177" s="81"/>
      <c r="I177" s="81"/>
      <c r="J177" s="81"/>
      <c r="K177" s="81"/>
      <c r="L177" s="81"/>
      <c r="M177" s="81"/>
      <c r="N177" s="81"/>
      <c r="O177" s="81"/>
      <c r="P177" s="81"/>
      <c r="Q177" s="81"/>
    </row>
    <row r="178" spans="1:17" ht="8.25" customHeight="1" x14ac:dyDescent="0.15">
      <c r="C178" s="17"/>
      <c r="D178" s="17"/>
      <c r="E178" s="17"/>
      <c r="F178" s="17"/>
      <c r="G178" s="17"/>
      <c r="H178" s="17"/>
      <c r="I178" s="17"/>
      <c r="J178" s="17"/>
      <c r="K178" s="17"/>
      <c r="L178" s="17"/>
      <c r="M178" s="17"/>
      <c r="N178" s="17"/>
      <c r="O178" s="17"/>
      <c r="P178" s="17"/>
    </row>
    <row r="179" spans="1:17" ht="8.25" customHeight="1" x14ac:dyDescent="0.15">
      <c r="C179" s="17"/>
      <c r="D179" s="17"/>
      <c r="E179" s="17"/>
      <c r="F179" s="17"/>
      <c r="G179" s="17"/>
      <c r="H179" s="17"/>
      <c r="I179" s="17"/>
      <c r="J179" s="17"/>
      <c r="K179" s="17"/>
      <c r="L179" s="17"/>
      <c r="M179" s="17"/>
      <c r="N179" s="17"/>
      <c r="O179" s="17"/>
      <c r="P179" s="17"/>
    </row>
    <row r="180" spans="1:17" ht="8.25" customHeight="1" x14ac:dyDescent="0.2"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7" ht="11.25" x14ac:dyDescent="0.2">
      <c r="C181" s="1"/>
      <c r="D181" s="1"/>
      <c r="E181" s="1"/>
      <c r="F181" s="1"/>
      <c r="G181" s="82">
        <f>INDEX('5 tm Data'!I:I,MATCH('5 tm WJV'!B175,'5 tm Data'!H:H,0))</f>
        <v>8</v>
      </c>
      <c r="H181" s="82"/>
      <c r="I181" s="82"/>
      <c r="J181" s="82"/>
      <c r="K181" s="82"/>
      <c r="L181" s="82"/>
      <c r="M181" s="82"/>
      <c r="N181" s="82"/>
      <c r="O181" s="82"/>
      <c r="P181" s="1"/>
    </row>
    <row r="182" spans="1:17" ht="11.25" x14ac:dyDescent="0.2">
      <c r="C182" s="1"/>
      <c r="D182" s="1"/>
      <c r="E182" s="1"/>
      <c r="F182" s="1"/>
      <c r="G182" s="82"/>
      <c r="H182" s="82"/>
      <c r="I182" s="82"/>
      <c r="J182" s="82"/>
      <c r="K182" s="82"/>
      <c r="L182" s="82"/>
      <c r="M182" s="82"/>
      <c r="N182" s="82"/>
      <c r="O182" s="82"/>
      <c r="P182" s="1"/>
    </row>
    <row r="183" spans="1:17" ht="8.25" customHeight="1" x14ac:dyDescent="0.2">
      <c r="C183" s="1"/>
      <c r="D183" s="1"/>
      <c r="E183" s="1"/>
      <c r="F183" s="1"/>
      <c r="G183" s="18"/>
      <c r="H183" s="18"/>
      <c r="I183" s="18"/>
      <c r="J183" s="18"/>
      <c r="K183" s="18"/>
      <c r="L183" s="18"/>
      <c r="M183" s="18"/>
      <c r="N183" s="18"/>
      <c r="O183" s="18"/>
      <c r="P183" s="1"/>
    </row>
    <row r="184" spans="1:17" ht="8.25" customHeight="1" x14ac:dyDescent="0.2">
      <c r="C184" s="1"/>
      <c r="D184" s="1"/>
      <c r="E184" s="1"/>
      <c r="F184" s="1"/>
      <c r="G184" s="18"/>
      <c r="H184" s="18"/>
      <c r="I184" s="18"/>
      <c r="J184" s="18"/>
      <c r="K184" s="18"/>
      <c r="L184" s="18"/>
      <c r="M184" s="18"/>
      <c r="N184" s="18"/>
      <c r="O184" s="18"/>
      <c r="P184" s="1"/>
    </row>
    <row r="185" spans="1:17" ht="8.25" customHeight="1" x14ac:dyDescent="0.2"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7" ht="15.75" customHeight="1" x14ac:dyDescent="0.15">
      <c r="C186" s="83" t="s">
        <v>0</v>
      </c>
      <c r="D186" s="84"/>
      <c r="E186" s="85"/>
      <c r="F186" s="83" t="s">
        <v>1</v>
      </c>
      <c r="G186" s="85"/>
      <c r="H186" s="83" t="s">
        <v>2</v>
      </c>
      <c r="I186" s="85"/>
      <c r="J186" s="83" t="s">
        <v>3</v>
      </c>
      <c r="K186" s="85"/>
      <c r="L186" s="83" t="s">
        <v>4</v>
      </c>
      <c r="M186" s="85"/>
      <c r="N186" s="83" t="s">
        <v>5</v>
      </c>
      <c r="O186" s="85"/>
      <c r="P186" s="80" t="s">
        <v>6</v>
      </c>
      <c r="Q186" s="80"/>
    </row>
    <row r="187" spans="1:17" ht="24.75" customHeight="1" x14ac:dyDescent="0.15">
      <c r="A187" t="str">
        <f>CONCATENATE(B175,B187)</f>
        <v>7a</v>
      </c>
      <c r="B187" t="s">
        <v>26</v>
      </c>
      <c r="C187" s="64">
        <f>INDEX('5 tm Data'!X:X,MATCH('5 tm WJV'!A187,'5 tm Data'!V:V,0))</f>
        <v>0</v>
      </c>
      <c r="D187" s="65"/>
      <c r="E187" s="66"/>
      <c r="F187" s="80"/>
      <c r="G187" s="80"/>
      <c r="H187" s="80"/>
      <c r="I187" s="80"/>
      <c r="J187" s="80"/>
      <c r="K187" s="80"/>
      <c r="L187" s="80"/>
      <c r="M187" s="80"/>
      <c r="N187" s="80"/>
      <c r="O187" s="80"/>
      <c r="P187" s="80"/>
      <c r="Q187" s="80"/>
    </row>
    <row r="188" spans="1:17" ht="24.75" customHeight="1" x14ac:dyDescent="0.15">
      <c r="A188" t="str">
        <f>CONCATENATE(B175,B188)</f>
        <v>7b</v>
      </c>
      <c r="B188" t="s">
        <v>27</v>
      </c>
      <c r="C188" s="64">
        <f>INDEX('5 tm Data'!X:X,MATCH('5 tm WJV'!A188,'5 tm Data'!V:V,0))</f>
        <v>0</v>
      </c>
      <c r="D188" s="65"/>
      <c r="E188" s="66"/>
      <c r="F188" s="80"/>
      <c r="G188" s="80"/>
      <c r="H188" s="80"/>
      <c r="I188" s="80"/>
      <c r="J188" s="80"/>
      <c r="K188" s="80"/>
      <c r="L188" s="80"/>
      <c r="M188" s="80"/>
      <c r="N188" s="80"/>
      <c r="O188" s="80"/>
      <c r="P188" s="80"/>
      <c r="Q188" s="80"/>
    </row>
    <row r="189" spans="1:17" ht="24.75" customHeight="1" x14ac:dyDescent="0.15">
      <c r="A189" t="str">
        <f>CONCATENATE(B175,B189)</f>
        <v>7c</v>
      </c>
      <c r="B189" t="s">
        <v>28</v>
      </c>
      <c r="C189" s="64">
        <f>INDEX('5 tm Data'!X:X,MATCH('5 tm WJV'!A189,'5 tm Data'!V:V,0))</f>
        <v>0</v>
      </c>
      <c r="D189" s="65"/>
      <c r="E189" s="66"/>
      <c r="F189" s="80"/>
      <c r="G189" s="80"/>
      <c r="H189" s="80"/>
      <c r="I189" s="80"/>
      <c r="J189" s="80"/>
      <c r="K189" s="80"/>
      <c r="L189" s="80"/>
      <c r="M189" s="80"/>
      <c r="N189" s="80"/>
      <c r="O189" s="80"/>
      <c r="P189" s="80"/>
      <c r="Q189" s="80"/>
    </row>
    <row r="190" spans="1:17" ht="24.75" customHeight="1" x14ac:dyDescent="0.15">
      <c r="A190" t="str">
        <f>CONCATENATE(B175,B190)</f>
        <v>7d</v>
      </c>
      <c r="B190" t="s">
        <v>29</v>
      </c>
      <c r="C190" s="64">
        <f>INDEX('5 tm Data'!X:X,MATCH('5 tm WJV'!A190,'5 tm Data'!V:V,0))</f>
        <v>0</v>
      </c>
      <c r="D190" s="65"/>
      <c r="E190" s="66"/>
      <c r="F190" s="80"/>
      <c r="G190" s="80"/>
      <c r="H190" s="80"/>
      <c r="I190" s="80"/>
      <c r="J190" s="80"/>
      <c r="K190" s="80"/>
      <c r="L190" s="80"/>
      <c r="M190" s="80"/>
      <c r="N190" s="80"/>
      <c r="O190" s="80"/>
      <c r="P190" s="80"/>
      <c r="Q190" s="80"/>
    </row>
    <row r="191" spans="1:17" ht="24.75" customHeight="1" x14ac:dyDescent="0.15">
      <c r="A191" t="str">
        <f>CONCATENATE(B175,B191)</f>
        <v>7e</v>
      </c>
      <c r="B191" t="s">
        <v>30</v>
      </c>
      <c r="C191" s="64">
        <f>INDEX('5 tm Data'!X:X,MATCH('5 tm WJV'!A191,'5 tm Data'!V:V,0))</f>
        <v>0</v>
      </c>
      <c r="D191" s="65"/>
      <c r="E191" s="66"/>
      <c r="F191" s="80"/>
      <c r="G191" s="80"/>
      <c r="H191" s="80"/>
      <c r="I191" s="80"/>
      <c r="J191" s="80"/>
      <c r="K191" s="80"/>
      <c r="L191" s="80"/>
      <c r="M191" s="80"/>
      <c r="N191" s="80"/>
      <c r="O191" s="80"/>
      <c r="P191" s="80"/>
      <c r="Q191" s="80"/>
    </row>
    <row r="192" spans="1:17" ht="24.75" customHeight="1" x14ac:dyDescent="0.15">
      <c r="A192" t="str">
        <f>CONCATENATE(B175,B192)</f>
        <v>7f</v>
      </c>
      <c r="B192" t="s">
        <v>31</v>
      </c>
      <c r="C192" s="64">
        <f>INDEX('5 tm Data'!X:X,MATCH('5 tm WJV'!A192,'5 tm Data'!V:V,0))</f>
        <v>0</v>
      </c>
      <c r="D192" s="65"/>
      <c r="E192" s="66"/>
      <c r="F192" s="80"/>
      <c r="G192" s="80"/>
      <c r="H192" s="80"/>
      <c r="I192" s="80"/>
      <c r="J192" s="80"/>
      <c r="K192" s="80"/>
      <c r="L192" s="80"/>
      <c r="M192" s="80"/>
      <c r="N192" s="80"/>
      <c r="O192" s="80"/>
      <c r="P192" s="80"/>
      <c r="Q192" s="80"/>
    </row>
    <row r="193" spans="1:17" ht="24.75" customHeight="1" x14ac:dyDescent="0.15">
      <c r="A193" t="str">
        <f>CONCATENATE(B175,B193)</f>
        <v>7g</v>
      </c>
      <c r="B193" t="s">
        <v>32</v>
      </c>
      <c r="C193" s="64">
        <f>INDEX('5 tm Data'!X:X,MATCH('5 tm WJV'!A193,'5 tm Data'!V:V,0))</f>
        <v>0</v>
      </c>
      <c r="D193" s="65"/>
      <c r="E193" s="66"/>
      <c r="F193" s="80"/>
      <c r="G193" s="80"/>
      <c r="H193" s="80"/>
      <c r="I193" s="80"/>
      <c r="J193" s="80"/>
      <c r="K193" s="80"/>
      <c r="L193" s="80"/>
      <c r="M193" s="80"/>
      <c r="N193" s="80"/>
      <c r="O193" s="80"/>
      <c r="P193" s="80"/>
      <c r="Q193" s="80"/>
    </row>
    <row r="194" spans="1:17" ht="24.75" customHeight="1" thickBot="1" x14ac:dyDescent="0.2">
      <c r="A194" t="str">
        <f>CONCATENATE(B175,B194)</f>
        <v>7h</v>
      </c>
      <c r="B194" t="s">
        <v>33</v>
      </c>
      <c r="C194" s="64">
        <f>INDEX('5 tm Data'!X:X,MATCH('5 tm WJV'!A194,'5 tm Data'!V:V,0))</f>
        <v>0</v>
      </c>
      <c r="D194" s="65"/>
      <c r="E194" s="66"/>
      <c r="F194" s="79"/>
      <c r="G194" s="79"/>
      <c r="H194" s="79"/>
      <c r="I194" s="79"/>
      <c r="J194" s="79"/>
      <c r="K194" s="79"/>
      <c r="L194" s="79"/>
      <c r="M194" s="79"/>
      <c r="N194" s="79"/>
      <c r="O194" s="79"/>
      <c r="P194" s="79"/>
      <c r="Q194" s="79"/>
    </row>
    <row r="195" spans="1:17" ht="24.75" customHeight="1" thickTop="1" x14ac:dyDescent="0.2">
      <c r="C195" s="1"/>
      <c r="D195" s="1"/>
      <c r="E195" s="37" t="s">
        <v>6</v>
      </c>
      <c r="F195" s="77"/>
      <c r="G195" s="78"/>
      <c r="H195" s="77"/>
      <c r="I195" s="78"/>
      <c r="J195" s="77"/>
      <c r="K195" s="78"/>
      <c r="L195" s="77"/>
      <c r="M195" s="78"/>
      <c r="N195" s="77"/>
      <c r="O195" s="78"/>
      <c r="P195" s="77"/>
      <c r="Q195" s="78"/>
    </row>
    <row r="196" spans="1:17" ht="5.25" customHeight="1" x14ac:dyDescent="0.2">
      <c r="C196" s="1"/>
      <c r="D196" s="1"/>
      <c r="E196" s="1"/>
      <c r="F196" s="1"/>
      <c r="G196" s="44"/>
      <c r="H196" s="40"/>
      <c r="I196" s="40"/>
      <c r="J196" s="40"/>
      <c r="K196" s="40"/>
      <c r="L196" s="40"/>
      <c r="M196" s="40"/>
      <c r="N196" s="40"/>
      <c r="O196" s="40"/>
      <c r="P196" s="1"/>
    </row>
    <row r="197" spans="1:17" ht="11.25" x14ac:dyDescent="0.2">
      <c r="C197" s="1"/>
      <c r="D197" s="1"/>
      <c r="E197" s="1"/>
      <c r="F197" s="1"/>
      <c r="G197" s="73"/>
      <c r="H197" s="73"/>
      <c r="I197" s="73"/>
      <c r="J197" s="73"/>
      <c r="K197" s="73"/>
      <c r="L197" s="73"/>
      <c r="M197" s="73"/>
      <c r="N197" s="73"/>
      <c r="O197" s="73"/>
      <c r="P197" s="1"/>
    </row>
    <row r="198" spans="1:17" ht="11.25" x14ac:dyDescent="0.2">
      <c r="C198" s="1"/>
      <c r="D198" s="1"/>
      <c r="E198" s="1"/>
      <c r="F198" s="1"/>
      <c r="G198" s="73"/>
      <c r="H198" s="73"/>
      <c r="I198" s="73"/>
      <c r="J198" s="73"/>
      <c r="K198" s="73"/>
      <c r="L198" s="73"/>
      <c r="M198" s="73"/>
      <c r="N198" s="73"/>
      <c r="O198" s="73"/>
      <c r="P198" s="1"/>
    </row>
    <row r="204" spans="1:17" ht="10.5" customHeight="1" x14ac:dyDescent="0.15">
      <c r="A204" t="s">
        <v>35</v>
      </c>
      <c r="B204">
        <v>8</v>
      </c>
      <c r="C204" s="81" t="str">
        <f>'5 tm Data'!$A$2</f>
        <v>NAIA West - I</v>
      </c>
      <c r="D204" s="81"/>
      <c r="E204" s="81"/>
      <c r="F204" s="81"/>
      <c r="G204" s="81"/>
      <c r="H204" s="81"/>
      <c r="I204" s="81"/>
      <c r="J204" s="81"/>
      <c r="K204" s="81"/>
      <c r="L204" s="81"/>
      <c r="M204" s="81"/>
      <c r="N204" s="81"/>
      <c r="O204" s="81"/>
      <c r="P204" s="81"/>
      <c r="Q204" s="81"/>
    </row>
    <row r="205" spans="1:17" ht="10.5" customHeight="1" x14ac:dyDescent="0.15">
      <c r="C205" s="81"/>
      <c r="D205" s="81"/>
      <c r="E205" s="81"/>
      <c r="F205" s="81"/>
      <c r="G205" s="81"/>
      <c r="H205" s="81"/>
      <c r="I205" s="81"/>
      <c r="J205" s="81"/>
      <c r="K205" s="81"/>
      <c r="L205" s="81"/>
      <c r="M205" s="81"/>
      <c r="N205" s="81"/>
      <c r="O205" s="81"/>
      <c r="P205" s="81"/>
      <c r="Q205" s="81"/>
    </row>
    <row r="206" spans="1:17" ht="10.5" customHeight="1" x14ac:dyDescent="0.15">
      <c r="C206" s="81"/>
      <c r="D206" s="81"/>
      <c r="E206" s="81"/>
      <c r="F206" s="81"/>
      <c r="G206" s="81"/>
      <c r="H206" s="81"/>
      <c r="I206" s="81"/>
      <c r="J206" s="81"/>
      <c r="K206" s="81"/>
      <c r="L206" s="81"/>
      <c r="M206" s="81"/>
      <c r="N206" s="81"/>
      <c r="O206" s="81"/>
      <c r="P206" s="81"/>
      <c r="Q206" s="81"/>
    </row>
    <row r="207" spans="1:17" ht="8.25" customHeight="1" x14ac:dyDescent="0.15">
      <c r="C207" s="17"/>
      <c r="D207" s="17"/>
      <c r="E207" s="17"/>
      <c r="F207" s="17"/>
      <c r="G207" s="17"/>
      <c r="H207" s="17"/>
      <c r="I207" s="17"/>
      <c r="J207" s="17"/>
      <c r="K207" s="17"/>
      <c r="L207" s="17"/>
      <c r="M207" s="17"/>
      <c r="N207" s="17"/>
      <c r="O207" s="17"/>
      <c r="P207" s="17"/>
    </row>
    <row r="208" spans="1:17" ht="8.25" customHeight="1" x14ac:dyDescent="0.15">
      <c r="C208" s="17"/>
      <c r="D208" s="17"/>
      <c r="E208" s="17"/>
      <c r="F208" s="17"/>
      <c r="G208" s="17"/>
      <c r="H208" s="17"/>
      <c r="I208" s="17"/>
      <c r="J208" s="17"/>
      <c r="K208" s="17"/>
      <c r="L208" s="17"/>
      <c r="M208" s="17"/>
      <c r="N208" s="17"/>
      <c r="O208" s="17"/>
      <c r="P208" s="17"/>
    </row>
    <row r="209" spans="1:17" ht="8.25" customHeight="1" x14ac:dyDescent="0.2"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7" ht="11.25" x14ac:dyDescent="0.2">
      <c r="C210" s="1"/>
      <c r="D210" s="1"/>
      <c r="E210" s="1"/>
      <c r="F210" s="1"/>
      <c r="G210" s="82">
        <f>INDEX('5 tm Data'!I:I,MATCH('5 tm WJV'!B204,'5 tm Data'!H:H,0))</f>
        <v>9</v>
      </c>
      <c r="H210" s="82"/>
      <c r="I210" s="82"/>
      <c r="J210" s="82"/>
      <c r="K210" s="82"/>
      <c r="L210" s="82"/>
      <c r="M210" s="82"/>
      <c r="N210" s="82"/>
      <c r="O210" s="82"/>
      <c r="P210" s="1"/>
    </row>
    <row r="211" spans="1:17" ht="11.25" x14ac:dyDescent="0.2">
      <c r="C211" s="1"/>
      <c r="D211" s="1"/>
      <c r="E211" s="1"/>
      <c r="F211" s="1"/>
      <c r="G211" s="82"/>
      <c r="H211" s="82"/>
      <c r="I211" s="82"/>
      <c r="J211" s="82"/>
      <c r="K211" s="82"/>
      <c r="L211" s="82"/>
      <c r="M211" s="82"/>
      <c r="N211" s="82"/>
      <c r="O211" s="82"/>
      <c r="P211" s="1"/>
    </row>
    <row r="212" spans="1:17" ht="8.25" customHeight="1" x14ac:dyDescent="0.2">
      <c r="C212" s="1"/>
      <c r="D212" s="1"/>
      <c r="E212" s="1"/>
      <c r="F212" s="1"/>
      <c r="G212" s="18"/>
      <c r="H212" s="18"/>
      <c r="I212" s="18"/>
      <c r="J212" s="18"/>
      <c r="K212" s="18"/>
      <c r="L212" s="18"/>
      <c r="M212" s="18"/>
      <c r="N212" s="18"/>
      <c r="O212" s="18"/>
      <c r="P212" s="1"/>
    </row>
    <row r="213" spans="1:17" ht="8.25" customHeight="1" x14ac:dyDescent="0.2">
      <c r="C213" s="1"/>
      <c r="D213" s="1"/>
      <c r="E213" s="1"/>
      <c r="F213" s="1"/>
      <c r="G213" s="18"/>
      <c r="H213" s="18"/>
      <c r="I213" s="18"/>
      <c r="J213" s="18"/>
      <c r="K213" s="18"/>
      <c r="L213" s="18"/>
      <c r="M213" s="18"/>
      <c r="N213" s="18"/>
      <c r="O213" s="18"/>
      <c r="P213" s="1"/>
    </row>
    <row r="214" spans="1:17" ht="8.25" customHeight="1" x14ac:dyDescent="0.2"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7" ht="15.75" customHeight="1" x14ac:dyDescent="0.15">
      <c r="C215" s="83" t="s">
        <v>0</v>
      </c>
      <c r="D215" s="84"/>
      <c r="E215" s="85"/>
      <c r="F215" s="83" t="s">
        <v>1</v>
      </c>
      <c r="G215" s="85"/>
      <c r="H215" s="83" t="s">
        <v>2</v>
      </c>
      <c r="I215" s="85"/>
      <c r="J215" s="83" t="s">
        <v>3</v>
      </c>
      <c r="K215" s="85"/>
      <c r="L215" s="83" t="s">
        <v>4</v>
      </c>
      <c r="M215" s="85"/>
      <c r="N215" s="83" t="s">
        <v>5</v>
      </c>
      <c r="O215" s="85"/>
      <c r="P215" s="80" t="s">
        <v>6</v>
      </c>
      <c r="Q215" s="80"/>
    </row>
    <row r="216" spans="1:17" ht="24.75" customHeight="1" x14ac:dyDescent="0.15">
      <c r="A216" t="str">
        <f>CONCATENATE(B204,B216)</f>
        <v>8a</v>
      </c>
      <c r="B216" t="s">
        <v>26</v>
      </c>
      <c r="C216" s="64">
        <f>INDEX('5 tm Data'!X:X,MATCH('5 tm WJV'!A216,'5 tm Data'!V:V,0))</f>
        <v>0</v>
      </c>
      <c r="D216" s="65"/>
      <c r="E216" s="66"/>
      <c r="F216" s="80"/>
      <c r="G216" s="80"/>
      <c r="H216" s="80"/>
      <c r="I216" s="80"/>
      <c r="J216" s="80"/>
      <c r="K216" s="80"/>
      <c r="L216" s="80"/>
      <c r="M216" s="80"/>
      <c r="N216" s="80"/>
      <c r="O216" s="80"/>
      <c r="P216" s="80"/>
      <c r="Q216" s="80"/>
    </row>
    <row r="217" spans="1:17" ht="24.75" customHeight="1" x14ac:dyDescent="0.15">
      <c r="A217" t="str">
        <f>CONCATENATE(B204,B217)</f>
        <v>8b</v>
      </c>
      <c r="B217" t="s">
        <v>27</v>
      </c>
      <c r="C217" s="64">
        <f>INDEX('5 tm Data'!X:X,MATCH('5 tm WJV'!A217,'5 tm Data'!V:V,0))</f>
        <v>0</v>
      </c>
      <c r="D217" s="65"/>
      <c r="E217" s="66"/>
      <c r="F217" s="80"/>
      <c r="G217" s="80"/>
      <c r="H217" s="80"/>
      <c r="I217" s="80"/>
      <c r="J217" s="80"/>
      <c r="K217" s="80"/>
      <c r="L217" s="80"/>
      <c r="M217" s="80"/>
      <c r="N217" s="80"/>
      <c r="O217" s="80"/>
      <c r="P217" s="80"/>
      <c r="Q217" s="80"/>
    </row>
    <row r="218" spans="1:17" ht="24.75" customHeight="1" x14ac:dyDescent="0.15">
      <c r="A218" t="str">
        <f>CONCATENATE(B204,B218)</f>
        <v>8c</v>
      </c>
      <c r="B218" t="s">
        <v>28</v>
      </c>
      <c r="C218" s="64">
        <f>INDEX('5 tm Data'!X:X,MATCH('5 tm WJV'!A218,'5 tm Data'!V:V,0))</f>
        <v>0</v>
      </c>
      <c r="D218" s="65"/>
      <c r="E218" s="66"/>
      <c r="F218" s="80"/>
      <c r="G218" s="80"/>
      <c r="H218" s="80"/>
      <c r="I218" s="80"/>
      <c r="J218" s="80"/>
      <c r="K218" s="80"/>
      <c r="L218" s="80"/>
      <c r="M218" s="80"/>
      <c r="N218" s="80"/>
      <c r="O218" s="80"/>
      <c r="P218" s="80"/>
      <c r="Q218" s="80"/>
    </row>
    <row r="219" spans="1:17" ht="24.75" customHeight="1" x14ac:dyDescent="0.15">
      <c r="A219" t="str">
        <f>CONCATENATE(B204,B219)</f>
        <v>8d</v>
      </c>
      <c r="B219" t="s">
        <v>29</v>
      </c>
      <c r="C219" s="64">
        <f>INDEX('5 tm Data'!X:X,MATCH('5 tm WJV'!A219,'5 tm Data'!V:V,0))</f>
        <v>0</v>
      </c>
      <c r="D219" s="65"/>
      <c r="E219" s="66"/>
      <c r="F219" s="80"/>
      <c r="G219" s="80"/>
      <c r="H219" s="80"/>
      <c r="I219" s="80"/>
      <c r="J219" s="80"/>
      <c r="K219" s="80"/>
      <c r="L219" s="80"/>
      <c r="M219" s="80"/>
      <c r="N219" s="80"/>
      <c r="O219" s="80"/>
      <c r="P219" s="80"/>
      <c r="Q219" s="80"/>
    </row>
    <row r="220" spans="1:17" ht="24.75" customHeight="1" x14ac:dyDescent="0.15">
      <c r="A220" t="str">
        <f>CONCATENATE(B204,B220)</f>
        <v>8e</v>
      </c>
      <c r="B220" t="s">
        <v>30</v>
      </c>
      <c r="C220" s="64">
        <f>INDEX('5 tm Data'!X:X,MATCH('5 tm WJV'!A220,'5 tm Data'!V:V,0))</f>
        <v>0</v>
      </c>
      <c r="D220" s="65"/>
      <c r="E220" s="66"/>
      <c r="F220" s="80"/>
      <c r="G220" s="80"/>
      <c r="H220" s="80"/>
      <c r="I220" s="80"/>
      <c r="J220" s="80"/>
      <c r="K220" s="80"/>
      <c r="L220" s="80"/>
      <c r="M220" s="80"/>
      <c r="N220" s="80"/>
      <c r="O220" s="80"/>
      <c r="P220" s="80"/>
      <c r="Q220" s="80"/>
    </row>
    <row r="221" spans="1:17" ht="24.75" customHeight="1" x14ac:dyDescent="0.15">
      <c r="A221" t="str">
        <f>CONCATENATE(B204,B221)</f>
        <v>8f</v>
      </c>
      <c r="B221" t="s">
        <v>31</v>
      </c>
      <c r="C221" s="64">
        <f>INDEX('5 tm Data'!X:X,MATCH('5 tm WJV'!A221,'5 tm Data'!V:V,0))</f>
        <v>0</v>
      </c>
      <c r="D221" s="65"/>
      <c r="E221" s="66"/>
      <c r="F221" s="80"/>
      <c r="G221" s="80"/>
      <c r="H221" s="80"/>
      <c r="I221" s="80"/>
      <c r="J221" s="80"/>
      <c r="K221" s="80"/>
      <c r="L221" s="80"/>
      <c r="M221" s="80"/>
      <c r="N221" s="80"/>
      <c r="O221" s="80"/>
      <c r="P221" s="80"/>
      <c r="Q221" s="80"/>
    </row>
    <row r="222" spans="1:17" ht="24.75" customHeight="1" x14ac:dyDescent="0.15">
      <c r="A222" t="str">
        <f>CONCATENATE(B204,B222)</f>
        <v>8g</v>
      </c>
      <c r="B222" t="s">
        <v>32</v>
      </c>
      <c r="C222" s="64">
        <f>INDEX('5 tm Data'!X:X,MATCH('5 tm WJV'!A222,'5 tm Data'!V:V,0))</f>
        <v>0</v>
      </c>
      <c r="D222" s="65"/>
      <c r="E222" s="66"/>
      <c r="F222" s="80"/>
      <c r="G222" s="80"/>
      <c r="H222" s="80"/>
      <c r="I222" s="80"/>
      <c r="J222" s="80"/>
      <c r="K222" s="80"/>
      <c r="L222" s="80"/>
      <c r="M222" s="80"/>
      <c r="N222" s="80"/>
      <c r="O222" s="80"/>
      <c r="P222" s="80"/>
      <c r="Q222" s="80"/>
    </row>
    <row r="223" spans="1:17" ht="24.75" customHeight="1" thickBot="1" x14ac:dyDescent="0.2">
      <c r="A223" t="str">
        <f>CONCATENATE(B204,B223)</f>
        <v>8h</v>
      </c>
      <c r="B223" t="s">
        <v>33</v>
      </c>
      <c r="C223" s="64">
        <f>INDEX('5 tm Data'!X:X,MATCH('5 tm WJV'!A223,'5 tm Data'!V:V,0))</f>
        <v>0</v>
      </c>
      <c r="D223" s="65"/>
      <c r="E223" s="66"/>
      <c r="F223" s="79"/>
      <c r="G223" s="79"/>
      <c r="H223" s="79"/>
      <c r="I223" s="79"/>
      <c r="J223" s="79"/>
      <c r="K223" s="79"/>
      <c r="L223" s="79"/>
      <c r="M223" s="79"/>
      <c r="N223" s="79"/>
      <c r="O223" s="79"/>
      <c r="P223" s="79"/>
      <c r="Q223" s="79"/>
    </row>
    <row r="224" spans="1:17" ht="24.75" customHeight="1" thickTop="1" x14ac:dyDescent="0.2">
      <c r="C224" s="1"/>
      <c r="D224" s="1"/>
      <c r="E224" s="37" t="s">
        <v>6</v>
      </c>
      <c r="F224" s="77"/>
      <c r="G224" s="78"/>
      <c r="H224" s="77"/>
      <c r="I224" s="78"/>
      <c r="J224" s="77"/>
      <c r="K224" s="78"/>
      <c r="L224" s="77"/>
      <c r="M224" s="78"/>
      <c r="N224" s="77"/>
      <c r="O224" s="78"/>
      <c r="P224" s="77"/>
      <c r="Q224" s="78"/>
    </row>
    <row r="225" spans="1:17" ht="5.25" customHeight="1" x14ac:dyDescent="0.2">
      <c r="C225" s="1"/>
      <c r="D225" s="1"/>
      <c r="E225" s="1"/>
      <c r="F225" s="1"/>
      <c r="G225" s="44"/>
      <c r="H225" s="40"/>
      <c r="I225" s="40"/>
      <c r="J225" s="40"/>
      <c r="K225" s="40"/>
      <c r="L225" s="40"/>
      <c r="M225" s="40"/>
      <c r="N225" s="40"/>
      <c r="O225" s="40"/>
      <c r="P225" s="1"/>
    </row>
    <row r="226" spans="1:17" ht="11.25" x14ac:dyDescent="0.2">
      <c r="C226" s="1"/>
      <c r="D226" s="1"/>
      <c r="E226" s="1"/>
      <c r="F226" s="1"/>
      <c r="G226" s="73"/>
      <c r="H226" s="73"/>
      <c r="I226" s="73"/>
      <c r="J226" s="73"/>
      <c r="K226" s="73"/>
      <c r="L226" s="73"/>
      <c r="M226" s="73"/>
      <c r="N226" s="73"/>
      <c r="O226" s="73"/>
      <c r="P226" s="1"/>
    </row>
    <row r="227" spans="1:17" ht="11.25" x14ac:dyDescent="0.2">
      <c r="C227" s="1"/>
      <c r="D227" s="1"/>
      <c r="E227" s="1"/>
      <c r="F227" s="1"/>
      <c r="G227" s="73"/>
      <c r="H227" s="73"/>
      <c r="I227" s="73"/>
      <c r="J227" s="73"/>
      <c r="K227" s="73"/>
      <c r="L227" s="73"/>
      <c r="M227" s="73"/>
      <c r="N227" s="73"/>
      <c r="O227" s="73"/>
      <c r="P227" s="1"/>
    </row>
    <row r="233" spans="1:17" ht="10.5" customHeight="1" x14ac:dyDescent="0.15">
      <c r="A233" t="s">
        <v>35</v>
      </c>
      <c r="B233">
        <v>9</v>
      </c>
      <c r="C233" s="81" t="str">
        <f>'5 tm Data'!$A$2</f>
        <v>NAIA West - I</v>
      </c>
      <c r="D233" s="81"/>
      <c r="E233" s="81"/>
      <c r="F233" s="81"/>
      <c r="G233" s="81"/>
      <c r="H233" s="81"/>
      <c r="I233" s="81"/>
      <c r="J233" s="81"/>
      <c r="K233" s="81"/>
      <c r="L233" s="81"/>
      <c r="M233" s="81"/>
      <c r="N233" s="81"/>
      <c r="O233" s="81"/>
      <c r="P233" s="81"/>
      <c r="Q233" s="81"/>
    </row>
    <row r="234" spans="1:17" ht="10.5" customHeight="1" x14ac:dyDescent="0.15">
      <c r="C234" s="81"/>
      <c r="D234" s="81"/>
      <c r="E234" s="81"/>
      <c r="F234" s="81"/>
      <c r="G234" s="81"/>
      <c r="H234" s="81"/>
      <c r="I234" s="81"/>
      <c r="J234" s="81"/>
      <c r="K234" s="81"/>
      <c r="L234" s="81"/>
      <c r="M234" s="81"/>
      <c r="N234" s="81"/>
      <c r="O234" s="81"/>
      <c r="P234" s="81"/>
      <c r="Q234" s="81"/>
    </row>
    <row r="235" spans="1:17" ht="10.5" customHeight="1" x14ac:dyDescent="0.15">
      <c r="C235" s="81"/>
      <c r="D235" s="81"/>
      <c r="E235" s="81"/>
      <c r="F235" s="81"/>
      <c r="G235" s="81"/>
      <c r="H235" s="81"/>
      <c r="I235" s="81"/>
      <c r="J235" s="81"/>
      <c r="K235" s="81"/>
      <c r="L235" s="81"/>
      <c r="M235" s="81"/>
      <c r="N235" s="81"/>
      <c r="O235" s="81"/>
      <c r="P235" s="81"/>
      <c r="Q235" s="81"/>
    </row>
    <row r="236" spans="1:17" ht="8.25" customHeight="1" x14ac:dyDescent="0.15">
      <c r="C236" s="17"/>
      <c r="D236" s="17"/>
      <c r="E236" s="17"/>
      <c r="F236" s="17"/>
      <c r="G236" s="17"/>
      <c r="H236" s="17"/>
      <c r="I236" s="17"/>
      <c r="J236" s="17"/>
      <c r="K236" s="17"/>
      <c r="L236" s="17"/>
      <c r="M236" s="17"/>
      <c r="N236" s="17"/>
      <c r="O236" s="17"/>
      <c r="P236" s="17"/>
    </row>
    <row r="237" spans="1:17" ht="8.25" customHeight="1" x14ac:dyDescent="0.15">
      <c r="C237" s="17"/>
      <c r="D237" s="17"/>
      <c r="E237" s="17"/>
      <c r="F237" s="17"/>
      <c r="G237" s="17"/>
      <c r="H237" s="17"/>
      <c r="I237" s="17"/>
      <c r="J237" s="17"/>
      <c r="K237" s="17"/>
      <c r="L237" s="17"/>
      <c r="M237" s="17"/>
      <c r="N237" s="17"/>
      <c r="O237" s="17"/>
      <c r="P237" s="17"/>
    </row>
    <row r="238" spans="1:17" ht="8.25" customHeight="1" x14ac:dyDescent="0.2"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7" ht="11.25" x14ac:dyDescent="0.2">
      <c r="C239" s="1"/>
      <c r="D239" s="1"/>
      <c r="E239" s="1"/>
      <c r="F239" s="1"/>
      <c r="G239" s="82">
        <f>INDEX('5 tm Data'!I:I,MATCH('5 tm WJV'!B233,'5 tm Data'!H:H,0))</f>
        <v>10</v>
      </c>
      <c r="H239" s="82"/>
      <c r="I239" s="82"/>
      <c r="J239" s="82"/>
      <c r="K239" s="82"/>
      <c r="L239" s="82"/>
      <c r="M239" s="82"/>
      <c r="N239" s="82"/>
      <c r="O239" s="82"/>
      <c r="P239" s="1"/>
    </row>
    <row r="240" spans="1:17" ht="11.25" x14ac:dyDescent="0.2">
      <c r="C240" s="1"/>
      <c r="D240" s="1"/>
      <c r="E240" s="1"/>
      <c r="F240" s="1"/>
      <c r="G240" s="82"/>
      <c r="H240" s="82"/>
      <c r="I240" s="82"/>
      <c r="J240" s="82"/>
      <c r="K240" s="82"/>
      <c r="L240" s="82"/>
      <c r="M240" s="82"/>
      <c r="N240" s="82"/>
      <c r="O240" s="82"/>
      <c r="P240" s="1"/>
    </row>
    <row r="241" spans="1:17" ht="8.25" customHeight="1" x14ac:dyDescent="0.2">
      <c r="C241" s="1"/>
      <c r="D241" s="1"/>
      <c r="E241" s="1"/>
      <c r="F241" s="1"/>
      <c r="G241" s="18"/>
      <c r="H241" s="18"/>
      <c r="I241" s="18"/>
      <c r="J241" s="18"/>
      <c r="K241" s="18"/>
      <c r="L241" s="18"/>
      <c r="M241" s="18"/>
      <c r="N241" s="18"/>
      <c r="O241" s="18"/>
      <c r="P241" s="1"/>
    </row>
    <row r="242" spans="1:17" ht="8.25" customHeight="1" x14ac:dyDescent="0.2">
      <c r="C242" s="1"/>
      <c r="D242" s="1"/>
      <c r="E242" s="1"/>
      <c r="F242" s="1"/>
      <c r="G242" s="18"/>
      <c r="H242" s="18"/>
      <c r="I242" s="18"/>
      <c r="J242" s="18"/>
      <c r="K242" s="18"/>
      <c r="L242" s="18"/>
      <c r="M242" s="18"/>
      <c r="N242" s="18"/>
      <c r="O242" s="18"/>
      <c r="P242" s="1"/>
    </row>
    <row r="243" spans="1:17" ht="8.25" customHeight="1" x14ac:dyDescent="0.2"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7" ht="15.75" customHeight="1" x14ac:dyDescent="0.15">
      <c r="C244" s="83" t="s">
        <v>0</v>
      </c>
      <c r="D244" s="84"/>
      <c r="E244" s="85"/>
      <c r="F244" s="83" t="s">
        <v>1</v>
      </c>
      <c r="G244" s="85"/>
      <c r="H244" s="83" t="s">
        <v>2</v>
      </c>
      <c r="I244" s="85"/>
      <c r="J244" s="83" t="s">
        <v>3</v>
      </c>
      <c r="K244" s="85"/>
      <c r="L244" s="83" t="s">
        <v>4</v>
      </c>
      <c r="M244" s="85"/>
      <c r="N244" s="83" t="s">
        <v>5</v>
      </c>
      <c r="O244" s="85"/>
      <c r="P244" s="80" t="s">
        <v>6</v>
      </c>
      <c r="Q244" s="80"/>
    </row>
    <row r="245" spans="1:17" ht="24.75" customHeight="1" x14ac:dyDescent="0.15">
      <c r="A245" t="str">
        <f>CONCATENATE(B233,B245)</f>
        <v>9a</v>
      </c>
      <c r="B245" t="s">
        <v>26</v>
      </c>
      <c r="C245" s="64">
        <f>INDEX('5 tm Data'!X:X,MATCH('5 tm WJV'!A245,'5 tm Data'!V:V,0))</f>
        <v>0</v>
      </c>
      <c r="D245" s="65"/>
      <c r="E245" s="66"/>
      <c r="F245" s="80"/>
      <c r="G245" s="80"/>
      <c r="H245" s="80"/>
      <c r="I245" s="80"/>
      <c r="J245" s="80"/>
      <c r="K245" s="80"/>
      <c r="L245" s="80"/>
      <c r="M245" s="80"/>
      <c r="N245" s="80"/>
      <c r="O245" s="80"/>
      <c r="P245" s="80"/>
      <c r="Q245" s="80"/>
    </row>
    <row r="246" spans="1:17" ht="24.75" customHeight="1" x14ac:dyDescent="0.15">
      <c r="A246" t="str">
        <f>CONCATENATE(B233,B246)</f>
        <v>9b</v>
      </c>
      <c r="B246" t="s">
        <v>27</v>
      </c>
      <c r="C246" s="64">
        <f>INDEX('5 tm Data'!X:X,MATCH('5 tm WJV'!A246,'5 tm Data'!V:V,0))</f>
        <v>0</v>
      </c>
      <c r="D246" s="65"/>
      <c r="E246" s="66"/>
      <c r="F246" s="80"/>
      <c r="G246" s="80"/>
      <c r="H246" s="80"/>
      <c r="I246" s="80"/>
      <c r="J246" s="80"/>
      <c r="K246" s="80"/>
      <c r="L246" s="80"/>
      <c r="M246" s="80"/>
      <c r="N246" s="80"/>
      <c r="O246" s="80"/>
      <c r="P246" s="80"/>
      <c r="Q246" s="80"/>
    </row>
    <row r="247" spans="1:17" ht="24.75" customHeight="1" x14ac:dyDescent="0.15">
      <c r="A247" t="str">
        <f>CONCATENATE(B233,B247)</f>
        <v>9c</v>
      </c>
      <c r="B247" t="s">
        <v>28</v>
      </c>
      <c r="C247" s="64">
        <f>INDEX('5 tm Data'!X:X,MATCH('5 tm WJV'!A247,'5 tm Data'!V:V,0))</f>
        <v>0</v>
      </c>
      <c r="D247" s="65"/>
      <c r="E247" s="66"/>
      <c r="F247" s="80"/>
      <c r="G247" s="80"/>
      <c r="H247" s="80"/>
      <c r="I247" s="80"/>
      <c r="J247" s="80"/>
      <c r="K247" s="80"/>
      <c r="L247" s="80"/>
      <c r="M247" s="80"/>
      <c r="N247" s="80"/>
      <c r="O247" s="80"/>
      <c r="P247" s="80"/>
      <c r="Q247" s="80"/>
    </row>
    <row r="248" spans="1:17" ht="24.75" customHeight="1" x14ac:dyDescent="0.15">
      <c r="A248" t="str">
        <f>CONCATENATE(B233,B248)</f>
        <v>9d</v>
      </c>
      <c r="B248" t="s">
        <v>29</v>
      </c>
      <c r="C248" s="64">
        <f>INDEX('5 tm Data'!X:X,MATCH('5 tm WJV'!A248,'5 tm Data'!V:V,0))</f>
        <v>0</v>
      </c>
      <c r="D248" s="65"/>
      <c r="E248" s="66"/>
      <c r="F248" s="80"/>
      <c r="G248" s="80"/>
      <c r="H248" s="80"/>
      <c r="I248" s="80"/>
      <c r="J248" s="80"/>
      <c r="K248" s="80"/>
      <c r="L248" s="80"/>
      <c r="M248" s="80"/>
      <c r="N248" s="80"/>
      <c r="O248" s="80"/>
      <c r="P248" s="80"/>
      <c r="Q248" s="80"/>
    </row>
    <row r="249" spans="1:17" ht="24.75" customHeight="1" x14ac:dyDescent="0.15">
      <c r="A249" t="str">
        <f>CONCATENATE(B233,B249)</f>
        <v>9e</v>
      </c>
      <c r="B249" t="s">
        <v>30</v>
      </c>
      <c r="C249" s="64">
        <f>INDEX('5 tm Data'!X:X,MATCH('5 tm WJV'!A249,'5 tm Data'!V:V,0))</f>
        <v>0</v>
      </c>
      <c r="D249" s="65"/>
      <c r="E249" s="66"/>
      <c r="F249" s="80"/>
      <c r="G249" s="80"/>
      <c r="H249" s="80"/>
      <c r="I249" s="80"/>
      <c r="J249" s="80"/>
      <c r="K249" s="80"/>
      <c r="L249" s="80"/>
      <c r="M249" s="80"/>
      <c r="N249" s="80"/>
      <c r="O249" s="80"/>
      <c r="P249" s="80"/>
      <c r="Q249" s="80"/>
    </row>
    <row r="250" spans="1:17" ht="24.75" customHeight="1" x14ac:dyDescent="0.15">
      <c r="A250" t="str">
        <f>CONCATENATE(B233,B250)</f>
        <v>9f</v>
      </c>
      <c r="B250" t="s">
        <v>31</v>
      </c>
      <c r="C250" s="64">
        <f>INDEX('5 tm Data'!X:X,MATCH('5 tm WJV'!A250,'5 tm Data'!V:V,0))</f>
        <v>0</v>
      </c>
      <c r="D250" s="65"/>
      <c r="E250" s="66"/>
      <c r="F250" s="80"/>
      <c r="G250" s="80"/>
      <c r="H250" s="80"/>
      <c r="I250" s="80"/>
      <c r="J250" s="80"/>
      <c r="K250" s="80"/>
      <c r="L250" s="80"/>
      <c r="M250" s="80"/>
      <c r="N250" s="80"/>
      <c r="O250" s="80"/>
      <c r="P250" s="80"/>
      <c r="Q250" s="80"/>
    </row>
    <row r="251" spans="1:17" ht="24.75" customHeight="1" x14ac:dyDescent="0.15">
      <c r="A251" t="str">
        <f>CONCATENATE(B233,B251)</f>
        <v>9g</v>
      </c>
      <c r="B251" t="s">
        <v>32</v>
      </c>
      <c r="C251" s="64">
        <f>INDEX('5 tm Data'!X:X,MATCH('5 tm WJV'!A251,'5 tm Data'!V:V,0))</f>
        <v>0</v>
      </c>
      <c r="D251" s="65"/>
      <c r="E251" s="66"/>
      <c r="F251" s="80"/>
      <c r="G251" s="80"/>
      <c r="H251" s="80"/>
      <c r="I251" s="80"/>
      <c r="J251" s="80"/>
      <c r="K251" s="80"/>
      <c r="L251" s="80"/>
      <c r="M251" s="80"/>
      <c r="N251" s="80"/>
      <c r="O251" s="80"/>
      <c r="P251" s="80"/>
      <c r="Q251" s="80"/>
    </row>
    <row r="252" spans="1:17" ht="24.75" customHeight="1" thickBot="1" x14ac:dyDescent="0.2">
      <c r="A252" t="str">
        <f>CONCATENATE(B233,B252)</f>
        <v>9h</v>
      </c>
      <c r="B252" t="s">
        <v>33</v>
      </c>
      <c r="C252" s="64">
        <f>INDEX('5 tm Data'!X:X,MATCH('5 tm WJV'!A252,'5 tm Data'!V:V,0))</f>
        <v>0</v>
      </c>
      <c r="D252" s="65"/>
      <c r="E252" s="66"/>
      <c r="F252" s="79"/>
      <c r="G252" s="79"/>
      <c r="H252" s="79"/>
      <c r="I252" s="79"/>
      <c r="J252" s="79"/>
      <c r="K252" s="79"/>
      <c r="L252" s="79"/>
      <c r="M252" s="79"/>
      <c r="N252" s="79"/>
      <c r="O252" s="79"/>
      <c r="P252" s="79"/>
      <c r="Q252" s="79"/>
    </row>
    <row r="253" spans="1:17" ht="24.75" customHeight="1" thickTop="1" x14ac:dyDescent="0.2">
      <c r="C253" s="1"/>
      <c r="D253" s="1"/>
      <c r="E253" s="37" t="s">
        <v>6</v>
      </c>
      <c r="F253" s="77"/>
      <c r="G253" s="78"/>
      <c r="H253" s="77"/>
      <c r="I253" s="78"/>
      <c r="J253" s="77"/>
      <c r="K253" s="78"/>
      <c r="L253" s="77"/>
      <c r="M253" s="78"/>
      <c r="N253" s="77"/>
      <c r="O253" s="78"/>
      <c r="P253" s="77"/>
      <c r="Q253" s="78"/>
    </row>
    <row r="254" spans="1:17" ht="5.25" customHeight="1" x14ac:dyDescent="0.2">
      <c r="C254" s="1"/>
      <c r="D254" s="1"/>
      <c r="E254" s="1"/>
      <c r="F254" s="1"/>
      <c r="G254" s="44"/>
      <c r="H254" s="40"/>
      <c r="I254" s="40"/>
      <c r="J254" s="40"/>
      <c r="K254" s="40"/>
      <c r="L254" s="40"/>
      <c r="M254" s="40"/>
      <c r="N254" s="40"/>
      <c r="O254" s="40"/>
      <c r="P254" s="1"/>
    </row>
    <row r="255" spans="1:17" ht="11.25" x14ac:dyDescent="0.2">
      <c r="C255" s="1"/>
      <c r="D255" s="1"/>
      <c r="E255" s="1"/>
      <c r="F255" s="1"/>
      <c r="G255" s="73"/>
      <c r="H255" s="73"/>
      <c r="I255" s="73"/>
      <c r="J255" s="73"/>
      <c r="K255" s="73"/>
      <c r="L255" s="73"/>
      <c r="M255" s="73"/>
      <c r="N255" s="73"/>
      <c r="O255" s="73"/>
      <c r="P255" s="1"/>
    </row>
    <row r="256" spans="1:17" ht="11.25" x14ac:dyDescent="0.2">
      <c r="C256" s="1"/>
      <c r="D256" s="1"/>
      <c r="E256" s="1"/>
      <c r="F256" s="1"/>
      <c r="G256" s="73"/>
      <c r="H256" s="73"/>
      <c r="I256" s="73"/>
      <c r="J256" s="73"/>
      <c r="K256" s="73"/>
      <c r="L256" s="73"/>
      <c r="M256" s="73"/>
      <c r="N256" s="73"/>
      <c r="O256" s="73"/>
      <c r="P256" s="1"/>
    </row>
    <row r="262" spans="1:17" ht="10.5" customHeight="1" x14ac:dyDescent="0.15">
      <c r="A262" t="s">
        <v>35</v>
      </c>
      <c r="B262">
        <v>10</v>
      </c>
      <c r="C262" s="81" t="str">
        <f>'5 tm Data'!$A$2</f>
        <v>NAIA West - I</v>
      </c>
      <c r="D262" s="81"/>
      <c r="E262" s="81"/>
      <c r="F262" s="81"/>
      <c r="G262" s="81"/>
      <c r="H262" s="81"/>
      <c r="I262" s="81"/>
      <c r="J262" s="81"/>
      <c r="K262" s="81"/>
      <c r="L262" s="81"/>
      <c r="M262" s="81"/>
      <c r="N262" s="81"/>
      <c r="O262" s="81"/>
      <c r="P262" s="81"/>
      <c r="Q262" s="81"/>
    </row>
    <row r="263" spans="1:17" ht="10.5" customHeight="1" x14ac:dyDescent="0.15">
      <c r="C263" s="81"/>
      <c r="D263" s="81"/>
      <c r="E263" s="81"/>
      <c r="F263" s="81"/>
      <c r="G263" s="81"/>
      <c r="H263" s="81"/>
      <c r="I263" s="81"/>
      <c r="J263" s="81"/>
      <c r="K263" s="81"/>
      <c r="L263" s="81"/>
      <c r="M263" s="81"/>
      <c r="N263" s="81"/>
      <c r="O263" s="81"/>
      <c r="P263" s="81"/>
      <c r="Q263" s="81"/>
    </row>
    <row r="264" spans="1:17" ht="10.5" customHeight="1" x14ac:dyDescent="0.15">
      <c r="C264" s="81"/>
      <c r="D264" s="81"/>
      <c r="E264" s="81"/>
      <c r="F264" s="81"/>
      <c r="G264" s="81"/>
      <c r="H264" s="81"/>
      <c r="I264" s="81"/>
      <c r="J264" s="81"/>
      <c r="K264" s="81"/>
      <c r="L264" s="81"/>
      <c r="M264" s="81"/>
      <c r="N264" s="81"/>
      <c r="O264" s="81"/>
      <c r="P264" s="81"/>
      <c r="Q264" s="81"/>
    </row>
    <row r="265" spans="1:17" ht="8.25" customHeight="1" x14ac:dyDescent="0.15">
      <c r="C265" s="17"/>
      <c r="D265" s="17"/>
      <c r="E265" s="17"/>
      <c r="F265" s="17"/>
      <c r="G265" s="17"/>
      <c r="H265" s="17"/>
      <c r="I265" s="17"/>
      <c r="J265" s="17"/>
      <c r="K265" s="17"/>
      <c r="L265" s="17"/>
      <c r="M265" s="17"/>
      <c r="N265" s="17"/>
      <c r="O265" s="17"/>
      <c r="P265" s="17"/>
    </row>
    <row r="266" spans="1:17" ht="8.25" customHeight="1" x14ac:dyDescent="0.15">
      <c r="C266" s="17"/>
      <c r="D266" s="17"/>
      <c r="E266" s="17"/>
      <c r="F266" s="17"/>
      <c r="G266" s="17"/>
      <c r="H266" s="17"/>
      <c r="I266" s="17"/>
      <c r="J266" s="17"/>
      <c r="K266" s="17"/>
      <c r="L266" s="17"/>
      <c r="M266" s="17"/>
      <c r="N266" s="17"/>
      <c r="O266" s="17"/>
      <c r="P266" s="17"/>
    </row>
    <row r="267" spans="1:17" ht="8.25" customHeight="1" x14ac:dyDescent="0.2"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7" ht="11.25" x14ac:dyDescent="0.2">
      <c r="C268" s="1"/>
      <c r="D268" s="1"/>
      <c r="E268" s="1"/>
      <c r="F268" s="1"/>
      <c r="G268" s="82">
        <f>INDEX('5 tm Data'!I:I,MATCH('5 tm WJV'!B262,'5 tm Data'!H:H,0))</f>
        <v>11</v>
      </c>
      <c r="H268" s="82"/>
      <c r="I268" s="82"/>
      <c r="J268" s="82"/>
      <c r="K268" s="82"/>
      <c r="L268" s="82"/>
      <c r="M268" s="82"/>
      <c r="N268" s="82"/>
      <c r="O268" s="82"/>
      <c r="P268" s="1"/>
    </row>
    <row r="269" spans="1:17" ht="11.25" x14ac:dyDescent="0.2">
      <c r="C269" s="1"/>
      <c r="D269" s="1"/>
      <c r="E269" s="1"/>
      <c r="F269" s="1"/>
      <c r="G269" s="82"/>
      <c r="H269" s="82"/>
      <c r="I269" s="82"/>
      <c r="J269" s="82"/>
      <c r="K269" s="82"/>
      <c r="L269" s="82"/>
      <c r="M269" s="82"/>
      <c r="N269" s="82"/>
      <c r="O269" s="82"/>
      <c r="P269" s="1"/>
    </row>
    <row r="270" spans="1:17" ht="8.25" customHeight="1" x14ac:dyDescent="0.2">
      <c r="C270" s="1"/>
      <c r="D270" s="1"/>
      <c r="E270" s="1"/>
      <c r="F270" s="1"/>
      <c r="G270" s="18"/>
      <c r="H270" s="18"/>
      <c r="I270" s="18"/>
      <c r="J270" s="18"/>
      <c r="K270" s="18"/>
      <c r="L270" s="18"/>
      <c r="M270" s="18"/>
      <c r="N270" s="18"/>
      <c r="O270" s="18"/>
      <c r="P270" s="1"/>
    </row>
    <row r="271" spans="1:17" ht="8.25" customHeight="1" x14ac:dyDescent="0.2">
      <c r="C271" s="1"/>
      <c r="D271" s="1"/>
      <c r="E271" s="1"/>
      <c r="F271" s="1"/>
      <c r="G271" s="18"/>
      <c r="H271" s="18"/>
      <c r="I271" s="18"/>
      <c r="J271" s="18"/>
      <c r="K271" s="18"/>
      <c r="L271" s="18"/>
      <c r="M271" s="18"/>
      <c r="N271" s="18"/>
      <c r="O271" s="18"/>
      <c r="P271" s="1"/>
    </row>
    <row r="272" spans="1:17" ht="8.25" customHeight="1" x14ac:dyDescent="0.2"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7" ht="15.75" customHeight="1" x14ac:dyDescent="0.15">
      <c r="C273" s="83" t="s">
        <v>0</v>
      </c>
      <c r="D273" s="84"/>
      <c r="E273" s="85"/>
      <c r="F273" s="83" t="s">
        <v>1</v>
      </c>
      <c r="G273" s="85"/>
      <c r="H273" s="83" t="s">
        <v>2</v>
      </c>
      <c r="I273" s="85"/>
      <c r="J273" s="83" t="s">
        <v>3</v>
      </c>
      <c r="K273" s="85"/>
      <c r="L273" s="83" t="s">
        <v>4</v>
      </c>
      <c r="M273" s="85"/>
      <c r="N273" s="83" t="s">
        <v>5</v>
      </c>
      <c r="O273" s="85"/>
      <c r="P273" s="80" t="s">
        <v>6</v>
      </c>
      <c r="Q273" s="80"/>
    </row>
    <row r="274" spans="1:17" ht="24.75" customHeight="1" x14ac:dyDescent="0.15">
      <c r="A274" t="str">
        <f>CONCATENATE(B262,B274)</f>
        <v>10a</v>
      </c>
      <c r="B274" t="s">
        <v>26</v>
      </c>
      <c r="C274" s="64">
        <f>INDEX('5 tm Data'!X:X,MATCH('5 tm WJV'!A274,'5 tm Data'!V:V,0))</f>
        <v>0</v>
      </c>
      <c r="D274" s="65"/>
      <c r="E274" s="66"/>
      <c r="F274" s="80"/>
      <c r="G274" s="80"/>
      <c r="H274" s="80"/>
      <c r="I274" s="80"/>
      <c r="J274" s="80"/>
      <c r="K274" s="80"/>
      <c r="L274" s="80"/>
      <c r="M274" s="80"/>
      <c r="N274" s="80"/>
      <c r="O274" s="80"/>
      <c r="P274" s="80"/>
      <c r="Q274" s="80"/>
    </row>
    <row r="275" spans="1:17" ht="24.75" customHeight="1" x14ac:dyDescent="0.15">
      <c r="A275" t="str">
        <f>CONCATENATE(B262,B275)</f>
        <v>10b</v>
      </c>
      <c r="B275" t="s">
        <v>27</v>
      </c>
      <c r="C275" s="64">
        <f>INDEX('5 tm Data'!X:X,MATCH('5 tm WJV'!A275,'5 tm Data'!V:V,0))</f>
        <v>0</v>
      </c>
      <c r="D275" s="65"/>
      <c r="E275" s="66"/>
      <c r="F275" s="80"/>
      <c r="G275" s="80"/>
      <c r="H275" s="80"/>
      <c r="I275" s="80"/>
      <c r="J275" s="80"/>
      <c r="K275" s="80"/>
      <c r="L275" s="80"/>
      <c r="M275" s="80"/>
      <c r="N275" s="80"/>
      <c r="O275" s="80"/>
      <c r="P275" s="80"/>
      <c r="Q275" s="80"/>
    </row>
    <row r="276" spans="1:17" ht="24.75" customHeight="1" x14ac:dyDescent="0.15">
      <c r="A276" t="str">
        <f>CONCATENATE(B262,B276)</f>
        <v>10c</v>
      </c>
      <c r="B276" t="s">
        <v>28</v>
      </c>
      <c r="C276" s="64">
        <f>INDEX('5 tm Data'!X:X,MATCH('5 tm WJV'!A276,'5 tm Data'!V:V,0))</f>
        <v>0</v>
      </c>
      <c r="D276" s="65"/>
      <c r="E276" s="66"/>
      <c r="F276" s="80"/>
      <c r="G276" s="80"/>
      <c r="H276" s="80"/>
      <c r="I276" s="80"/>
      <c r="J276" s="80"/>
      <c r="K276" s="80"/>
      <c r="L276" s="80"/>
      <c r="M276" s="80"/>
      <c r="N276" s="80"/>
      <c r="O276" s="80"/>
      <c r="P276" s="80"/>
      <c r="Q276" s="80"/>
    </row>
    <row r="277" spans="1:17" ht="24.75" customHeight="1" x14ac:dyDescent="0.15">
      <c r="A277" t="str">
        <f>CONCATENATE(B262,B277)</f>
        <v>10d</v>
      </c>
      <c r="B277" t="s">
        <v>29</v>
      </c>
      <c r="C277" s="64">
        <f>INDEX('5 tm Data'!X:X,MATCH('5 tm WJV'!A277,'5 tm Data'!V:V,0))</f>
        <v>0</v>
      </c>
      <c r="D277" s="65"/>
      <c r="E277" s="66"/>
      <c r="F277" s="80"/>
      <c r="G277" s="80"/>
      <c r="H277" s="80"/>
      <c r="I277" s="80"/>
      <c r="J277" s="80"/>
      <c r="K277" s="80"/>
      <c r="L277" s="80"/>
      <c r="M277" s="80"/>
      <c r="N277" s="80"/>
      <c r="O277" s="80"/>
      <c r="P277" s="80"/>
      <c r="Q277" s="80"/>
    </row>
    <row r="278" spans="1:17" ht="24.75" customHeight="1" x14ac:dyDescent="0.15">
      <c r="A278" t="str">
        <f>CONCATENATE(B262,B278)</f>
        <v>10e</v>
      </c>
      <c r="B278" t="s">
        <v>30</v>
      </c>
      <c r="C278" s="64">
        <f>INDEX('5 tm Data'!X:X,MATCH('5 tm WJV'!A278,'5 tm Data'!V:V,0))</f>
        <v>0</v>
      </c>
      <c r="D278" s="65"/>
      <c r="E278" s="66"/>
      <c r="F278" s="80"/>
      <c r="G278" s="80"/>
      <c r="H278" s="80"/>
      <c r="I278" s="80"/>
      <c r="J278" s="80"/>
      <c r="K278" s="80"/>
      <c r="L278" s="80"/>
      <c r="M278" s="80"/>
      <c r="N278" s="80"/>
      <c r="O278" s="80"/>
      <c r="P278" s="80"/>
      <c r="Q278" s="80"/>
    </row>
    <row r="279" spans="1:17" ht="24.75" customHeight="1" x14ac:dyDescent="0.15">
      <c r="A279" t="str">
        <f>CONCATENATE(B262,B279)</f>
        <v>10f</v>
      </c>
      <c r="B279" t="s">
        <v>31</v>
      </c>
      <c r="C279" s="64">
        <f>INDEX('5 tm Data'!X:X,MATCH('5 tm WJV'!A279,'5 tm Data'!V:V,0))</f>
        <v>0</v>
      </c>
      <c r="D279" s="65"/>
      <c r="E279" s="66"/>
      <c r="F279" s="80"/>
      <c r="G279" s="80"/>
      <c r="H279" s="80"/>
      <c r="I279" s="80"/>
      <c r="J279" s="80"/>
      <c r="K279" s="80"/>
      <c r="L279" s="80"/>
      <c r="M279" s="80"/>
      <c r="N279" s="80"/>
      <c r="O279" s="80"/>
      <c r="P279" s="80"/>
      <c r="Q279" s="80"/>
    </row>
    <row r="280" spans="1:17" ht="24.75" customHeight="1" x14ac:dyDescent="0.15">
      <c r="A280" t="str">
        <f>CONCATENATE(B262,B280)</f>
        <v>10g</v>
      </c>
      <c r="B280" t="s">
        <v>32</v>
      </c>
      <c r="C280" s="64">
        <f>INDEX('5 tm Data'!X:X,MATCH('5 tm WJV'!A280,'5 tm Data'!V:V,0))</f>
        <v>0</v>
      </c>
      <c r="D280" s="65"/>
      <c r="E280" s="66"/>
      <c r="F280" s="80"/>
      <c r="G280" s="80"/>
      <c r="H280" s="80"/>
      <c r="I280" s="80"/>
      <c r="J280" s="80"/>
      <c r="K280" s="80"/>
      <c r="L280" s="80"/>
      <c r="M280" s="80"/>
      <c r="N280" s="80"/>
      <c r="O280" s="80"/>
      <c r="P280" s="80"/>
      <c r="Q280" s="80"/>
    </row>
    <row r="281" spans="1:17" ht="24.75" customHeight="1" thickBot="1" x14ac:dyDescent="0.2">
      <c r="A281" t="str">
        <f>CONCATENATE(B262,B281)</f>
        <v>10h</v>
      </c>
      <c r="B281" t="s">
        <v>33</v>
      </c>
      <c r="C281" s="64">
        <f>INDEX('5 tm Data'!X:X,MATCH('5 tm WJV'!A281,'5 tm Data'!V:V,0))</f>
        <v>0</v>
      </c>
      <c r="D281" s="65"/>
      <c r="E281" s="66"/>
      <c r="F281" s="79"/>
      <c r="G281" s="79"/>
      <c r="H281" s="79"/>
      <c r="I281" s="79"/>
      <c r="J281" s="79"/>
      <c r="K281" s="79"/>
      <c r="L281" s="79"/>
      <c r="M281" s="79"/>
      <c r="N281" s="79"/>
      <c r="O281" s="79"/>
      <c r="P281" s="79"/>
      <c r="Q281" s="79"/>
    </row>
    <row r="282" spans="1:17" ht="24.75" customHeight="1" thickTop="1" x14ac:dyDescent="0.2">
      <c r="C282" s="1"/>
      <c r="D282" s="1"/>
      <c r="E282" s="37" t="s">
        <v>6</v>
      </c>
      <c r="F282" s="77"/>
      <c r="G282" s="78"/>
      <c r="H282" s="77"/>
      <c r="I282" s="78"/>
      <c r="J282" s="77"/>
      <c r="K282" s="78"/>
      <c r="L282" s="77"/>
      <c r="M282" s="78"/>
      <c r="N282" s="77"/>
      <c r="O282" s="78"/>
      <c r="P282" s="77"/>
      <c r="Q282" s="78"/>
    </row>
    <row r="283" spans="1:17" ht="5.25" customHeight="1" x14ac:dyDescent="0.2">
      <c r="C283" s="1"/>
      <c r="D283" s="1"/>
      <c r="E283" s="1"/>
      <c r="F283" s="1"/>
      <c r="G283" s="44"/>
      <c r="H283" s="40"/>
      <c r="I283" s="40"/>
      <c r="J283" s="40"/>
      <c r="K283" s="40"/>
      <c r="L283" s="40"/>
      <c r="M283" s="40"/>
      <c r="N283" s="40"/>
      <c r="O283" s="40"/>
      <c r="P283" s="1"/>
    </row>
    <row r="284" spans="1:17" ht="11.25" x14ac:dyDescent="0.2">
      <c r="C284" s="1"/>
      <c r="D284" s="1"/>
      <c r="E284" s="1"/>
      <c r="F284" s="1"/>
      <c r="G284" s="73"/>
      <c r="H284" s="73"/>
      <c r="I284" s="73"/>
      <c r="J284" s="73"/>
      <c r="K284" s="73"/>
      <c r="L284" s="73"/>
      <c r="M284" s="73"/>
      <c r="N284" s="73"/>
      <c r="O284" s="73"/>
      <c r="P284" s="1"/>
    </row>
    <row r="285" spans="1:17" ht="11.25" x14ac:dyDescent="0.2">
      <c r="C285" s="1"/>
      <c r="D285" s="1"/>
      <c r="E285" s="1"/>
      <c r="F285" s="1"/>
      <c r="G285" s="73"/>
      <c r="H285" s="73"/>
      <c r="I285" s="73"/>
      <c r="J285" s="73"/>
      <c r="K285" s="73"/>
      <c r="L285" s="73"/>
      <c r="M285" s="73"/>
      <c r="N285" s="73"/>
      <c r="O285" s="73"/>
      <c r="P285" s="1"/>
    </row>
    <row r="291" spans="1:17" ht="10.5" customHeight="1" x14ac:dyDescent="0.15">
      <c r="A291" t="s">
        <v>35</v>
      </c>
      <c r="B291">
        <v>11</v>
      </c>
      <c r="C291" s="81" t="str">
        <f>'5 tm Data'!$A$2</f>
        <v>NAIA West - I</v>
      </c>
      <c r="D291" s="81"/>
      <c r="E291" s="81"/>
      <c r="F291" s="81"/>
      <c r="G291" s="81"/>
      <c r="H291" s="81"/>
      <c r="I291" s="81"/>
      <c r="J291" s="81"/>
      <c r="K291" s="81"/>
      <c r="L291" s="81"/>
      <c r="M291" s="81"/>
      <c r="N291" s="81"/>
      <c r="O291" s="81"/>
      <c r="P291" s="81"/>
      <c r="Q291" s="81"/>
    </row>
    <row r="292" spans="1:17" ht="10.5" customHeight="1" x14ac:dyDescent="0.15">
      <c r="C292" s="81"/>
      <c r="D292" s="81"/>
      <c r="E292" s="81"/>
      <c r="F292" s="81"/>
      <c r="G292" s="81"/>
      <c r="H292" s="81"/>
      <c r="I292" s="81"/>
      <c r="J292" s="81"/>
      <c r="K292" s="81"/>
      <c r="L292" s="81"/>
      <c r="M292" s="81"/>
      <c r="N292" s="81"/>
      <c r="O292" s="81"/>
      <c r="P292" s="81"/>
      <c r="Q292" s="81"/>
    </row>
    <row r="293" spans="1:17" ht="10.5" customHeight="1" x14ac:dyDescent="0.15">
      <c r="C293" s="81"/>
      <c r="D293" s="81"/>
      <c r="E293" s="81"/>
      <c r="F293" s="81"/>
      <c r="G293" s="81"/>
      <c r="H293" s="81"/>
      <c r="I293" s="81"/>
      <c r="J293" s="81"/>
      <c r="K293" s="81"/>
      <c r="L293" s="81"/>
      <c r="M293" s="81"/>
      <c r="N293" s="81"/>
      <c r="O293" s="81"/>
      <c r="P293" s="81"/>
      <c r="Q293" s="81"/>
    </row>
    <row r="294" spans="1:17" ht="8.25" customHeight="1" x14ac:dyDescent="0.15">
      <c r="C294" s="17"/>
      <c r="D294" s="17"/>
      <c r="E294" s="17"/>
      <c r="F294" s="17"/>
      <c r="G294" s="17"/>
      <c r="H294" s="17"/>
      <c r="I294" s="17"/>
      <c r="J294" s="17"/>
      <c r="K294" s="17"/>
      <c r="L294" s="17"/>
      <c r="M294" s="17"/>
      <c r="N294" s="17"/>
      <c r="O294" s="17"/>
      <c r="P294" s="17"/>
    </row>
    <row r="295" spans="1:17" ht="8.25" customHeight="1" x14ac:dyDescent="0.15">
      <c r="C295" s="17"/>
      <c r="D295" s="17"/>
      <c r="E295" s="17"/>
      <c r="F295" s="17"/>
      <c r="G295" s="17"/>
      <c r="H295" s="17"/>
      <c r="I295" s="17"/>
      <c r="J295" s="17"/>
      <c r="K295" s="17"/>
      <c r="L295" s="17"/>
      <c r="M295" s="17"/>
      <c r="N295" s="17"/>
      <c r="O295" s="17"/>
      <c r="P295" s="17"/>
    </row>
    <row r="296" spans="1:17" ht="8.25" customHeight="1" x14ac:dyDescent="0.2"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7" ht="11.25" x14ac:dyDescent="0.2">
      <c r="C297" s="1"/>
      <c r="D297" s="1"/>
      <c r="E297" s="1"/>
      <c r="F297" s="1"/>
      <c r="G297" s="82">
        <f>INDEX('5 tm Data'!I:I,MATCH('5 tm WJV'!B291,'5 tm Data'!H:H,0))</f>
        <v>12</v>
      </c>
      <c r="H297" s="82"/>
      <c r="I297" s="82"/>
      <c r="J297" s="82"/>
      <c r="K297" s="82"/>
      <c r="L297" s="82"/>
      <c r="M297" s="82"/>
      <c r="N297" s="82"/>
      <c r="O297" s="82"/>
      <c r="P297" s="1"/>
    </row>
    <row r="298" spans="1:17" ht="11.25" x14ac:dyDescent="0.2">
      <c r="C298" s="1"/>
      <c r="D298" s="1"/>
      <c r="E298" s="1"/>
      <c r="F298" s="1"/>
      <c r="G298" s="82"/>
      <c r="H298" s="82"/>
      <c r="I298" s="82"/>
      <c r="J298" s="82"/>
      <c r="K298" s="82"/>
      <c r="L298" s="82"/>
      <c r="M298" s="82"/>
      <c r="N298" s="82"/>
      <c r="O298" s="82"/>
      <c r="P298" s="1"/>
    </row>
    <row r="299" spans="1:17" ht="8.25" customHeight="1" x14ac:dyDescent="0.2">
      <c r="C299" s="1"/>
      <c r="D299" s="1"/>
      <c r="E299" s="1"/>
      <c r="F299" s="1"/>
      <c r="G299" s="18"/>
      <c r="H299" s="18"/>
      <c r="I299" s="18"/>
      <c r="J299" s="18"/>
      <c r="K299" s="18"/>
      <c r="L299" s="18"/>
      <c r="M299" s="18"/>
      <c r="N299" s="18"/>
      <c r="O299" s="18"/>
      <c r="P299" s="1"/>
    </row>
    <row r="300" spans="1:17" ht="8.25" customHeight="1" x14ac:dyDescent="0.2">
      <c r="C300" s="1"/>
      <c r="D300" s="1"/>
      <c r="E300" s="1"/>
      <c r="F300" s="1"/>
      <c r="G300" s="18"/>
      <c r="H300" s="18"/>
      <c r="I300" s="18"/>
      <c r="J300" s="18"/>
      <c r="K300" s="18"/>
      <c r="L300" s="18"/>
      <c r="M300" s="18"/>
      <c r="N300" s="18"/>
      <c r="O300" s="18"/>
      <c r="P300" s="1"/>
    </row>
    <row r="301" spans="1:17" ht="8.25" customHeight="1" x14ac:dyDescent="0.2"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7" ht="15.75" customHeight="1" x14ac:dyDescent="0.15">
      <c r="C302" s="83" t="s">
        <v>0</v>
      </c>
      <c r="D302" s="84"/>
      <c r="E302" s="85"/>
      <c r="F302" s="83" t="s">
        <v>1</v>
      </c>
      <c r="G302" s="85"/>
      <c r="H302" s="83" t="s">
        <v>2</v>
      </c>
      <c r="I302" s="85"/>
      <c r="J302" s="83" t="s">
        <v>3</v>
      </c>
      <c r="K302" s="85"/>
      <c r="L302" s="83" t="s">
        <v>4</v>
      </c>
      <c r="M302" s="85"/>
      <c r="N302" s="83" t="s">
        <v>5</v>
      </c>
      <c r="O302" s="85"/>
      <c r="P302" s="80" t="s">
        <v>6</v>
      </c>
      <c r="Q302" s="80"/>
    </row>
    <row r="303" spans="1:17" ht="24.75" customHeight="1" x14ac:dyDescent="0.15">
      <c r="A303" t="str">
        <f>CONCATENATE(B291,B303)</f>
        <v>11a</v>
      </c>
      <c r="B303" t="s">
        <v>26</v>
      </c>
      <c r="C303" s="64">
        <f>INDEX('5 tm Data'!X:X,MATCH('5 tm WJV'!A303,'5 tm Data'!V:V,0))</f>
        <v>0</v>
      </c>
      <c r="D303" s="65"/>
      <c r="E303" s="66"/>
      <c r="F303" s="80"/>
      <c r="G303" s="80"/>
      <c r="H303" s="80"/>
      <c r="I303" s="80"/>
      <c r="J303" s="80"/>
      <c r="K303" s="80"/>
      <c r="L303" s="80"/>
      <c r="M303" s="80"/>
      <c r="N303" s="80"/>
      <c r="O303" s="80"/>
      <c r="P303" s="80"/>
      <c r="Q303" s="80"/>
    </row>
    <row r="304" spans="1:17" ht="24.75" customHeight="1" x14ac:dyDescent="0.15">
      <c r="A304" t="str">
        <f>CONCATENATE(B291,B304)</f>
        <v>11b</v>
      </c>
      <c r="B304" t="s">
        <v>27</v>
      </c>
      <c r="C304" s="64">
        <f>INDEX('5 tm Data'!X:X,MATCH('5 tm WJV'!A304,'5 tm Data'!V:V,0))</f>
        <v>0</v>
      </c>
      <c r="D304" s="65"/>
      <c r="E304" s="66"/>
      <c r="F304" s="80"/>
      <c r="G304" s="80"/>
      <c r="H304" s="80"/>
      <c r="I304" s="80"/>
      <c r="J304" s="80"/>
      <c r="K304" s="80"/>
      <c r="L304" s="80"/>
      <c r="M304" s="80"/>
      <c r="N304" s="80"/>
      <c r="O304" s="80"/>
      <c r="P304" s="80"/>
      <c r="Q304" s="80"/>
    </row>
    <row r="305" spans="1:17" ht="24.75" customHeight="1" x14ac:dyDescent="0.15">
      <c r="A305" t="str">
        <f>CONCATENATE(B291,B305)</f>
        <v>11c</v>
      </c>
      <c r="B305" t="s">
        <v>28</v>
      </c>
      <c r="C305" s="64">
        <f>INDEX('5 tm Data'!X:X,MATCH('5 tm WJV'!A305,'5 tm Data'!V:V,0))</f>
        <v>0</v>
      </c>
      <c r="D305" s="65"/>
      <c r="E305" s="66"/>
      <c r="F305" s="80"/>
      <c r="G305" s="80"/>
      <c r="H305" s="80"/>
      <c r="I305" s="80"/>
      <c r="J305" s="80"/>
      <c r="K305" s="80"/>
      <c r="L305" s="80"/>
      <c r="M305" s="80"/>
      <c r="N305" s="80"/>
      <c r="O305" s="80"/>
      <c r="P305" s="80"/>
      <c r="Q305" s="80"/>
    </row>
    <row r="306" spans="1:17" ht="24.75" customHeight="1" x14ac:dyDescent="0.15">
      <c r="A306" t="str">
        <f>CONCATENATE(B291,B306)</f>
        <v>11d</v>
      </c>
      <c r="B306" t="s">
        <v>29</v>
      </c>
      <c r="C306" s="64">
        <f>INDEX('5 tm Data'!X:X,MATCH('5 tm WJV'!A306,'5 tm Data'!V:V,0))</f>
        <v>0</v>
      </c>
      <c r="D306" s="65"/>
      <c r="E306" s="66"/>
      <c r="F306" s="80"/>
      <c r="G306" s="80"/>
      <c r="H306" s="80"/>
      <c r="I306" s="80"/>
      <c r="J306" s="80"/>
      <c r="K306" s="80"/>
      <c r="L306" s="80"/>
      <c r="M306" s="80"/>
      <c r="N306" s="80"/>
      <c r="O306" s="80"/>
      <c r="P306" s="80"/>
      <c r="Q306" s="80"/>
    </row>
    <row r="307" spans="1:17" ht="24.75" customHeight="1" x14ac:dyDescent="0.15">
      <c r="A307" t="str">
        <f>CONCATENATE(B291,B307)</f>
        <v>11e</v>
      </c>
      <c r="B307" t="s">
        <v>30</v>
      </c>
      <c r="C307" s="64">
        <f>INDEX('5 tm Data'!X:X,MATCH('5 tm WJV'!A307,'5 tm Data'!V:V,0))</f>
        <v>0</v>
      </c>
      <c r="D307" s="65"/>
      <c r="E307" s="66"/>
      <c r="F307" s="80"/>
      <c r="G307" s="80"/>
      <c r="H307" s="80"/>
      <c r="I307" s="80"/>
      <c r="J307" s="80"/>
      <c r="K307" s="80"/>
      <c r="L307" s="80"/>
      <c r="M307" s="80"/>
      <c r="N307" s="80"/>
      <c r="O307" s="80"/>
      <c r="P307" s="80"/>
      <c r="Q307" s="80"/>
    </row>
    <row r="308" spans="1:17" ht="24.75" customHeight="1" x14ac:dyDescent="0.15">
      <c r="A308" t="str">
        <f>CONCATENATE(B291,B308)</f>
        <v>11f</v>
      </c>
      <c r="B308" t="s">
        <v>31</v>
      </c>
      <c r="C308" s="64">
        <f>INDEX('5 tm Data'!X:X,MATCH('5 tm WJV'!A308,'5 tm Data'!V:V,0))</f>
        <v>0</v>
      </c>
      <c r="D308" s="65"/>
      <c r="E308" s="66"/>
      <c r="F308" s="80"/>
      <c r="G308" s="80"/>
      <c r="H308" s="80"/>
      <c r="I308" s="80"/>
      <c r="J308" s="80"/>
      <c r="K308" s="80"/>
      <c r="L308" s="80"/>
      <c r="M308" s="80"/>
      <c r="N308" s="80"/>
      <c r="O308" s="80"/>
      <c r="P308" s="80"/>
      <c r="Q308" s="80"/>
    </row>
    <row r="309" spans="1:17" ht="24.75" customHeight="1" x14ac:dyDescent="0.15">
      <c r="A309" t="str">
        <f>CONCATENATE(B291,B309)</f>
        <v>11g</v>
      </c>
      <c r="B309" t="s">
        <v>32</v>
      </c>
      <c r="C309" s="64">
        <f>INDEX('5 tm Data'!X:X,MATCH('5 tm WJV'!A309,'5 tm Data'!V:V,0))</f>
        <v>0</v>
      </c>
      <c r="D309" s="65"/>
      <c r="E309" s="66"/>
      <c r="F309" s="80"/>
      <c r="G309" s="80"/>
      <c r="H309" s="80"/>
      <c r="I309" s="80"/>
      <c r="J309" s="80"/>
      <c r="K309" s="80"/>
      <c r="L309" s="80"/>
      <c r="M309" s="80"/>
      <c r="N309" s="80"/>
      <c r="O309" s="80"/>
      <c r="P309" s="80"/>
      <c r="Q309" s="80"/>
    </row>
    <row r="310" spans="1:17" ht="24.75" customHeight="1" thickBot="1" x14ac:dyDescent="0.2">
      <c r="A310" t="str">
        <f>CONCATENATE(B291,B310)</f>
        <v>11h</v>
      </c>
      <c r="B310" t="s">
        <v>33</v>
      </c>
      <c r="C310" s="64">
        <f>INDEX('5 tm Data'!X:X,MATCH('5 tm WJV'!A310,'5 tm Data'!V:V,0))</f>
        <v>0</v>
      </c>
      <c r="D310" s="65"/>
      <c r="E310" s="66"/>
      <c r="F310" s="79"/>
      <c r="G310" s="79"/>
      <c r="H310" s="79"/>
      <c r="I310" s="79"/>
      <c r="J310" s="79"/>
      <c r="K310" s="79"/>
      <c r="L310" s="79"/>
      <c r="M310" s="79"/>
      <c r="N310" s="79"/>
      <c r="O310" s="79"/>
      <c r="P310" s="79"/>
      <c r="Q310" s="79"/>
    </row>
    <row r="311" spans="1:17" ht="24.75" customHeight="1" thickTop="1" x14ac:dyDescent="0.2">
      <c r="C311" s="1"/>
      <c r="D311" s="1"/>
      <c r="E311" s="37" t="s">
        <v>6</v>
      </c>
      <c r="F311" s="77"/>
      <c r="G311" s="78"/>
      <c r="H311" s="77"/>
      <c r="I311" s="78"/>
      <c r="J311" s="77"/>
      <c r="K311" s="78"/>
      <c r="L311" s="77"/>
      <c r="M311" s="78"/>
      <c r="N311" s="77"/>
      <c r="O311" s="78"/>
      <c r="P311" s="77"/>
      <c r="Q311" s="78"/>
    </row>
    <row r="312" spans="1:17" ht="5.25" customHeight="1" x14ac:dyDescent="0.2">
      <c r="C312" s="1"/>
      <c r="D312" s="1"/>
      <c r="E312" s="1"/>
      <c r="F312" s="1"/>
      <c r="G312" s="44"/>
      <c r="H312" s="40"/>
      <c r="I312" s="40"/>
      <c r="J312" s="40"/>
      <c r="K312" s="40"/>
      <c r="L312" s="40"/>
      <c r="M312" s="40"/>
      <c r="N312" s="40"/>
      <c r="O312" s="40"/>
      <c r="P312" s="1"/>
    </row>
    <row r="313" spans="1:17" ht="11.25" x14ac:dyDescent="0.2">
      <c r="C313" s="1"/>
      <c r="D313" s="1"/>
      <c r="E313" s="1"/>
      <c r="F313" s="1"/>
      <c r="G313" s="73"/>
      <c r="H313" s="73"/>
      <c r="I313" s="73"/>
      <c r="J313" s="73"/>
      <c r="K313" s="73"/>
      <c r="L313" s="73"/>
      <c r="M313" s="73"/>
      <c r="N313" s="73"/>
      <c r="O313" s="73"/>
      <c r="P313" s="1"/>
    </row>
    <row r="314" spans="1:17" ht="11.25" x14ac:dyDescent="0.2">
      <c r="C314" s="1"/>
      <c r="D314" s="1"/>
      <c r="E314" s="1"/>
      <c r="F314" s="1"/>
      <c r="G314" s="73"/>
      <c r="H314" s="73"/>
      <c r="I314" s="73"/>
      <c r="J314" s="73"/>
      <c r="K314" s="73"/>
      <c r="L314" s="73"/>
      <c r="M314" s="73"/>
      <c r="N314" s="73"/>
      <c r="O314" s="73"/>
      <c r="P314" s="1"/>
    </row>
    <row r="320" spans="1:17" ht="10.5" customHeight="1" x14ac:dyDescent="0.15">
      <c r="A320" t="s">
        <v>35</v>
      </c>
      <c r="B320">
        <v>12</v>
      </c>
      <c r="C320" s="81" t="str">
        <f>'5 tm Data'!$A$2</f>
        <v>NAIA West - I</v>
      </c>
      <c r="D320" s="81"/>
      <c r="E320" s="81"/>
      <c r="F320" s="81"/>
      <c r="G320" s="81"/>
      <c r="H320" s="81"/>
      <c r="I320" s="81"/>
      <c r="J320" s="81"/>
      <c r="K320" s="81"/>
      <c r="L320" s="81"/>
      <c r="M320" s="81"/>
      <c r="N320" s="81"/>
      <c r="O320" s="81"/>
      <c r="P320" s="81"/>
      <c r="Q320" s="81"/>
    </row>
    <row r="321" spans="1:17" ht="10.5" customHeight="1" x14ac:dyDescent="0.15">
      <c r="C321" s="81"/>
      <c r="D321" s="81"/>
      <c r="E321" s="81"/>
      <c r="F321" s="81"/>
      <c r="G321" s="81"/>
      <c r="H321" s="81"/>
      <c r="I321" s="81"/>
      <c r="J321" s="81"/>
      <c r="K321" s="81"/>
      <c r="L321" s="81"/>
      <c r="M321" s="81"/>
      <c r="N321" s="81"/>
      <c r="O321" s="81"/>
      <c r="P321" s="81"/>
      <c r="Q321" s="81"/>
    </row>
    <row r="322" spans="1:17" ht="10.5" customHeight="1" x14ac:dyDescent="0.15">
      <c r="C322" s="81"/>
      <c r="D322" s="81"/>
      <c r="E322" s="81"/>
      <c r="F322" s="81"/>
      <c r="G322" s="81"/>
      <c r="H322" s="81"/>
      <c r="I322" s="81"/>
      <c r="J322" s="81"/>
      <c r="K322" s="81"/>
      <c r="L322" s="81"/>
      <c r="M322" s="81"/>
      <c r="N322" s="81"/>
      <c r="O322" s="81"/>
      <c r="P322" s="81"/>
      <c r="Q322" s="81"/>
    </row>
    <row r="323" spans="1:17" ht="8.25" customHeight="1" x14ac:dyDescent="0.15">
      <c r="C323" s="17"/>
      <c r="D323" s="17"/>
      <c r="E323" s="17"/>
      <c r="F323" s="17"/>
      <c r="G323" s="17"/>
      <c r="H323" s="17"/>
      <c r="I323" s="17"/>
      <c r="J323" s="17"/>
      <c r="K323" s="17"/>
      <c r="L323" s="17"/>
      <c r="M323" s="17"/>
      <c r="N323" s="17"/>
      <c r="O323" s="17"/>
      <c r="P323" s="17"/>
    </row>
    <row r="324" spans="1:17" ht="8.25" customHeight="1" x14ac:dyDescent="0.15">
      <c r="C324" s="17"/>
      <c r="D324" s="17"/>
      <c r="E324" s="17"/>
      <c r="F324" s="17"/>
      <c r="G324" s="17"/>
      <c r="H324" s="17"/>
      <c r="I324" s="17"/>
      <c r="J324" s="17"/>
      <c r="K324" s="17"/>
      <c r="L324" s="17"/>
      <c r="M324" s="17"/>
      <c r="N324" s="17"/>
      <c r="O324" s="17"/>
      <c r="P324" s="17"/>
    </row>
    <row r="325" spans="1:17" ht="8.25" customHeight="1" x14ac:dyDescent="0.2"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7" ht="11.25" x14ac:dyDescent="0.2">
      <c r="C326" s="1"/>
      <c r="D326" s="1"/>
      <c r="E326" s="1"/>
      <c r="F326" s="1"/>
      <c r="G326" s="82">
        <f>INDEX('5 tm Data'!I:I,MATCH('5 tm WJV'!B320,'5 tm Data'!H:H,0))</f>
        <v>13</v>
      </c>
      <c r="H326" s="82"/>
      <c r="I326" s="82"/>
      <c r="J326" s="82"/>
      <c r="K326" s="82"/>
      <c r="L326" s="82"/>
      <c r="M326" s="82"/>
      <c r="N326" s="82"/>
      <c r="O326" s="82"/>
      <c r="P326" s="1"/>
    </row>
    <row r="327" spans="1:17" ht="11.25" x14ac:dyDescent="0.2">
      <c r="C327" s="1"/>
      <c r="D327" s="1"/>
      <c r="E327" s="1"/>
      <c r="F327" s="1"/>
      <c r="G327" s="82"/>
      <c r="H327" s="82"/>
      <c r="I327" s="82"/>
      <c r="J327" s="82"/>
      <c r="K327" s="82"/>
      <c r="L327" s="82"/>
      <c r="M327" s="82"/>
      <c r="N327" s="82"/>
      <c r="O327" s="82"/>
      <c r="P327" s="1"/>
    </row>
    <row r="328" spans="1:17" ht="8.25" customHeight="1" x14ac:dyDescent="0.2">
      <c r="C328" s="1"/>
      <c r="D328" s="1"/>
      <c r="E328" s="1"/>
      <c r="F328" s="1"/>
      <c r="G328" s="18"/>
      <c r="H328" s="18"/>
      <c r="I328" s="18"/>
      <c r="J328" s="18"/>
      <c r="K328" s="18"/>
      <c r="L328" s="18"/>
      <c r="M328" s="18"/>
      <c r="N328" s="18"/>
      <c r="O328" s="18"/>
      <c r="P328" s="1"/>
    </row>
    <row r="329" spans="1:17" ht="8.25" customHeight="1" x14ac:dyDescent="0.2">
      <c r="C329" s="1"/>
      <c r="D329" s="1"/>
      <c r="E329" s="1"/>
      <c r="F329" s="1"/>
      <c r="G329" s="18"/>
      <c r="H329" s="18"/>
      <c r="I329" s="18"/>
      <c r="J329" s="18"/>
      <c r="K329" s="18"/>
      <c r="L329" s="18"/>
      <c r="M329" s="18"/>
      <c r="N329" s="18"/>
      <c r="O329" s="18"/>
      <c r="P329" s="1"/>
    </row>
    <row r="330" spans="1:17" ht="8.25" customHeight="1" x14ac:dyDescent="0.2"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7" ht="15.75" customHeight="1" x14ac:dyDescent="0.15">
      <c r="C331" s="83" t="s">
        <v>0</v>
      </c>
      <c r="D331" s="84"/>
      <c r="E331" s="85"/>
      <c r="F331" s="83" t="s">
        <v>1</v>
      </c>
      <c r="G331" s="85"/>
      <c r="H331" s="83" t="s">
        <v>2</v>
      </c>
      <c r="I331" s="85"/>
      <c r="J331" s="83" t="s">
        <v>3</v>
      </c>
      <c r="K331" s="85"/>
      <c r="L331" s="83" t="s">
        <v>4</v>
      </c>
      <c r="M331" s="85"/>
      <c r="N331" s="83" t="s">
        <v>5</v>
      </c>
      <c r="O331" s="85"/>
      <c r="P331" s="80" t="s">
        <v>6</v>
      </c>
      <c r="Q331" s="80"/>
    </row>
    <row r="332" spans="1:17" ht="24.75" customHeight="1" x14ac:dyDescent="0.15">
      <c r="A332" t="str">
        <f>CONCATENATE(B320,B332)</f>
        <v>12a</v>
      </c>
      <c r="B332" t="s">
        <v>26</v>
      </c>
      <c r="C332" s="64">
        <f>INDEX('5 tm Data'!X:X,MATCH('5 tm WJV'!A332,'5 tm Data'!V:V,0))</f>
        <v>0</v>
      </c>
      <c r="D332" s="65"/>
      <c r="E332" s="66"/>
      <c r="F332" s="80"/>
      <c r="G332" s="80"/>
      <c r="H332" s="80"/>
      <c r="I332" s="80"/>
      <c r="J332" s="80"/>
      <c r="K332" s="80"/>
      <c r="L332" s="80"/>
      <c r="M332" s="80"/>
      <c r="N332" s="80"/>
      <c r="O332" s="80"/>
      <c r="P332" s="80"/>
      <c r="Q332" s="80"/>
    </row>
    <row r="333" spans="1:17" ht="24.75" customHeight="1" x14ac:dyDescent="0.15">
      <c r="A333" t="str">
        <f>CONCATENATE(B320,B333)</f>
        <v>12b</v>
      </c>
      <c r="B333" t="s">
        <v>27</v>
      </c>
      <c r="C333" s="64">
        <f>INDEX('5 tm Data'!X:X,MATCH('5 tm WJV'!A333,'5 tm Data'!V:V,0))</f>
        <v>0</v>
      </c>
      <c r="D333" s="65"/>
      <c r="E333" s="66"/>
      <c r="F333" s="80"/>
      <c r="G333" s="80"/>
      <c r="H333" s="80"/>
      <c r="I333" s="80"/>
      <c r="J333" s="80"/>
      <c r="K333" s="80"/>
      <c r="L333" s="80"/>
      <c r="M333" s="80"/>
      <c r="N333" s="80"/>
      <c r="O333" s="80"/>
      <c r="P333" s="80"/>
      <c r="Q333" s="80"/>
    </row>
    <row r="334" spans="1:17" ht="24.75" customHeight="1" x14ac:dyDescent="0.15">
      <c r="A334" t="str">
        <f>CONCATENATE(B320,B334)</f>
        <v>12c</v>
      </c>
      <c r="B334" t="s">
        <v>28</v>
      </c>
      <c r="C334" s="64">
        <f>INDEX('5 tm Data'!X:X,MATCH('5 tm WJV'!A334,'5 tm Data'!V:V,0))</f>
        <v>0</v>
      </c>
      <c r="D334" s="65"/>
      <c r="E334" s="66"/>
      <c r="F334" s="80"/>
      <c r="G334" s="80"/>
      <c r="H334" s="80"/>
      <c r="I334" s="80"/>
      <c r="J334" s="80"/>
      <c r="K334" s="80"/>
      <c r="L334" s="80"/>
      <c r="M334" s="80"/>
      <c r="N334" s="80"/>
      <c r="O334" s="80"/>
      <c r="P334" s="80"/>
      <c r="Q334" s="80"/>
    </row>
    <row r="335" spans="1:17" ht="24.75" customHeight="1" x14ac:dyDescent="0.15">
      <c r="A335" t="str">
        <f>CONCATENATE(B320,B335)</f>
        <v>12d</v>
      </c>
      <c r="B335" t="s">
        <v>29</v>
      </c>
      <c r="C335" s="64">
        <f>INDEX('5 tm Data'!X:X,MATCH('5 tm WJV'!A335,'5 tm Data'!V:V,0))</f>
        <v>0</v>
      </c>
      <c r="D335" s="65"/>
      <c r="E335" s="66"/>
      <c r="F335" s="80"/>
      <c r="G335" s="80"/>
      <c r="H335" s="80"/>
      <c r="I335" s="80"/>
      <c r="J335" s="80"/>
      <c r="K335" s="80"/>
      <c r="L335" s="80"/>
      <c r="M335" s="80"/>
      <c r="N335" s="80"/>
      <c r="O335" s="80"/>
      <c r="P335" s="80"/>
      <c r="Q335" s="80"/>
    </row>
    <row r="336" spans="1:17" ht="24.75" customHeight="1" x14ac:dyDescent="0.15">
      <c r="A336" t="str">
        <f>CONCATENATE(B320,B336)</f>
        <v>12e</v>
      </c>
      <c r="B336" t="s">
        <v>30</v>
      </c>
      <c r="C336" s="64">
        <f>INDEX('5 tm Data'!X:X,MATCH('5 tm WJV'!A336,'5 tm Data'!V:V,0))</f>
        <v>0</v>
      </c>
      <c r="D336" s="65"/>
      <c r="E336" s="66"/>
      <c r="F336" s="80"/>
      <c r="G336" s="80"/>
      <c r="H336" s="80"/>
      <c r="I336" s="80"/>
      <c r="J336" s="80"/>
      <c r="K336" s="80"/>
      <c r="L336" s="80"/>
      <c r="M336" s="80"/>
      <c r="N336" s="80"/>
      <c r="O336" s="80"/>
      <c r="P336" s="80"/>
      <c r="Q336" s="80"/>
    </row>
    <row r="337" spans="1:17" ht="24.75" customHeight="1" x14ac:dyDescent="0.15">
      <c r="A337" t="str">
        <f>CONCATENATE(B320,B337)</f>
        <v>12f</v>
      </c>
      <c r="B337" t="s">
        <v>31</v>
      </c>
      <c r="C337" s="64">
        <f>INDEX('5 tm Data'!X:X,MATCH('5 tm WJV'!A337,'5 tm Data'!V:V,0))</f>
        <v>0</v>
      </c>
      <c r="D337" s="65"/>
      <c r="E337" s="66"/>
      <c r="F337" s="80"/>
      <c r="G337" s="80"/>
      <c r="H337" s="80"/>
      <c r="I337" s="80"/>
      <c r="J337" s="80"/>
      <c r="K337" s="80"/>
      <c r="L337" s="80"/>
      <c r="M337" s="80"/>
      <c r="N337" s="80"/>
      <c r="O337" s="80"/>
      <c r="P337" s="80"/>
      <c r="Q337" s="80"/>
    </row>
    <row r="338" spans="1:17" ht="24.75" customHeight="1" x14ac:dyDescent="0.15">
      <c r="A338" t="str">
        <f>CONCATENATE(B320,B338)</f>
        <v>12g</v>
      </c>
      <c r="B338" t="s">
        <v>32</v>
      </c>
      <c r="C338" s="64">
        <f>INDEX('5 tm Data'!X:X,MATCH('5 tm WJV'!A338,'5 tm Data'!V:V,0))</f>
        <v>0</v>
      </c>
      <c r="D338" s="65"/>
      <c r="E338" s="66"/>
      <c r="F338" s="80"/>
      <c r="G338" s="80"/>
      <c r="H338" s="80"/>
      <c r="I338" s="80"/>
      <c r="J338" s="80"/>
      <c r="K338" s="80"/>
      <c r="L338" s="80"/>
      <c r="M338" s="80"/>
      <c r="N338" s="80"/>
      <c r="O338" s="80"/>
      <c r="P338" s="80"/>
      <c r="Q338" s="80"/>
    </row>
    <row r="339" spans="1:17" ht="24.75" customHeight="1" thickBot="1" x14ac:dyDescent="0.2">
      <c r="A339" t="str">
        <f>CONCATENATE(B320,B339)</f>
        <v>12h</v>
      </c>
      <c r="B339" t="s">
        <v>33</v>
      </c>
      <c r="C339" s="64">
        <f>INDEX('5 tm Data'!X:X,MATCH('5 tm WJV'!A339,'5 tm Data'!V:V,0))</f>
        <v>0</v>
      </c>
      <c r="D339" s="65"/>
      <c r="E339" s="66"/>
      <c r="F339" s="79"/>
      <c r="G339" s="79"/>
      <c r="H339" s="79"/>
      <c r="I339" s="79"/>
      <c r="J339" s="79"/>
      <c r="K339" s="79"/>
      <c r="L339" s="79"/>
      <c r="M339" s="79"/>
      <c r="N339" s="79"/>
      <c r="O339" s="79"/>
      <c r="P339" s="79"/>
      <c r="Q339" s="79"/>
    </row>
    <row r="340" spans="1:17" ht="24.75" customHeight="1" thickTop="1" x14ac:dyDescent="0.2">
      <c r="C340" s="1"/>
      <c r="D340" s="1"/>
      <c r="E340" s="37" t="s">
        <v>6</v>
      </c>
      <c r="F340" s="77"/>
      <c r="G340" s="78"/>
      <c r="H340" s="77"/>
      <c r="I340" s="78"/>
      <c r="J340" s="77"/>
      <c r="K340" s="78"/>
      <c r="L340" s="77"/>
      <c r="M340" s="78"/>
      <c r="N340" s="77"/>
      <c r="O340" s="78"/>
      <c r="P340" s="77"/>
      <c r="Q340" s="78"/>
    </row>
    <row r="341" spans="1:17" ht="5.25" customHeight="1" x14ac:dyDescent="0.2">
      <c r="C341" s="1"/>
      <c r="D341" s="1"/>
      <c r="E341" s="1"/>
      <c r="F341" s="1"/>
      <c r="G341" s="44"/>
      <c r="H341" s="40"/>
      <c r="I341" s="40"/>
      <c r="J341" s="40"/>
      <c r="K341" s="40"/>
      <c r="L341" s="40"/>
      <c r="M341" s="40"/>
      <c r="N341" s="40"/>
      <c r="O341" s="40"/>
      <c r="P341" s="1"/>
    </row>
    <row r="342" spans="1:17" ht="11.25" x14ac:dyDescent="0.2">
      <c r="C342" s="1"/>
      <c r="D342" s="1"/>
      <c r="E342" s="1"/>
      <c r="F342" s="1"/>
      <c r="G342" s="73"/>
      <c r="H342" s="73"/>
      <c r="I342" s="73"/>
      <c r="J342" s="73"/>
      <c r="K342" s="73"/>
      <c r="L342" s="73"/>
      <c r="M342" s="73"/>
      <c r="N342" s="73"/>
      <c r="O342" s="73"/>
      <c r="P342" s="1"/>
    </row>
    <row r="343" spans="1:17" ht="11.25" x14ac:dyDescent="0.2">
      <c r="C343" s="1"/>
      <c r="D343" s="1"/>
      <c r="E343" s="1"/>
      <c r="F343" s="1"/>
      <c r="G343" s="73"/>
      <c r="H343" s="73"/>
      <c r="I343" s="73"/>
      <c r="J343" s="73"/>
      <c r="K343" s="73"/>
      <c r="L343" s="73"/>
      <c r="M343" s="73"/>
      <c r="N343" s="73"/>
      <c r="O343" s="73"/>
      <c r="P343" s="1"/>
    </row>
    <row r="349" spans="1:17" ht="10.5" customHeight="1" x14ac:dyDescent="0.15">
      <c r="A349" t="s">
        <v>35</v>
      </c>
      <c r="B349">
        <v>13</v>
      </c>
      <c r="C349" s="81" t="str">
        <f>'5 tm Data'!$A$2</f>
        <v>NAIA West - I</v>
      </c>
      <c r="D349" s="81"/>
      <c r="E349" s="81"/>
      <c r="F349" s="81"/>
      <c r="G349" s="81"/>
      <c r="H349" s="81"/>
      <c r="I349" s="81"/>
      <c r="J349" s="81"/>
      <c r="K349" s="81"/>
      <c r="L349" s="81"/>
      <c r="M349" s="81"/>
      <c r="N349" s="81"/>
      <c r="O349" s="81"/>
      <c r="P349" s="81"/>
      <c r="Q349" s="81"/>
    </row>
    <row r="350" spans="1:17" ht="10.5" customHeight="1" x14ac:dyDescent="0.15">
      <c r="C350" s="81"/>
      <c r="D350" s="81"/>
      <c r="E350" s="81"/>
      <c r="F350" s="81"/>
      <c r="G350" s="81"/>
      <c r="H350" s="81"/>
      <c r="I350" s="81"/>
      <c r="J350" s="81"/>
      <c r="K350" s="81"/>
      <c r="L350" s="81"/>
      <c r="M350" s="81"/>
      <c r="N350" s="81"/>
      <c r="O350" s="81"/>
      <c r="P350" s="81"/>
      <c r="Q350" s="81"/>
    </row>
    <row r="351" spans="1:17" ht="10.5" customHeight="1" x14ac:dyDescent="0.15">
      <c r="C351" s="81"/>
      <c r="D351" s="81"/>
      <c r="E351" s="81"/>
      <c r="F351" s="81"/>
      <c r="G351" s="81"/>
      <c r="H351" s="81"/>
      <c r="I351" s="81"/>
      <c r="J351" s="81"/>
      <c r="K351" s="81"/>
      <c r="L351" s="81"/>
      <c r="M351" s="81"/>
      <c r="N351" s="81"/>
      <c r="O351" s="81"/>
      <c r="P351" s="81"/>
      <c r="Q351" s="81"/>
    </row>
    <row r="352" spans="1:17" ht="8.25" customHeight="1" x14ac:dyDescent="0.15">
      <c r="C352" s="17"/>
      <c r="D352" s="17"/>
      <c r="E352" s="17"/>
      <c r="F352" s="17"/>
      <c r="G352" s="17"/>
      <c r="H352" s="17"/>
      <c r="I352" s="17"/>
      <c r="J352" s="17"/>
      <c r="K352" s="17"/>
      <c r="L352" s="17"/>
      <c r="M352" s="17"/>
      <c r="N352" s="17"/>
      <c r="O352" s="17"/>
      <c r="P352" s="17"/>
    </row>
    <row r="353" spans="1:17" ht="8.25" customHeight="1" x14ac:dyDescent="0.15">
      <c r="C353" s="17"/>
      <c r="D353" s="17"/>
      <c r="E353" s="17"/>
      <c r="F353" s="17"/>
      <c r="G353" s="17"/>
      <c r="H353" s="17"/>
      <c r="I353" s="17"/>
      <c r="J353" s="17"/>
      <c r="K353" s="17"/>
      <c r="L353" s="17"/>
      <c r="M353" s="17"/>
      <c r="N353" s="17"/>
      <c r="O353" s="17"/>
      <c r="P353" s="17"/>
    </row>
    <row r="354" spans="1:17" ht="8.25" customHeight="1" x14ac:dyDescent="0.2"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7" ht="11.25" x14ac:dyDescent="0.2">
      <c r="C355" s="1"/>
      <c r="D355" s="1"/>
      <c r="E355" s="1"/>
      <c r="F355" s="1"/>
      <c r="G355" s="82">
        <f>INDEX('5 tm Data'!I:I,MATCH('5 tm WJV'!B349,'5 tm Data'!H:H,0))</f>
        <v>14</v>
      </c>
      <c r="H355" s="82"/>
      <c r="I355" s="82"/>
      <c r="J355" s="82"/>
      <c r="K355" s="82"/>
      <c r="L355" s="82"/>
      <c r="M355" s="82"/>
      <c r="N355" s="82"/>
      <c r="O355" s="82"/>
      <c r="P355" s="1"/>
    </row>
    <row r="356" spans="1:17" ht="11.25" x14ac:dyDescent="0.2">
      <c r="C356" s="1"/>
      <c r="D356" s="1"/>
      <c r="E356" s="1"/>
      <c r="F356" s="1"/>
      <c r="G356" s="82"/>
      <c r="H356" s="82"/>
      <c r="I356" s="82"/>
      <c r="J356" s="82"/>
      <c r="K356" s="82"/>
      <c r="L356" s="82"/>
      <c r="M356" s="82"/>
      <c r="N356" s="82"/>
      <c r="O356" s="82"/>
      <c r="P356" s="1"/>
    </row>
    <row r="357" spans="1:17" ht="8.25" customHeight="1" x14ac:dyDescent="0.2">
      <c r="C357" s="1"/>
      <c r="D357" s="1"/>
      <c r="E357" s="1"/>
      <c r="F357" s="1"/>
      <c r="G357" s="18"/>
      <c r="H357" s="18"/>
      <c r="I357" s="18"/>
      <c r="J357" s="18"/>
      <c r="K357" s="18"/>
      <c r="L357" s="18"/>
      <c r="M357" s="18"/>
      <c r="N357" s="18"/>
      <c r="O357" s="18"/>
      <c r="P357" s="1"/>
    </row>
    <row r="358" spans="1:17" ht="8.25" customHeight="1" x14ac:dyDescent="0.2">
      <c r="C358" s="1"/>
      <c r="D358" s="1"/>
      <c r="E358" s="1"/>
      <c r="F358" s="1"/>
      <c r="G358" s="18"/>
      <c r="H358" s="18"/>
      <c r="I358" s="18"/>
      <c r="J358" s="18"/>
      <c r="K358" s="18"/>
      <c r="L358" s="18"/>
      <c r="M358" s="18"/>
      <c r="N358" s="18"/>
      <c r="O358" s="18"/>
      <c r="P358" s="1"/>
    </row>
    <row r="359" spans="1:17" ht="8.25" customHeight="1" x14ac:dyDescent="0.2"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7" ht="15.75" customHeight="1" x14ac:dyDescent="0.15">
      <c r="C360" s="83" t="s">
        <v>0</v>
      </c>
      <c r="D360" s="84"/>
      <c r="E360" s="85"/>
      <c r="F360" s="83" t="s">
        <v>1</v>
      </c>
      <c r="G360" s="85"/>
      <c r="H360" s="83" t="s">
        <v>2</v>
      </c>
      <c r="I360" s="85"/>
      <c r="J360" s="83" t="s">
        <v>3</v>
      </c>
      <c r="K360" s="85"/>
      <c r="L360" s="83" t="s">
        <v>4</v>
      </c>
      <c r="M360" s="85"/>
      <c r="N360" s="83" t="s">
        <v>5</v>
      </c>
      <c r="O360" s="85"/>
      <c r="P360" s="80" t="s">
        <v>6</v>
      </c>
      <c r="Q360" s="80"/>
    </row>
    <row r="361" spans="1:17" ht="24.75" customHeight="1" x14ac:dyDescent="0.15">
      <c r="A361" t="str">
        <f>CONCATENATE(B349,B361)</f>
        <v>13a</v>
      </c>
      <c r="B361" t="s">
        <v>26</v>
      </c>
      <c r="C361" s="64">
        <f>INDEX('5 tm Data'!X:X,MATCH('5 tm WJV'!A361,'5 tm Data'!V:V,0))</f>
        <v>0</v>
      </c>
      <c r="D361" s="65"/>
      <c r="E361" s="66"/>
      <c r="F361" s="80"/>
      <c r="G361" s="80"/>
      <c r="H361" s="80"/>
      <c r="I361" s="80"/>
      <c r="J361" s="80"/>
      <c r="K361" s="80"/>
      <c r="L361" s="80"/>
      <c r="M361" s="80"/>
      <c r="N361" s="80"/>
      <c r="O361" s="80"/>
      <c r="P361" s="80"/>
      <c r="Q361" s="80"/>
    </row>
    <row r="362" spans="1:17" ht="24.75" customHeight="1" x14ac:dyDescent="0.15">
      <c r="A362" t="str">
        <f>CONCATENATE(B349,B362)</f>
        <v>13b</v>
      </c>
      <c r="B362" t="s">
        <v>27</v>
      </c>
      <c r="C362" s="64">
        <f>INDEX('5 tm Data'!X:X,MATCH('5 tm WJV'!A362,'5 tm Data'!V:V,0))</f>
        <v>0</v>
      </c>
      <c r="D362" s="65"/>
      <c r="E362" s="66"/>
      <c r="F362" s="80"/>
      <c r="G362" s="80"/>
      <c r="H362" s="80"/>
      <c r="I362" s="80"/>
      <c r="J362" s="80"/>
      <c r="K362" s="80"/>
      <c r="L362" s="80"/>
      <c r="M362" s="80"/>
      <c r="N362" s="80"/>
      <c r="O362" s="80"/>
      <c r="P362" s="80"/>
      <c r="Q362" s="80"/>
    </row>
    <row r="363" spans="1:17" ht="24.75" customHeight="1" x14ac:dyDescent="0.15">
      <c r="A363" t="str">
        <f>CONCATENATE(B349,B363)</f>
        <v>13c</v>
      </c>
      <c r="B363" t="s">
        <v>28</v>
      </c>
      <c r="C363" s="64">
        <f>INDEX('5 tm Data'!X:X,MATCH('5 tm WJV'!A363,'5 tm Data'!V:V,0))</f>
        <v>0</v>
      </c>
      <c r="D363" s="65"/>
      <c r="E363" s="66"/>
      <c r="F363" s="80"/>
      <c r="G363" s="80"/>
      <c r="H363" s="80"/>
      <c r="I363" s="80"/>
      <c r="J363" s="80"/>
      <c r="K363" s="80"/>
      <c r="L363" s="80"/>
      <c r="M363" s="80"/>
      <c r="N363" s="80"/>
      <c r="O363" s="80"/>
      <c r="P363" s="80"/>
      <c r="Q363" s="80"/>
    </row>
    <row r="364" spans="1:17" ht="24.75" customHeight="1" x14ac:dyDescent="0.15">
      <c r="A364" t="str">
        <f>CONCATENATE(B349,B364)</f>
        <v>13d</v>
      </c>
      <c r="B364" t="s">
        <v>29</v>
      </c>
      <c r="C364" s="64">
        <f>INDEX('5 tm Data'!X:X,MATCH('5 tm WJV'!A364,'5 tm Data'!V:V,0))</f>
        <v>0</v>
      </c>
      <c r="D364" s="65"/>
      <c r="E364" s="66"/>
      <c r="F364" s="80"/>
      <c r="G364" s="80"/>
      <c r="H364" s="80"/>
      <c r="I364" s="80"/>
      <c r="J364" s="80"/>
      <c r="K364" s="80"/>
      <c r="L364" s="80"/>
      <c r="M364" s="80"/>
      <c r="N364" s="80"/>
      <c r="O364" s="80"/>
      <c r="P364" s="80"/>
      <c r="Q364" s="80"/>
    </row>
    <row r="365" spans="1:17" ht="24.75" customHeight="1" x14ac:dyDescent="0.15">
      <c r="A365" t="str">
        <f>CONCATENATE(B349,B365)</f>
        <v>13e</v>
      </c>
      <c r="B365" t="s">
        <v>30</v>
      </c>
      <c r="C365" s="64">
        <f>INDEX('5 tm Data'!X:X,MATCH('5 tm WJV'!A365,'5 tm Data'!V:V,0))</f>
        <v>0</v>
      </c>
      <c r="D365" s="65"/>
      <c r="E365" s="66"/>
      <c r="F365" s="80"/>
      <c r="G365" s="80"/>
      <c r="H365" s="80"/>
      <c r="I365" s="80"/>
      <c r="J365" s="80"/>
      <c r="K365" s="80"/>
      <c r="L365" s="80"/>
      <c r="M365" s="80"/>
      <c r="N365" s="80"/>
      <c r="O365" s="80"/>
      <c r="P365" s="80"/>
      <c r="Q365" s="80"/>
    </row>
    <row r="366" spans="1:17" ht="24.75" customHeight="1" x14ac:dyDescent="0.15">
      <c r="A366" t="str">
        <f>CONCATENATE(B349,B366)</f>
        <v>13f</v>
      </c>
      <c r="B366" t="s">
        <v>31</v>
      </c>
      <c r="C366" s="64">
        <f>INDEX('5 tm Data'!X:X,MATCH('5 tm WJV'!A366,'5 tm Data'!V:V,0))</f>
        <v>0</v>
      </c>
      <c r="D366" s="65"/>
      <c r="E366" s="66"/>
      <c r="F366" s="80"/>
      <c r="G366" s="80"/>
      <c r="H366" s="80"/>
      <c r="I366" s="80"/>
      <c r="J366" s="80"/>
      <c r="K366" s="80"/>
      <c r="L366" s="80"/>
      <c r="M366" s="80"/>
      <c r="N366" s="80"/>
      <c r="O366" s="80"/>
      <c r="P366" s="80"/>
      <c r="Q366" s="80"/>
    </row>
    <row r="367" spans="1:17" ht="24.75" customHeight="1" x14ac:dyDescent="0.15">
      <c r="A367" t="str">
        <f>CONCATENATE(B349,B367)</f>
        <v>13g</v>
      </c>
      <c r="B367" t="s">
        <v>32</v>
      </c>
      <c r="C367" s="64">
        <f>INDEX('5 tm Data'!X:X,MATCH('5 tm WJV'!A367,'5 tm Data'!V:V,0))</f>
        <v>0</v>
      </c>
      <c r="D367" s="65"/>
      <c r="E367" s="66"/>
      <c r="F367" s="80"/>
      <c r="G367" s="80"/>
      <c r="H367" s="80"/>
      <c r="I367" s="80"/>
      <c r="J367" s="80"/>
      <c r="K367" s="80"/>
      <c r="L367" s="80"/>
      <c r="M367" s="80"/>
      <c r="N367" s="80"/>
      <c r="O367" s="80"/>
      <c r="P367" s="80"/>
      <c r="Q367" s="80"/>
    </row>
    <row r="368" spans="1:17" ht="24.75" customHeight="1" thickBot="1" x14ac:dyDescent="0.2">
      <c r="A368" t="str">
        <f>CONCATENATE(B349,B368)</f>
        <v>13h</v>
      </c>
      <c r="B368" t="s">
        <v>33</v>
      </c>
      <c r="C368" s="64">
        <f>INDEX('5 tm Data'!X:X,MATCH('5 tm WJV'!A368,'5 tm Data'!V:V,0))</f>
        <v>0</v>
      </c>
      <c r="D368" s="65"/>
      <c r="E368" s="66"/>
      <c r="F368" s="79"/>
      <c r="G368" s="79"/>
      <c r="H368" s="79"/>
      <c r="I368" s="79"/>
      <c r="J368" s="79"/>
      <c r="K368" s="79"/>
      <c r="L368" s="79"/>
      <c r="M368" s="79"/>
      <c r="N368" s="79"/>
      <c r="O368" s="79"/>
      <c r="P368" s="79"/>
      <c r="Q368" s="79"/>
    </row>
    <row r="369" spans="1:17" ht="24.75" customHeight="1" thickTop="1" x14ac:dyDescent="0.2">
      <c r="C369" s="1"/>
      <c r="D369" s="1"/>
      <c r="E369" s="37" t="s">
        <v>6</v>
      </c>
      <c r="F369" s="77"/>
      <c r="G369" s="78"/>
      <c r="H369" s="77"/>
      <c r="I369" s="78"/>
      <c r="J369" s="77"/>
      <c r="K369" s="78"/>
      <c r="L369" s="77"/>
      <c r="M369" s="78"/>
      <c r="N369" s="77"/>
      <c r="O369" s="78"/>
      <c r="P369" s="77"/>
      <c r="Q369" s="78"/>
    </row>
    <row r="370" spans="1:17" ht="5.25" customHeight="1" x14ac:dyDescent="0.2">
      <c r="C370" s="1"/>
      <c r="D370" s="1"/>
      <c r="E370" s="1"/>
      <c r="F370" s="1"/>
      <c r="G370" s="44"/>
      <c r="H370" s="40"/>
      <c r="I370" s="40"/>
      <c r="J370" s="40"/>
      <c r="K370" s="40"/>
      <c r="L370" s="40"/>
      <c r="M370" s="40"/>
      <c r="N370" s="40"/>
      <c r="O370" s="40"/>
      <c r="P370" s="1"/>
    </row>
    <row r="371" spans="1:17" ht="11.25" x14ac:dyDescent="0.2">
      <c r="C371" s="1"/>
      <c r="D371" s="1"/>
      <c r="E371" s="1"/>
      <c r="F371" s="1"/>
      <c r="G371" s="73"/>
      <c r="H371" s="73"/>
      <c r="I371" s="73"/>
      <c r="J371" s="73"/>
      <c r="K371" s="73"/>
      <c r="L371" s="73"/>
      <c r="M371" s="73"/>
      <c r="N371" s="73"/>
      <c r="O371" s="73"/>
      <c r="P371" s="1"/>
    </row>
    <row r="372" spans="1:17" ht="11.25" x14ac:dyDescent="0.2">
      <c r="C372" s="1"/>
      <c r="D372" s="1"/>
      <c r="E372" s="1"/>
      <c r="F372" s="1"/>
      <c r="G372" s="73"/>
      <c r="H372" s="73"/>
      <c r="I372" s="73"/>
      <c r="J372" s="73"/>
      <c r="K372" s="73"/>
      <c r="L372" s="73"/>
      <c r="M372" s="73"/>
      <c r="N372" s="73"/>
      <c r="O372" s="73"/>
      <c r="P372" s="1"/>
    </row>
    <row r="378" spans="1:17" ht="10.5" customHeight="1" x14ac:dyDescent="0.15">
      <c r="A378" t="s">
        <v>35</v>
      </c>
      <c r="B378">
        <v>14</v>
      </c>
      <c r="C378" s="81" t="str">
        <f>'5 tm Data'!$A$2</f>
        <v>NAIA West - I</v>
      </c>
      <c r="D378" s="81"/>
      <c r="E378" s="81"/>
      <c r="F378" s="81"/>
      <c r="G378" s="81"/>
      <c r="H378" s="81"/>
      <c r="I378" s="81"/>
      <c r="J378" s="81"/>
      <c r="K378" s="81"/>
      <c r="L378" s="81"/>
      <c r="M378" s="81"/>
      <c r="N378" s="81"/>
      <c r="O378" s="81"/>
      <c r="P378" s="81"/>
      <c r="Q378" s="81"/>
    </row>
    <row r="379" spans="1:17" ht="10.5" customHeight="1" x14ac:dyDescent="0.15">
      <c r="C379" s="81"/>
      <c r="D379" s="81"/>
      <c r="E379" s="81"/>
      <c r="F379" s="81"/>
      <c r="G379" s="81"/>
      <c r="H379" s="81"/>
      <c r="I379" s="81"/>
      <c r="J379" s="81"/>
      <c r="K379" s="81"/>
      <c r="L379" s="81"/>
      <c r="M379" s="81"/>
      <c r="N379" s="81"/>
      <c r="O379" s="81"/>
      <c r="P379" s="81"/>
      <c r="Q379" s="81"/>
    </row>
    <row r="380" spans="1:17" ht="10.5" customHeight="1" x14ac:dyDescent="0.15">
      <c r="C380" s="81"/>
      <c r="D380" s="81"/>
      <c r="E380" s="81"/>
      <c r="F380" s="81"/>
      <c r="G380" s="81"/>
      <c r="H380" s="81"/>
      <c r="I380" s="81"/>
      <c r="J380" s="81"/>
      <c r="K380" s="81"/>
      <c r="L380" s="81"/>
      <c r="M380" s="81"/>
      <c r="N380" s="81"/>
      <c r="O380" s="81"/>
      <c r="P380" s="81"/>
      <c r="Q380" s="81"/>
    </row>
    <row r="381" spans="1:17" ht="8.25" customHeight="1" x14ac:dyDescent="0.15">
      <c r="C381" s="17"/>
      <c r="D381" s="17"/>
      <c r="E381" s="17"/>
      <c r="F381" s="17"/>
      <c r="G381" s="17"/>
      <c r="H381" s="17"/>
      <c r="I381" s="17"/>
      <c r="J381" s="17"/>
      <c r="K381" s="17"/>
      <c r="L381" s="17"/>
      <c r="M381" s="17"/>
      <c r="N381" s="17"/>
      <c r="O381" s="17"/>
      <c r="P381" s="17"/>
    </row>
    <row r="382" spans="1:17" ht="8.25" customHeight="1" x14ac:dyDescent="0.15">
      <c r="C382" s="17"/>
      <c r="D382" s="17"/>
      <c r="E382" s="17"/>
      <c r="F382" s="17"/>
      <c r="G382" s="17"/>
      <c r="H382" s="17"/>
      <c r="I382" s="17"/>
      <c r="J382" s="17"/>
      <c r="K382" s="17"/>
      <c r="L382" s="17"/>
      <c r="M382" s="17"/>
      <c r="N382" s="17"/>
      <c r="O382" s="17"/>
      <c r="P382" s="17"/>
    </row>
    <row r="383" spans="1:17" ht="8.25" customHeight="1" x14ac:dyDescent="0.2"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7" ht="11.25" x14ac:dyDescent="0.2">
      <c r="C384" s="1"/>
      <c r="D384" s="1"/>
      <c r="E384" s="1"/>
      <c r="F384" s="1"/>
      <c r="G384" s="82">
        <f>INDEX('5 tm Data'!I:I,MATCH('5 tm WJV'!B378,'5 tm Data'!H:H,0))</f>
        <v>15</v>
      </c>
      <c r="H384" s="82"/>
      <c r="I384" s="82"/>
      <c r="J384" s="82"/>
      <c r="K384" s="82"/>
      <c r="L384" s="82"/>
      <c r="M384" s="82"/>
      <c r="N384" s="82"/>
      <c r="O384" s="82"/>
      <c r="P384" s="1"/>
    </row>
    <row r="385" spans="1:17" ht="11.25" x14ac:dyDescent="0.2">
      <c r="C385" s="1"/>
      <c r="D385" s="1"/>
      <c r="E385" s="1"/>
      <c r="F385" s="1"/>
      <c r="G385" s="82"/>
      <c r="H385" s="82"/>
      <c r="I385" s="82"/>
      <c r="J385" s="82"/>
      <c r="K385" s="82"/>
      <c r="L385" s="82"/>
      <c r="M385" s="82"/>
      <c r="N385" s="82"/>
      <c r="O385" s="82"/>
      <c r="P385" s="1"/>
    </row>
    <row r="386" spans="1:17" ht="8.25" customHeight="1" x14ac:dyDescent="0.2">
      <c r="C386" s="1"/>
      <c r="D386" s="1"/>
      <c r="E386" s="1"/>
      <c r="F386" s="1"/>
      <c r="G386" s="18"/>
      <c r="H386" s="18"/>
      <c r="I386" s="18"/>
      <c r="J386" s="18"/>
      <c r="K386" s="18"/>
      <c r="L386" s="18"/>
      <c r="M386" s="18"/>
      <c r="N386" s="18"/>
      <c r="O386" s="18"/>
      <c r="P386" s="1"/>
    </row>
    <row r="387" spans="1:17" ht="8.25" customHeight="1" x14ac:dyDescent="0.2">
      <c r="C387" s="1"/>
      <c r="D387" s="1"/>
      <c r="E387" s="1"/>
      <c r="F387" s="1"/>
      <c r="G387" s="18"/>
      <c r="H387" s="18"/>
      <c r="I387" s="18"/>
      <c r="J387" s="18"/>
      <c r="K387" s="18"/>
      <c r="L387" s="18"/>
      <c r="M387" s="18"/>
      <c r="N387" s="18"/>
      <c r="O387" s="18"/>
      <c r="P387" s="1"/>
    </row>
    <row r="388" spans="1:17" ht="8.25" customHeight="1" x14ac:dyDescent="0.2"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7" ht="15.75" customHeight="1" x14ac:dyDescent="0.15">
      <c r="C389" s="83" t="s">
        <v>0</v>
      </c>
      <c r="D389" s="84"/>
      <c r="E389" s="85"/>
      <c r="F389" s="83" t="s">
        <v>1</v>
      </c>
      <c r="G389" s="85"/>
      <c r="H389" s="83" t="s">
        <v>2</v>
      </c>
      <c r="I389" s="85"/>
      <c r="J389" s="83" t="s">
        <v>3</v>
      </c>
      <c r="K389" s="85"/>
      <c r="L389" s="83" t="s">
        <v>4</v>
      </c>
      <c r="M389" s="85"/>
      <c r="N389" s="83" t="s">
        <v>5</v>
      </c>
      <c r="O389" s="85"/>
      <c r="P389" s="80" t="s">
        <v>6</v>
      </c>
      <c r="Q389" s="80"/>
    </row>
    <row r="390" spans="1:17" ht="24.75" customHeight="1" x14ac:dyDescent="0.15">
      <c r="A390" t="str">
        <f>CONCATENATE(B378,B390)</f>
        <v>14a</v>
      </c>
      <c r="B390" t="s">
        <v>26</v>
      </c>
      <c r="C390" s="64">
        <f>INDEX('5 tm Data'!X:X,MATCH('5 tm WJV'!A390,'5 tm Data'!V:V,0))</f>
        <v>0</v>
      </c>
      <c r="D390" s="65"/>
      <c r="E390" s="66"/>
      <c r="F390" s="80"/>
      <c r="G390" s="80"/>
      <c r="H390" s="80"/>
      <c r="I390" s="80"/>
      <c r="J390" s="80"/>
      <c r="K390" s="80"/>
      <c r="L390" s="80"/>
      <c r="M390" s="80"/>
      <c r="N390" s="80"/>
      <c r="O390" s="80"/>
      <c r="P390" s="80"/>
      <c r="Q390" s="80"/>
    </row>
    <row r="391" spans="1:17" ht="24.75" customHeight="1" x14ac:dyDescent="0.15">
      <c r="A391" t="str">
        <f>CONCATENATE(B378,B391)</f>
        <v>14b</v>
      </c>
      <c r="B391" t="s">
        <v>27</v>
      </c>
      <c r="C391" s="64">
        <f>INDEX('5 tm Data'!X:X,MATCH('5 tm WJV'!A391,'5 tm Data'!V:V,0))</f>
        <v>0</v>
      </c>
      <c r="D391" s="65"/>
      <c r="E391" s="66"/>
      <c r="F391" s="80"/>
      <c r="G391" s="80"/>
      <c r="H391" s="80"/>
      <c r="I391" s="80"/>
      <c r="J391" s="80"/>
      <c r="K391" s="80"/>
      <c r="L391" s="80"/>
      <c r="M391" s="80"/>
      <c r="N391" s="80"/>
      <c r="O391" s="80"/>
      <c r="P391" s="80"/>
      <c r="Q391" s="80"/>
    </row>
    <row r="392" spans="1:17" ht="24.75" customHeight="1" x14ac:dyDescent="0.15">
      <c r="A392" t="str">
        <f>CONCATENATE(B378,B392)</f>
        <v>14c</v>
      </c>
      <c r="B392" t="s">
        <v>28</v>
      </c>
      <c r="C392" s="64">
        <f>INDEX('5 tm Data'!X:X,MATCH('5 tm WJV'!A392,'5 tm Data'!V:V,0))</f>
        <v>0</v>
      </c>
      <c r="D392" s="65"/>
      <c r="E392" s="66"/>
      <c r="F392" s="80"/>
      <c r="G392" s="80"/>
      <c r="H392" s="80"/>
      <c r="I392" s="80"/>
      <c r="J392" s="80"/>
      <c r="K392" s="80"/>
      <c r="L392" s="80"/>
      <c r="M392" s="80"/>
      <c r="N392" s="80"/>
      <c r="O392" s="80"/>
      <c r="P392" s="80"/>
      <c r="Q392" s="80"/>
    </row>
    <row r="393" spans="1:17" ht="24.75" customHeight="1" x14ac:dyDescent="0.15">
      <c r="A393" t="str">
        <f>CONCATENATE(B378,B393)</f>
        <v>14d</v>
      </c>
      <c r="B393" t="s">
        <v>29</v>
      </c>
      <c r="C393" s="64">
        <f>INDEX('5 tm Data'!X:X,MATCH('5 tm WJV'!A393,'5 tm Data'!V:V,0))</f>
        <v>0</v>
      </c>
      <c r="D393" s="65"/>
      <c r="E393" s="66"/>
      <c r="F393" s="80"/>
      <c r="G393" s="80"/>
      <c r="H393" s="80"/>
      <c r="I393" s="80"/>
      <c r="J393" s="80"/>
      <c r="K393" s="80"/>
      <c r="L393" s="80"/>
      <c r="M393" s="80"/>
      <c r="N393" s="80"/>
      <c r="O393" s="80"/>
      <c r="P393" s="80"/>
      <c r="Q393" s="80"/>
    </row>
    <row r="394" spans="1:17" ht="24.75" customHeight="1" x14ac:dyDescent="0.15">
      <c r="A394" t="str">
        <f>CONCATENATE(B378,B394)</f>
        <v>14e</v>
      </c>
      <c r="B394" t="s">
        <v>30</v>
      </c>
      <c r="C394" s="64">
        <f>INDEX('5 tm Data'!X:X,MATCH('5 tm WJV'!A394,'5 tm Data'!V:V,0))</f>
        <v>0</v>
      </c>
      <c r="D394" s="65"/>
      <c r="E394" s="66"/>
      <c r="F394" s="80"/>
      <c r="G394" s="80"/>
      <c r="H394" s="80"/>
      <c r="I394" s="80"/>
      <c r="J394" s="80"/>
      <c r="K394" s="80"/>
      <c r="L394" s="80"/>
      <c r="M394" s="80"/>
      <c r="N394" s="80"/>
      <c r="O394" s="80"/>
      <c r="P394" s="80"/>
      <c r="Q394" s="80"/>
    </row>
    <row r="395" spans="1:17" ht="24.75" customHeight="1" x14ac:dyDescent="0.15">
      <c r="A395" t="str">
        <f>CONCATENATE(B378,B395)</f>
        <v>14f</v>
      </c>
      <c r="B395" t="s">
        <v>31</v>
      </c>
      <c r="C395" s="64">
        <f>INDEX('5 tm Data'!X:X,MATCH('5 tm WJV'!A395,'5 tm Data'!V:V,0))</f>
        <v>0</v>
      </c>
      <c r="D395" s="65"/>
      <c r="E395" s="66"/>
      <c r="F395" s="80"/>
      <c r="G395" s="80"/>
      <c r="H395" s="80"/>
      <c r="I395" s="80"/>
      <c r="J395" s="80"/>
      <c r="K395" s="80"/>
      <c r="L395" s="80"/>
      <c r="M395" s="80"/>
      <c r="N395" s="80"/>
      <c r="O395" s="80"/>
      <c r="P395" s="80"/>
      <c r="Q395" s="80"/>
    </row>
    <row r="396" spans="1:17" ht="24.75" customHeight="1" x14ac:dyDescent="0.15">
      <c r="A396" t="str">
        <f>CONCATENATE(B378,B396)</f>
        <v>14g</v>
      </c>
      <c r="B396" t="s">
        <v>32</v>
      </c>
      <c r="C396" s="64">
        <f>INDEX('5 tm Data'!X:X,MATCH('5 tm WJV'!A396,'5 tm Data'!V:V,0))</f>
        <v>0</v>
      </c>
      <c r="D396" s="65"/>
      <c r="E396" s="66"/>
      <c r="F396" s="80"/>
      <c r="G396" s="80"/>
      <c r="H396" s="80"/>
      <c r="I396" s="80"/>
      <c r="J396" s="80"/>
      <c r="K396" s="80"/>
      <c r="L396" s="80"/>
      <c r="M396" s="80"/>
      <c r="N396" s="80"/>
      <c r="O396" s="80"/>
      <c r="P396" s="80"/>
      <c r="Q396" s="80"/>
    </row>
    <row r="397" spans="1:17" ht="24.75" customHeight="1" thickBot="1" x14ac:dyDescent="0.2">
      <c r="A397" t="str">
        <f>CONCATENATE(B378,B397)</f>
        <v>14h</v>
      </c>
      <c r="B397" t="s">
        <v>33</v>
      </c>
      <c r="C397" s="64">
        <f>INDEX('5 tm Data'!X:X,MATCH('5 tm WJV'!A397,'5 tm Data'!V:V,0))</f>
        <v>0</v>
      </c>
      <c r="D397" s="65"/>
      <c r="E397" s="66"/>
      <c r="F397" s="79"/>
      <c r="G397" s="79"/>
      <c r="H397" s="79"/>
      <c r="I397" s="79"/>
      <c r="J397" s="79"/>
      <c r="K397" s="79"/>
      <c r="L397" s="79"/>
      <c r="M397" s="79"/>
      <c r="N397" s="79"/>
      <c r="O397" s="79"/>
      <c r="P397" s="79"/>
      <c r="Q397" s="79"/>
    </row>
    <row r="398" spans="1:17" ht="24.75" customHeight="1" thickTop="1" x14ac:dyDescent="0.2">
      <c r="C398" s="1"/>
      <c r="D398" s="1"/>
      <c r="E398" s="37" t="s">
        <v>6</v>
      </c>
      <c r="F398" s="77"/>
      <c r="G398" s="78"/>
      <c r="H398" s="77"/>
      <c r="I398" s="78"/>
      <c r="J398" s="77"/>
      <c r="K398" s="78"/>
      <c r="L398" s="77"/>
      <c r="M398" s="78"/>
      <c r="N398" s="77"/>
      <c r="O398" s="78"/>
      <c r="P398" s="77"/>
      <c r="Q398" s="78"/>
    </row>
    <row r="399" spans="1:17" ht="5.25" customHeight="1" x14ac:dyDescent="0.2">
      <c r="C399" s="1"/>
      <c r="D399" s="1"/>
      <c r="E399" s="1"/>
      <c r="F399" s="1"/>
      <c r="G399" s="44"/>
      <c r="H399" s="40"/>
      <c r="I399" s="40"/>
      <c r="J399" s="40"/>
      <c r="K399" s="40"/>
      <c r="L399" s="40"/>
      <c r="M399" s="40"/>
      <c r="N399" s="40"/>
      <c r="O399" s="40"/>
      <c r="P399" s="1"/>
    </row>
    <row r="400" spans="1:17" ht="11.25" x14ac:dyDescent="0.2">
      <c r="C400" s="1"/>
      <c r="D400" s="1"/>
      <c r="E400" s="1"/>
      <c r="F400" s="1"/>
      <c r="G400" s="73"/>
      <c r="H400" s="73"/>
      <c r="I400" s="73"/>
      <c r="J400" s="73"/>
      <c r="K400" s="73"/>
      <c r="L400" s="73"/>
      <c r="M400" s="73"/>
      <c r="N400" s="73"/>
      <c r="O400" s="73"/>
      <c r="P400" s="1"/>
    </row>
    <row r="401" spans="1:17" ht="11.25" x14ac:dyDescent="0.2">
      <c r="C401" s="1"/>
      <c r="D401" s="1"/>
      <c r="E401" s="1"/>
      <c r="F401" s="1"/>
      <c r="G401" s="73"/>
      <c r="H401" s="73"/>
      <c r="I401" s="73"/>
      <c r="J401" s="73"/>
      <c r="K401" s="73"/>
      <c r="L401" s="73"/>
      <c r="M401" s="73"/>
      <c r="N401" s="73"/>
      <c r="O401" s="73"/>
      <c r="P401" s="1"/>
    </row>
    <row r="407" spans="1:17" ht="10.5" customHeight="1" x14ac:dyDescent="0.15">
      <c r="A407" t="s">
        <v>35</v>
      </c>
      <c r="B407">
        <v>15</v>
      </c>
      <c r="C407" s="81" t="str">
        <f>'5 tm Data'!$A$2</f>
        <v>NAIA West - I</v>
      </c>
      <c r="D407" s="81"/>
      <c r="E407" s="81"/>
      <c r="F407" s="81"/>
      <c r="G407" s="81"/>
      <c r="H407" s="81"/>
      <c r="I407" s="81"/>
      <c r="J407" s="81"/>
      <c r="K407" s="81"/>
      <c r="L407" s="81"/>
      <c r="M407" s="81"/>
      <c r="N407" s="81"/>
      <c r="O407" s="81"/>
      <c r="P407" s="81"/>
      <c r="Q407" s="81"/>
    </row>
    <row r="408" spans="1:17" ht="10.5" customHeight="1" x14ac:dyDescent="0.15">
      <c r="C408" s="81"/>
      <c r="D408" s="81"/>
      <c r="E408" s="81"/>
      <c r="F408" s="81"/>
      <c r="G408" s="81"/>
      <c r="H408" s="81"/>
      <c r="I408" s="81"/>
      <c r="J408" s="81"/>
      <c r="K408" s="81"/>
      <c r="L408" s="81"/>
      <c r="M408" s="81"/>
      <c r="N408" s="81"/>
      <c r="O408" s="81"/>
      <c r="P408" s="81"/>
      <c r="Q408" s="81"/>
    </row>
    <row r="409" spans="1:17" ht="10.5" customHeight="1" x14ac:dyDescent="0.15">
      <c r="C409" s="81"/>
      <c r="D409" s="81"/>
      <c r="E409" s="81"/>
      <c r="F409" s="81"/>
      <c r="G409" s="81"/>
      <c r="H409" s="81"/>
      <c r="I409" s="81"/>
      <c r="J409" s="81"/>
      <c r="K409" s="81"/>
      <c r="L409" s="81"/>
      <c r="M409" s="81"/>
      <c r="N409" s="81"/>
      <c r="O409" s="81"/>
      <c r="P409" s="81"/>
      <c r="Q409" s="81"/>
    </row>
    <row r="410" spans="1:17" ht="8.25" customHeight="1" x14ac:dyDescent="0.15">
      <c r="C410" s="17"/>
      <c r="D410" s="17"/>
      <c r="E410" s="17"/>
      <c r="F410" s="17"/>
      <c r="G410" s="17"/>
      <c r="H410" s="17"/>
      <c r="I410" s="17"/>
      <c r="J410" s="17"/>
      <c r="K410" s="17"/>
      <c r="L410" s="17"/>
      <c r="M410" s="17"/>
      <c r="N410" s="17"/>
      <c r="O410" s="17"/>
      <c r="P410" s="17"/>
    </row>
    <row r="411" spans="1:17" ht="8.25" customHeight="1" x14ac:dyDescent="0.15">
      <c r="C411" s="17"/>
      <c r="D411" s="17"/>
      <c r="E411" s="17"/>
      <c r="F411" s="17"/>
      <c r="G411" s="17"/>
      <c r="H411" s="17"/>
      <c r="I411" s="17"/>
      <c r="J411" s="17"/>
      <c r="K411" s="17"/>
      <c r="L411" s="17"/>
      <c r="M411" s="17"/>
      <c r="N411" s="17"/>
      <c r="O411" s="17"/>
      <c r="P411" s="17"/>
    </row>
    <row r="412" spans="1:17" ht="8.25" customHeight="1" x14ac:dyDescent="0.2"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</row>
    <row r="413" spans="1:17" ht="11.25" x14ac:dyDescent="0.2">
      <c r="C413" s="1"/>
      <c r="D413" s="1"/>
      <c r="E413" s="1"/>
      <c r="F413" s="1"/>
      <c r="G413" s="82">
        <f>INDEX('5 tm Data'!I:I,MATCH('5 tm WJV'!B407,'5 tm Data'!H:H,0))</f>
        <v>16</v>
      </c>
      <c r="H413" s="82"/>
      <c r="I413" s="82"/>
      <c r="J413" s="82"/>
      <c r="K413" s="82"/>
      <c r="L413" s="82"/>
      <c r="M413" s="82"/>
      <c r="N413" s="82"/>
      <c r="O413" s="82"/>
      <c r="P413" s="1"/>
    </row>
    <row r="414" spans="1:17" ht="11.25" x14ac:dyDescent="0.2">
      <c r="C414" s="1"/>
      <c r="D414" s="1"/>
      <c r="E414" s="1"/>
      <c r="F414" s="1"/>
      <c r="G414" s="82"/>
      <c r="H414" s="82"/>
      <c r="I414" s="82"/>
      <c r="J414" s="82"/>
      <c r="K414" s="82"/>
      <c r="L414" s="82"/>
      <c r="M414" s="82"/>
      <c r="N414" s="82"/>
      <c r="O414" s="82"/>
      <c r="P414" s="1"/>
    </row>
    <row r="415" spans="1:17" ht="8.25" customHeight="1" x14ac:dyDescent="0.2">
      <c r="C415" s="1"/>
      <c r="D415" s="1"/>
      <c r="E415" s="1"/>
      <c r="F415" s="1"/>
      <c r="G415" s="18"/>
      <c r="H415" s="18"/>
      <c r="I415" s="18"/>
      <c r="J415" s="18"/>
      <c r="K415" s="18"/>
      <c r="L415" s="18"/>
      <c r="M415" s="18"/>
      <c r="N415" s="18"/>
      <c r="O415" s="18"/>
      <c r="P415" s="1"/>
    </row>
    <row r="416" spans="1:17" ht="8.25" customHeight="1" x14ac:dyDescent="0.2">
      <c r="C416" s="1"/>
      <c r="D416" s="1"/>
      <c r="E416" s="1"/>
      <c r="F416" s="1"/>
      <c r="G416" s="18"/>
      <c r="H416" s="18"/>
      <c r="I416" s="18"/>
      <c r="J416" s="18"/>
      <c r="K416" s="18"/>
      <c r="L416" s="18"/>
      <c r="M416" s="18"/>
      <c r="N416" s="18"/>
      <c r="O416" s="18"/>
      <c r="P416" s="1"/>
    </row>
    <row r="417" spans="1:17" ht="8.25" customHeight="1" x14ac:dyDescent="0.2"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</row>
    <row r="418" spans="1:17" ht="15.75" customHeight="1" x14ac:dyDescent="0.15">
      <c r="C418" s="83" t="s">
        <v>0</v>
      </c>
      <c r="D418" s="84"/>
      <c r="E418" s="85"/>
      <c r="F418" s="83" t="s">
        <v>1</v>
      </c>
      <c r="G418" s="85"/>
      <c r="H418" s="83" t="s">
        <v>2</v>
      </c>
      <c r="I418" s="85"/>
      <c r="J418" s="83" t="s">
        <v>3</v>
      </c>
      <c r="K418" s="85"/>
      <c r="L418" s="83" t="s">
        <v>4</v>
      </c>
      <c r="M418" s="85"/>
      <c r="N418" s="83" t="s">
        <v>5</v>
      </c>
      <c r="O418" s="85"/>
      <c r="P418" s="80" t="s">
        <v>6</v>
      </c>
      <c r="Q418" s="80"/>
    </row>
    <row r="419" spans="1:17" ht="24.75" customHeight="1" x14ac:dyDescent="0.15">
      <c r="A419" t="str">
        <f>CONCATENATE(B407,B419)</f>
        <v>15a</v>
      </c>
      <c r="B419" t="s">
        <v>26</v>
      </c>
      <c r="C419" s="64">
        <f>INDEX('5 tm Data'!X:X,MATCH('5 tm WJV'!A419,'5 tm Data'!V:V,0))</f>
        <v>0</v>
      </c>
      <c r="D419" s="65"/>
      <c r="E419" s="66"/>
      <c r="F419" s="80"/>
      <c r="G419" s="80"/>
      <c r="H419" s="80"/>
      <c r="I419" s="80"/>
      <c r="J419" s="80"/>
      <c r="K419" s="80"/>
      <c r="L419" s="80"/>
      <c r="M419" s="80"/>
      <c r="N419" s="80"/>
      <c r="O419" s="80"/>
      <c r="P419" s="80"/>
      <c r="Q419" s="80"/>
    </row>
    <row r="420" spans="1:17" ht="24.75" customHeight="1" x14ac:dyDescent="0.15">
      <c r="A420" t="str">
        <f>CONCATENATE(B407,B420)</f>
        <v>15b</v>
      </c>
      <c r="B420" t="s">
        <v>27</v>
      </c>
      <c r="C420" s="64">
        <f>INDEX('5 tm Data'!X:X,MATCH('5 tm WJV'!A420,'5 tm Data'!V:V,0))</f>
        <v>0</v>
      </c>
      <c r="D420" s="65"/>
      <c r="E420" s="66"/>
      <c r="F420" s="80"/>
      <c r="G420" s="80"/>
      <c r="H420" s="80"/>
      <c r="I420" s="80"/>
      <c r="J420" s="80"/>
      <c r="K420" s="80"/>
      <c r="L420" s="80"/>
      <c r="M420" s="80"/>
      <c r="N420" s="80"/>
      <c r="O420" s="80"/>
      <c r="P420" s="80"/>
      <c r="Q420" s="80"/>
    </row>
    <row r="421" spans="1:17" ht="24.75" customHeight="1" x14ac:dyDescent="0.15">
      <c r="A421" t="str">
        <f>CONCATENATE(B407,B421)</f>
        <v>15c</v>
      </c>
      <c r="B421" t="s">
        <v>28</v>
      </c>
      <c r="C421" s="64">
        <f>INDEX('5 tm Data'!X:X,MATCH('5 tm WJV'!A421,'5 tm Data'!V:V,0))</f>
        <v>0</v>
      </c>
      <c r="D421" s="65"/>
      <c r="E421" s="66"/>
      <c r="F421" s="80"/>
      <c r="G421" s="80"/>
      <c r="H421" s="80"/>
      <c r="I421" s="80"/>
      <c r="J421" s="80"/>
      <c r="K421" s="80"/>
      <c r="L421" s="80"/>
      <c r="M421" s="80"/>
      <c r="N421" s="80"/>
      <c r="O421" s="80"/>
      <c r="P421" s="80"/>
      <c r="Q421" s="80"/>
    </row>
    <row r="422" spans="1:17" ht="24.75" customHeight="1" x14ac:dyDescent="0.15">
      <c r="A422" t="str">
        <f>CONCATENATE(B407,B422)</f>
        <v>15d</v>
      </c>
      <c r="B422" t="s">
        <v>29</v>
      </c>
      <c r="C422" s="64">
        <f>INDEX('5 tm Data'!X:X,MATCH('5 tm WJV'!A422,'5 tm Data'!V:V,0))</f>
        <v>0</v>
      </c>
      <c r="D422" s="65"/>
      <c r="E422" s="66"/>
      <c r="F422" s="80"/>
      <c r="G422" s="80"/>
      <c r="H422" s="80"/>
      <c r="I422" s="80"/>
      <c r="J422" s="80"/>
      <c r="K422" s="80"/>
      <c r="L422" s="80"/>
      <c r="M422" s="80"/>
      <c r="N422" s="80"/>
      <c r="O422" s="80"/>
      <c r="P422" s="80"/>
      <c r="Q422" s="80"/>
    </row>
    <row r="423" spans="1:17" ht="24.75" customHeight="1" x14ac:dyDescent="0.15">
      <c r="A423" t="str">
        <f>CONCATENATE(B407,B423)</f>
        <v>15e</v>
      </c>
      <c r="B423" t="s">
        <v>30</v>
      </c>
      <c r="C423" s="64">
        <f>INDEX('5 tm Data'!X:X,MATCH('5 tm WJV'!A423,'5 tm Data'!V:V,0))</f>
        <v>0</v>
      </c>
      <c r="D423" s="65"/>
      <c r="E423" s="66"/>
      <c r="F423" s="80"/>
      <c r="G423" s="80"/>
      <c r="H423" s="80"/>
      <c r="I423" s="80"/>
      <c r="J423" s="80"/>
      <c r="K423" s="80"/>
      <c r="L423" s="80"/>
      <c r="M423" s="80"/>
      <c r="N423" s="80"/>
      <c r="O423" s="80"/>
      <c r="P423" s="80"/>
      <c r="Q423" s="80"/>
    </row>
    <row r="424" spans="1:17" ht="24.75" customHeight="1" x14ac:dyDescent="0.15">
      <c r="A424" t="str">
        <f>CONCATENATE(B407,B424)</f>
        <v>15f</v>
      </c>
      <c r="B424" t="s">
        <v>31</v>
      </c>
      <c r="C424" s="64">
        <f>INDEX('5 tm Data'!X:X,MATCH('5 tm WJV'!A424,'5 tm Data'!V:V,0))</f>
        <v>0</v>
      </c>
      <c r="D424" s="65"/>
      <c r="E424" s="66"/>
      <c r="F424" s="80"/>
      <c r="G424" s="80"/>
      <c r="H424" s="80"/>
      <c r="I424" s="80"/>
      <c r="J424" s="80"/>
      <c r="K424" s="80"/>
      <c r="L424" s="80"/>
      <c r="M424" s="80"/>
      <c r="N424" s="80"/>
      <c r="O424" s="80"/>
      <c r="P424" s="80"/>
      <c r="Q424" s="80"/>
    </row>
    <row r="425" spans="1:17" ht="24.75" customHeight="1" x14ac:dyDescent="0.15">
      <c r="A425" t="str">
        <f>CONCATENATE(B407,B425)</f>
        <v>15g</v>
      </c>
      <c r="B425" t="s">
        <v>32</v>
      </c>
      <c r="C425" s="64">
        <f>INDEX('5 tm Data'!X:X,MATCH('5 tm WJV'!A425,'5 tm Data'!V:V,0))</f>
        <v>0</v>
      </c>
      <c r="D425" s="65"/>
      <c r="E425" s="66"/>
      <c r="F425" s="80"/>
      <c r="G425" s="80"/>
      <c r="H425" s="80"/>
      <c r="I425" s="80"/>
      <c r="J425" s="80"/>
      <c r="K425" s="80"/>
      <c r="L425" s="80"/>
      <c r="M425" s="80"/>
      <c r="N425" s="80"/>
      <c r="O425" s="80"/>
      <c r="P425" s="80"/>
      <c r="Q425" s="80"/>
    </row>
    <row r="426" spans="1:17" ht="24.75" customHeight="1" thickBot="1" x14ac:dyDescent="0.2">
      <c r="A426" t="str">
        <f>CONCATENATE(B407,B426)</f>
        <v>15h</v>
      </c>
      <c r="B426" t="s">
        <v>33</v>
      </c>
      <c r="C426" s="64">
        <f>INDEX('5 tm Data'!X:X,MATCH('5 tm WJV'!A426,'5 tm Data'!V:V,0))</f>
        <v>0</v>
      </c>
      <c r="D426" s="65"/>
      <c r="E426" s="66"/>
      <c r="F426" s="79"/>
      <c r="G426" s="79"/>
      <c r="H426" s="79"/>
      <c r="I426" s="79"/>
      <c r="J426" s="79"/>
      <c r="K426" s="79"/>
      <c r="L426" s="79"/>
      <c r="M426" s="79"/>
      <c r="N426" s="79"/>
      <c r="O426" s="79"/>
      <c r="P426" s="79"/>
      <c r="Q426" s="79"/>
    </row>
    <row r="427" spans="1:17" ht="24.75" customHeight="1" thickTop="1" x14ac:dyDescent="0.2">
      <c r="C427" s="1"/>
      <c r="D427" s="1"/>
      <c r="E427" s="37" t="s">
        <v>6</v>
      </c>
      <c r="F427" s="77"/>
      <c r="G427" s="78"/>
      <c r="H427" s="77"/>
      <c r="I427" s="78"/>
      <c r="J427" s="77"/>
      <c r="K427" s="78"/>
      <c r="L427" s="77"/>
      <c r="M427" s="78"/>
      <c r="N427" s="77"/>
      <c r="O427" s="78"/>
      <c r="P427" s="77"/>
      <c r="Q427" s="78"/>
    </row>
    <row r="428" spans="1:17" ht="5.25" customHeight="1" x14ac:dyDescent="0.2">
      <c r="C428" s="1"/>
      <c r="D428" s="1"/>
      <c r="E428" s="1"/>
      <c r="F428" s="1"/>
      <c r="G428" s="44"/>
      <c r="H428" s="40"/>
      <c r="I428" s="40"/>
      <c r="J428" s="40"/>
      <c r="K428" s="40"/>
      <c r="L428" s="40"/>
      <c r="M428" s="40"/>
      <c r="N428" s="40"/>
      <c r="O428" s="40"/>
      <c r="P428" s="1"/>
    </row>
    <row r="429" spans="1:17" ht="11.25" x14ac:dyDescent="0.2">
      <c r="C429" s="1"/>
      <c r="D429" s="1"/>
      <c r="E429" s="1"/>
      <c r="F429" s="1"/>
      <c r="G429" s="73"/>
      <c r="H429" s="73"/>
      <c r="I429" s="73"/>
      <c r="J429" s="73"/>
      <c r="K429" s="73"/>
      <c r="L429" s="73"/>
      <c r="M429" s="73"/>
      <c r="N429" s="73"/>
      <c r="O429" s="73"/>
      <c r="P429" s="1"/>
    </row>
    <row r="430" spans="1:17" ht="11.25" x14ac:dyDescent="0.2">
      <c r="C430" s="1"/>
      <c r="D430" s="1"/>
      <c r="E430" s="1"/>
      <c r="F430" s="1"/>
      <c r="G430" s="73"/>
      <c r="H430" s="73"/>
      <c r="I430" s="73"/>
      <c r="J430" s="73"/>
      <c r="K430" s="73"/>
      <c r="L430" s="73"/>
      <c r="M430" s="73"/>
      <c r="N430" s="73"/>
      <c r="O430" s="73"/>
      <c r="P430" s="1"/>
    </row>
    <row r="436" spans="1:17" ht="10.5" customHeight="1" x14ac:dyDescent="0.15">
      <c r="A436" t="s">
        <v>35</v>
      </c>
      <c r="B436">
        <v>16</v>
      </c>
      <c r="C436" s="81" t="str">
        <f>'5 tm Data'!$A$2</f>
        <v>NAIA West - I</v>
      </c>
      <c r="D436" s="81"/>
      <c r="E436" s="81"/>
      <c r="F436" s="81"/>
      <c r="G436" s="81"/>
      <c r="H436" s="81"/>
      <c r="I436" s="81"/>
      <c r="J436" s="81"/>
      <c r="K436" s="81"/>
      <c r="L436" s="81"/>
      <c r="M436" s="81"/>
      <c r="N436" s="81"/>
      <c r="O436" s="81"/>
      <c r="P436" s="81"/>
      <c r="Q436" s="81"/>
    </row>
    <row r="437" spans="1:17" ht="10.5" customHeight="1" x14ac:dyDescent="0.15">
      <c r="C437" s="81"/>
      <c r="D437" s="81"/>
      <c r="E437" s="81"/>
      <c r="F437" s="81"/>
      <c r="G437" s="81"/>
      <c r="H437" s="81"/>
      <c r="I437" s="81"/>
      <c r="J437" s="81"/>
      <c r="K437" s="81"/>
      <c r="L437" s="81"/>
      <c r="M437" s="81"/>
      <c r="N437" s="81"/>
      <c r="O437" s="81"/>
      <c r="P437" s="81"/>
      <c r="Q437" s="81"/>
    </row>
    <row r="438" spans="1:17" ht="10.5" customHeight="1" x14ac:dyDescent="0.15">
      <c r="C438" s="81"/>
      <c r="D438" s="81"/>
      <c r="E438" s="81"/>
      <c r="F438" s="81"/>
      <c r="G438" s="81"/>
      <c r="H438" s="81"/>
      <c r="I438" s="81"/>
      <c r="J438" s="81"/>
      <c r="K438" s="81"/>
      <c r="L438" s="81"/>
      <c r="M438" s="81"/>
      <c r="N438" s="81"/>
      <c r="O438" s="81"/>
      <c r="P438" s="81"/>
      <c r="Q438" s="81"/>
    </row>
    <row r="439" spans="1:17" ht="8.25" customHeight="1" x14ac:dyDescent="0.15">
      <c r="C439" s="17"/>
      <c r="D439" s="17"/>
      <c r="E439" s="17"/>
      <c r="F439" s="17"/>
      <c r="G439" s="17"/>
      <c r="H439" s="17"/>
      <c r="I439" s="17"/>
      <c r="J439" s="17"/>
      <c r="K439" s="17"/>
      <c r="L439" s="17"/>
      <c r="M439" s="17"/>
      <c r="N439" s="17"/>
      <c r="O439" s="17"/>
      <c r="P439" s="17"/>
    </row>
    <row r="440" spans="1:17" ht="8.25" customHeight="1" x14ac:dyDescent="0.15">
      <c r="C440" s="17"/>
      <c r="D440" s="17"/>
      <c r="E440" s="17"/>
      <c r="F440" s="17"/>
      <c r="G440" s="17"/>
      <c r="H440" s="17"/>
      <c r="I440" s="17"/>
      <c r="J440" s="17"/>
      <c r="K440" s="17"/>
      <c r="L440" s="17"/>
      <c r="M440" s="17"/>
      <c r="N440" s="17"/>
      <c r="O440" s="17"/>
      <c r="P440" s="17"/>
    </row>
    <row r="441" spans="1:17" ht="8.25" customHeight="1" x14ac:dyDescent="0.2"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</row>
    <row r="442" spans="1:17" ht="11.25" x14ac:dyDescent="0.2">
      <c r="C442" s="1"/>
      <c r="D442" s="1"/>
      <c r="E442" s="1"/>
      <c r="F442" s="1"/>
      <c r="G442" s="82">
        <f>INDEX('5 tm Data'!I:I,MATCH('5 tm WJV'!B436,'5 tm Data'!H:H,0))</f>
        <v>17</v>
      </c>
      <c r="H442" s="82"/>
      <c r="I442" s="82"/>
      <c r="J442" s="82"/>
      <c r="K442" s="82"/>
      <c r="L442" s="82"/>
      <c r="M442" s="82"/>
      <c r="N442" s="82"/>
      <c r="O442" s="82"/>
      <c r="P442" s="1"/>
    </row>
    <row r="443" spans="1:17" ht="11.25" x14ac:dyDescent="0.2">
      <c r="C443" s="1"/>
      <c r="D443" s="1"/>
      <c r="E443" s="1"/>
      <c r="F443" s="1"/>
      <c r="G443" s="82"/>
      <c r="H443" s="82"/>
      <c r="I443" s="82"/>
      <c r="J443" s="82"/>
      <c r="K443" s="82"/>
      <c r="L443" s="82"/>
      <c r="M443" s="82"/>
      <c r="N443" s="82"/>
      <c r="O443" s="82"/>
      <c r="P443" s="1"/>
    </row>
    <row r="444" spans="1:17" ht="8.25" customHeight="1" x14ac:dyDescent="0.2">
      <c r="C444" s="1"/>
      <c r="D444" s="1"/>
      <c r="E444" s="1"/>
      <c r="F444" s="1"/>
      <c r="G444" s="18"/>
      <c r="H444" s="18"/>
      <c r="I444" s="18"/>
      <c r="J444" s="18"/>
      <c r="K444" s="18"/>
      <c r="L444" s="18"/>
      <c r="M444" s="18"/>
      <c r="N444" s="18"/>
      <c r="O444" s="18"/>
      <c r="P444" s="1"/>
    </row>
    <row r="445" spans="1:17" ht="8.25" customHeight="1" x14ac:dyDescent="0.2">
      <c r="C445" s="1"/>
      <c r="D445" s="1"/>
      <c r="E445" s="1"/>
      <c r="F445" s="1"/>
      <c r="G445" s="18"/>
      <c r="H445" s="18"/>
      <c r="I445" s="18"/>
      <c r="J445" s="18"/>
      <c r="K445" s="18"/>
      <c r="L445" s="18"/>
      <c r="M445" s="18"/>
      <c r="N445" s="18"/>
      <c r="O445" s="18"/>
      <c r="P445" s="1"/>
    </row>
    <row r="446" spans="1:17" ht="8.25" customHeight="1" x14ac:dyDescent="0.2"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</row>
    <row r="447" spans="1:17" ht="15.75" customHeight="1" x14ac:dyDescent="0.15">
      <c r="C447" s="83" t="s">
        <v>0</v>
      </c>
      <c r="D447" s="84"/>
      <c r="E447" s="85"/>
      <c r="F447" s="83" t="s">
        <v>1</v>
      </c>
      <c r="G447" s="85"/>
      <c r="H447" s="83" t="s">
        <v>2</v>
      </c>
      <c r="I447" s="85"/>
      <c r="J447" s="83" t="s">
        <v>3</v>
      </c>
      <c r="K447" s="85"/>
      <c r="L447" s="83" t="s">
        <v>4</v>
      </c>
      <c r="M447" s="85"/>
      <c r="N447" s="83" t="s">
        <v>5</v>
      </c>
      <c r="O447" s="85"/>
      <c r="P447" s="80" t="s">
        <v>6</v>
      </c>
      <c r="Q447" s="80"/>
    </row>
    <row r="448" spans="1:17" ht="24.75" customHeight="1" x14ac:dyDescent="0.15">
      <c r="A448" t="str">
        <f>CONCATENATE(B436,B448)</f>
        <v>16a</v>
      </c>
      <c r="B448" t="s">
        <v>26</v>
      </c>
      <c r="C448" s="64" t="str">
        <f>INDEX('5 tm Data'!X:X,MATCH('5 tm WJV'!A448,'5 tm Data'!V:V,0))</f>
        <v>a</v>
      </c>
      <c r="D448" s="65"/>
      <c r="E448" s="66"/>
      <c r="F448" s="80"/>
      <c r="G448" s="80"/>
      <c r="H448" s="80"/>
      <c r="I448" s="80"/>
      <c r="J448" s="80"/>
      <c r="K448" s="80"/>
      <c r="L448" s="80"/>
      <c r="M448" s="80"/>
      <c r="N448" s="80"/>
      <c r="O448" s="80"/>
      <c r="P448" s="80"/>
      <c r="Q448" s="80"/>
    </row>
    <row r="449" spans="1:17" ht="24.75" customHeight="1" x14ac:dyDescent="0.15">
      <c r="A449" t="str">
        <f>CONCATENATE(B436,B449)</f>
        <v>16b</v>
      </c>
      <c r="B449" t="s">
        <v>27</v>
      </c>
      <c r="C449" s="64" t="str">
        <f>INDEX('5 tm Data'!X:X,MATCH('5 tm WJV'!A449,'5 tm Data'!V:V,0))</f>
        <v>b</v>
      </c>
      <c r="D449" s="65"/>
      <c r="E449" s="66"/>
      <c r="F449" s="80"/>
      <c r="G449" s="80"/>
      <c r="H449" s="80"/>
      <c r="I449" s="80"/>
      <c r="J449" s="80"/>
      <c r="K449" s="80"/>
      <c r="L449" s="80"/>
      <c r="M449" s="80"/>
      <c r="N449" s="80"/>
      <c r="O449" s="80"/>
      <c r="P449" s="80"/>
      <c r="Q449" s="80"/>
    </row>
    <row r="450" spans="1:17" ht="24.75" customHeight="1" x14ac:dyDescent="0.15">
      <c r="A450" t="str">
        <f>CONCATENATE(B436,B450)</f>
        <v>16c</v>
      </c>
      <c r="B450" t="s">
        <v>28</v>
      </c>
      <c r="C450" s="64" t="str">
        <f>INDEX('5 tm Data'!X:X,MATCH('5 tm WJV'!A450,'5 tm Data'!V:V,0))</f>
        <v>c</v>
      </c>
      <c r="D450" s="65"/>
      <c r="E450" s="66"/>
      <c r="F450" s="80"/>
      <c r="G450" s="80"/>
      <c r="H450" s="80"/>
      <c r="I450" s="80"/>
      <c r="J450" s="80"/>
      <c r="K450" s="80"/>
      <c r="L450" s="80"/>
      <c r="M450" s="80"/>
      <c r="N450" s="80"/>
      <c r="O450" s="80"/>
      <c r="P450" s="80"/>
      <c r="Q450" s="80"/>
    </row>
    <row r="451" spans="1:17" ht="24.75" customHeight="1" x14ac:dyDescent="0.15">
      <c r="A451" t="str">
        <f>CONCATENATE(B436,B451)</f>
        <v>16d</v>
      </c>
      <c r="B451" t="s">
        <v>29</v>
      </c>
      <c r="C451" s="64" t="str">
        <f>INDEX('5 tm Data'!X:X,MATCH('5 tm WJV'!A451,'5 tm Data'!V:V,0))</f>
        <v>d</v>
      </c>
      <c r="D451" s="65"/>
      <c r="E451" s="66"/>
      <c r="F451" s="80"/>
      <c r="G451" s="80"/>
      <c r="H451" s="80"/>
      <c r="I451" s="80"/>
      <c r="J451" s="80"/>
      <c r="K451" s="80"/>
      <c r="L451" s="80"/>
      <c r="M451" s="80"/>
      <c r="N451" s="80"/>
      <c r="O451" s="80"/>
      <c r="P451" s="80"/>
      <c r="Q451" s="80"/>
    </row>
    <row r="452" spans="1:17" ht="24.75" customHeight="1" x14ac:dyDescent="0.15">
      <c r="A452" t="str">
        <f>CONCATENATE(B436,B452)</f>
        <v>16e</v>
      </c>
      <c r="B452" t="s">
        <v>30</v>
      </c>
      <c r="C452" s="64" t="str">
        <f>INDEX('5 tm Data'!X:X,MATCH('5 tm WJV'!A452,'5 tm Data'!V:V,0))</f>
        <v>e</v>
      </c>
      <c r="D452" s="65"/>
      <c r="E452" s="66"/>
      <c r="F452" s="80"/>
      <c r="G452" s="80"/>
      <c r="H452" s="80"/>
      <c r="I452" s="80"/>
      <c r="J452" s="80"/>
      <c r="K452" s="80"/>
      <c r="L452" s="80"/>
      <c r="M452" s="80"/>
      <c r="N452" s="80"/>
      <c r="O452" s="80"/>
      <c r="P452" s="80"/>
      <c r="Q452" s="80"/>
    </row>
    <row r="453" spans="1:17" ht="24.75" customHeight="1" x14ac:dyDescent="0.15">
      <c r="A453" t="str">
        <f>CONCATENATE(B436,B453)</f>
        <v>16f</v>
      </c>
      <c r="B453" t="s">
        <v>31</v>
      </c>
      <c r="C453" s="64" t="str">
        <f>INDEX('5 tm Data'!X:X,MATCH('5 tm WJV'!A453,'5 tm Data'!V:V,0))</f>
        <v>f</v>
      </c>
      <c r="D453" s="65"/>
      <c r="E453" s="66"/>
      <c r="F453" s="80"/>
      <c r="G453" s="80"/>
      <c r="H453" s="80"/>
      <c r="I453" s="80"/>
      <c r="J453" s="80"/>
      <c r="K453" s="80"/>
      <c r="L453" s="80"/>
      <c r="M453" s="80"/>
      <c r="N453" s="80"/>
      <c r="O453" s="80"/>
      <c r="P453" s="80"/>
      <c r="Q453" s="80"/>
    </row>
    <row r="454" spans="1:17" ht="24.75" customHeight="1" x14ac:dyDescent="0.15">
      <c r="A454" t="str">
        <f>CONCATENATE(B436,B454)</f>
        <v>16g</v>
      </c>
      <c r="B454" t="s">
        <v>32</v>
      </c>
      <c r="C454" s="64" t="str">
        <f>INDEX('5 tm Data'!X:X,MATCH('5 tm WJV'!A454,'5 tm Data'!V:V,0))</f>
        <v>g</v>
      </c>
      <c r="D454" s="65"/>
      <c r="E454" s="66"/>
      <c r="F454" s="80"/>
      <c r="G454" s="80"/>
      <c r="H454" s="80"/>
      <c r="I454" s="80"/>
      <c r="J454" s="80"/>
      <c r="K454" s="80"/>
      <c r="L454" s="80"/>
      <c r="M454" s="80"/>
      <c r="N454" s="80"/>
      <c r="O454" s="80"/>
      <c r="P454" s="80"/>
      <c r="Q454" s="80"/>
    </row>
    <row r="455" spans="1:17" ht="24.75" customHeight="1" thickBot="1" x14ac:dyDescent="0.2">
      <c r="A455" t="str">
        <f>CONCATENATE(B436,B455)</f>
        <v>16h</v>
      </c>
      <c r="B455" t="s">
        <v>33</v>
      </c>
      <c r="C455" s="64" t="str">
        <f>INDEX('5 tm Data'!X:X,MATCH('5 tm WJV'!A455,'5 tm Data'!V:V,0))</f>
        <v>h</v>
      </c>
      <c r="D455" s="65"/>
      <c r="E455" s="66"/>
      <c r="F455" s="79"/>
      <c r="G455" s="79"/>
      <c r="H455" s="79"/>
      <c r="I455" s="79"/>
      <c r="J455" s="79"/>
      <c r="K455" s="79"/>
      <c r="L455" s="79"/>
      <c r="M455" s="79"/>
      <c r="N455" s="79"/>
      <c r="O455" s="79"/>
      <c r="P455" s="79"/>
      <c r="Q455" s="79"/>
    </row>
    <row r="456" spans="1:17" ht="24.75" customHeight="1" thickTop="1" x14ac:dyDescent="0.2">
      <c r="C456" s="1"/>
      <c r="D456" s="1"/>
      <c r="E456" s="37" t="s">
        <v>6</v>
      </c>
      <c r="F456" s="77"/>
      <c r="G456" s="78"/>
      <c r="H456" s="77"/>
      <c r="I456" s="78"/>
      <c r="J456" s="77"/>
      <c r="K456" s="78"/>
      <c r="L456" s="77"/>
      <c r="M456" s="78"/>
      <c r="N456" s="77"/>
      <c r="O456" s="78"/>
      <c r="P456" s="77"/>
      <c r="Q456" s="78"/>
    </row>
    <row r="457" spans="1:17" ht="5.25" customHeight="1" x14ac:dyDescent="0.2">
      <c r="C457" s="1"/>
      <c r="D457" s="1"/>
      <c r="E457" s="1"/>
      <c r="F457" s="1"/>
      <c r="G457" s="44"/>
      <c r="H457" s="40"/>
      <c r="I457" s="40"/>
      <c r="J457" s="40"/>
      <c r="K457" s="40"/>
      <c r="L457" s="40"/>
      <c r="M457" s="40"/>
      <c r="N457" s="40"/>
      <c r="O457" s="40"/>
      <c r="P457" s="1"/>
    </row>
    <row r="458" spans="1:17" ht="11.25" x14ac:dyDescent="0.2">
      <c r="C458" s="1"/>
      <c r="D458" s="1"/>
      <c r="E458" s="1"/>
      <c r="F458" s="1"/>
      <c r="G458" s="73"/>
      <c r="H458" s="73"/>
      <c r="I458" s="73"/>
      <c r="J458" s="73"/>
      <c r="K458" s="73"/>
      <c r="L458" s="73"/>
      <c r="M458" s="73"/>
      <c r="N458" s="73"/>
      <c r="O458" s="73"/>
      <c r="P458" s="1"/>
    </row>
    <row r="459" spans="1:17" ht="11.25" x14ac:dyDescent="0.2">
      <c r="C459" s="1"/>
      <c r="D459" s="1"/>
      <c r="E459" s="1"/>
      <c r="F459" s="1"/>
      <c r="G459" s="73"/>
      <c r="H459" s="73"/>
      <c r="I459" s="73"/>
      <c r="J459" s="73"/>
      <c r="K459" s="73"/>
      <c r="L459" s="73"/>
      <c r="M459" s="73"/>
      <c r="N459" s="73"/>
      <c r="O459" s="73"/>
      <c r="P459" s="1"/>
    </row>
    <row r="465" spans="1:17" ht="10.5" customHeight="1" x14ac:dyDescent="0.15">
      <c r="A465" t="s">
        <v>35</v>
      </c>
      <c r="B465">
        <v>17</v>
      </c>
      <c r="C465" s="81" t="str">
        <f>'5 tm Data'!$A$2</f>
        <v>NAIA West - I</v>
      </c>
      <c r="D465" s="81"/>
      <c r="E465" s="81"/>
      <c r="F465" s="81"/>
      <c r="G465" s="81"/>
      <c r="H465" s="81"/>
      <c r="I465" s="81"/>
      <c r="J465" s="81"/>
      <c r="K465" s="81"/>
      <c r="L465" s="81"/>
      <c r="M465" s="81"/>
      <c r="N465" s="81"/>
      <c r="O465" s="81"/>
      <c r="P465" s="81"/>
      <c r="Q465" s="81"/>
    </row>
    <row r="466" spans="1:17" ht="10.5" customHeight="1" x14ac:dyDescent="0.15">
      <c r="C466" s="81"/>
      <c r="D466" s="81"/>
      <c r="E466" s="81"/>
      <c r="F466" s="81"/>
      <c r="G466" s="81"/>
      <c r="H466" s="81"/>
      <c r="I466" s="81"/>
      <c r="J466" s="81"/>
      <c r="K466" s="81"/>
      <c r="L466" s="81"/>
      <c r="M466" s="81"/>
      <c r="N466" s="81"/>
      <c r="O466" s="81"/>
      <c r="P466" s="81"/>
      <c r="Q466" s="81"/>
    </row>
    <row r="467" spans="1:17" ht="10.5" customHeight="1" x14ac:dyDescent="0.15">
      <c r="C467" s="81"/>
      <c r="D467" s="81"/>
      <c r="E467" s="81"/>
      <c r="F467" s="81"/>
      <c r="G467" s="81"/>
      <c r="H467" s="81"/>
      <c r="I467" s="81"/>
      <c r="J467" s="81"/>
      <c r="K467" s="81"/>
      <c r="L467" s="81"/>
      <c r="M467" s="81"/>
      <c r="N467" s="81"/>
      <c r="O467" s="81"/>
      <c r="P467" s="81"/>
      <c r="Q467" s="81"/>
    </row>
    <row r="468" spans="1:17" ht="8.25" customHeight="1" x14ac:dyDescent="0.15">
      <c r="C468" s="17"/>
      <c r="D468" s="17"/>
      <c r="E468" s="17"/>
      <c r="F468" s="17"/>
      <c r="G468" s="17"/>
      <c r="H468" s="17"/>
      <c r="I468" s="17"/>
      <c r="J468" s="17"/>
      <c r="K468" s="17"/>
      <c r="L468" s="17"/>
      <c r="M468" s="17"/>
      <c r="N468" s="17"/>
      <c r="O468" s="17"/>
      <c r="P468" s="17"/>
    </row>
    <row r="469" spans="1:17" ht="8.25" customHeight="1" x14ac:dyDescent="0.15">
      <c r="C469" s="17"/>
      <c r="D469" s="17"/>
      <c r="E469" s="17"/>
      <c r="F469" s="17"/>
      <c r="G469" s="17"/>
      <c r="H469" s="17"/>
      <c r="I469" s="17"/>
      <c r="J469" s="17"/>
      <c r="K469" s="17"/>
      <c r="L469" s="17"/>
      <c r="M469" s="17"/>
      <c r="N469" s="17"/>
      <c r="O469" s="17"/>
      <c r="P469" s="17"/>
    </row>
    <row r="470" spans="1:17" ht="8.25" customHeight="1" x14ac:dyDescent="0.2"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</row>
    <row r="471" spans="1:17" ht="11.25" x14ac:dyDescent="0.2">
      <c r="C471" s="1"/>
      <c r="D471" s="1"/>
      <c r="E471" s="1"/>
      <c r="F471" s="1"/>
      <c r="G471" s="82">
        <f>INDEX('5 tm Data'!I:I,MATCH('5 tm WJV'!B465,'5 tm Data'!H:H,0))</f>
        <v>18</v>
      </c>
      <c r="H471" s="82"/>
      <c r="I471" s="82"/>
      <c r="J471" s="82"/>
      <c r="K471" s="82"/>
      <c r="L471" s="82"/>
      <c r="M471" s="82"/>
      <c r="N471" s="82"/>
      <c r="O471" s="82"/>
      <c r="P471" s="1"/>
    </row>
    <row r="472" spans="1:17" ht="11.25" x14ac:dyDescent="0.2">
      <c r="C472" s="1"/>
      <c r="D472" s="1"/>
      <c r="E472" s="1"/>
      <c r="F472" s="1"/>
      <c r="G472" s="82"/>
      <c r="H472" s="82"/>
      <c r="I472" s="82"/>
      <c r="J472" s="82"/>
      <c r="K472" s="82"/>
      <c r="L472" s="82"/>
      <c r="M472" s="82"/>
      <c r="N472" s="82"/>
      <c r="O472" s="82"/>
      <c r="P472" s="1"/>
    </row>
    <row r="473" spans="1:17" ht="8.25" customHeight="1" x14ac:dyDescent="0.2">
      <c r="C473" s="1"/>
      <c r="D473" s="1"/>
      <c r="E473" s="1"/>
      <c r="F473" s="1"/>
      <c r="G473" s="18"/>
      <c r="H473" s="18"/>
      <c r="I473" s="18"/>
      <c r="J473" s="18"/>
      <c r="K473" s="18"/>
      <c r="L473" s="18"/>
      <c r="M473" s="18"/>
      <c r="N473" s="18"/>
      <c r="O473" s="18"/>
      <c r="P473" s="1"/>
    </row>
    <row r="474" spans="1:17" ht="8.25" customHeight="1" x14ac:dyDescent="0.2">
      <c r="C474" s="1"/>
      <c r="D474" s="1"/>
      <c r="E474" s="1"/>
      <c r="F474" s="1"/>
      <c r="G474" s="18"/>
      <c r="H474" s="18"/>
      <c r="I474" s="18"/>
      <c r="J474" s="18"/>
      <c r="K474" s="18"/>
      <c r="L474" s="18"/>
      <c r="M474" s="18"/>
      <c r="N474" s="18"/>
      <c r="O474" s="18"/>
      <c r="P474" s="1"/>
    </row>
    <row r="475" spans="1:17" ht="8.25" customHeight="1" x14ac:dyDescent="0.2"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</row>
    <row r="476" spans="1:17" ht="15.75" customHeight="1" x14ac:dyDescent="0.15">
      <c r="C476" s="83" t="s">
        <v>0</v>
      </c>
      <c r="D476" s="84"/>
      <c r="E476" s="85"/>
      <c r="F476" s="83" t="s">
        <v>1</v>
      </c>
      <c r="G476" s="85"/>
      <c r="H476" s="83" t="s">
        <v>2</v>
      </c>
      <c r="I476" s="85"/>
      <c r="J476" s="83" t="s">
        <v>3</v>
      </c>
      <c r="K476" s="85"/>
      <c r="L476" s="83" t="s">
        <v>4</v>
      </c>
      <c r="M476" s="85"/>
      <c r="N476" s="83" t="s">
        <v>5</v>
      </c>
      <c r="O476" s="85"/>
      <c r="P476" s="80" t="s">
        <v>6</v>
      </c>
      <c r="Q476" s="80"/>
    </row>
    <row r="477" spans="1:17" ht="24.75" customHeight="1" x14ac:dyDescent="0.15">
      <c r="A477" t="str">
        <f>CONCATENATE(B465,B477)</f>
        <v>17a</v>
      </c>
      <c r="B477" t="s">
        <v>26</v>
      </c>
      <c r="C477" s="64" t="str">
        <f>INDEX('5 tm Data'!X:X,MATCH('5 tm WJV'!A477,'5 tm Data'!V:V,0))</f>
        <v>a</v>
      </c>
      <c r="D477" s="65"/>
      <c r="E477" s="66"/>
      <c r="F477" s="80"/>
      <c r="G477" s="80"/>
      <c r="H477" s="80"/>
      <c r="I477" s="80"/>
      <c r="J477" s="80"/>
      <c r="K477" s="80"/>
      <c r="L477" s="80"/>
      <c r="M477" s="80"/>
      <c r="N477" s="80"/>
      <c r="O477" s="80"/>
      <c r="P477" s="80"/>
      <c r="Q477" s="80"/>
    </row>
    <row r="478" spans="1:17" ht="24.75" customHeight="1" x14ac:dyDescent="0.15">
      <c r="A478" t="str">
        <f>CONCATENATE(B465,B478)</f>
        <v>17b</v>
      </c>
      <c r="B478" t="s">
        <v>27</v>
      </c>
      <c r="C478" s="64" t="str">
        <f>INDEX('5 tm Data'!X:X,MATCH('5 tm WJV'!A478,'5 tm Data'!V:V,0))</f>
        <v>b</v>
      </c>
      <c r="D478" s="65"/>
      <c r="E478" s="66"/>
      <c r="F478" s="80"/>
      <c r="G478" s="80"/>
      <c r="H478" s="80"/>
      <c r="I478" s="80"/>
      <c r="J478" s="80"/>
      <c r="K478" s="80"/>
      <c r="L478" s="80"/>
      <c r="M478" s="80"/>
      <c r="N478" s="80"/>
      <c r="O478" s="80"/>
      <c r="P478" s="80"/>
      <c r="Q478" s="80"/>
    </row>
    <row r="479" spans="1:17" ht="24.75" customHeight="1" x14ac:dyDescent="0.15">
      <c r="A479" t="str">
        <f>CONCATENATE(B465,B479)</f>
        <v>17c</v>
      </c>
      <c r="B479" t="s">
        <v>28</v>
      </c>
      <c r="C479" s="64" t="str">
        <f>INDEX('5 tm Data'!X:X,MATCH('5 tm WJV'!A479,'5 tm Data'!V:V,0))</f>
        <v>c</v>
      </c>
      <c r="D479" s="65"/>
      <c r="E479" s="66"/>
      <c r="F479" s="80"/>
      <c r="G479" s="80"/>
      <c r="H479" s="80"/>
      <c r="I479" s="80"/>
      <c r="J479" s="80"/>
      <c r="K479" s="80"/>
      <c r="L479" s="80"/>
      <c r="M479" s="80"/>
      <c r="N479" s="80"/>
      <c r="O479" s="80"/>
      <c r="P479" s="80"/>
      <c r="Q479" s="80"/>
    </row>
    <row r="480" spans="1:17" ht="24.75" customHeight="1" x14ac:dyDescent="0.15">
      <c r="A480" t="str">
        <f>CONCATENATE(B465,B480)</f>
        <v>17d</v>
      </c>
      <c r="B480" t="s">
        <v>29</v>
      </c>
      <c r="C480" s="64" t="str">
        <f>INDEX('5 tm Data'!X:X,MATCH('5 tm WJV'!A480,'5 tm Data'!V:V,0))</f>
        <v>d</v>
      </c>
      <c r="D480" s="65"/>
      <c r="E480" s="66"/>
      <c r="F480" s="80"/>
      <c r="G480" s="80"/>
      <c r="H480" s="80"/>
      <c r="I480" s="80"/>
      <c r="J480" s="80"/>
      <c r="K480" s="80"/>
      <c r="L480" s="80"/>
      <c r="M480" s="80"/>
      <c r="N480" s="80"/>
      <c r="O480" s="80"/>
      <c r="P480" s="80"/>
      <c r="Q480" s="80"/>
    </row>
    <row r="481" spans="1:17" ht="24.75" customHeight="1" x14ac:dyDescent="0.15">
      <c r="A481" t="str">
        <f>CONCATENATE(B465,B481)</f>
        <v>17e</v>
      </c>
      <c r="B481" t="s">
        <v>30</v>
      </c>
      <c r="C481" s="64" t="str">
        <f>INDEX('5 tm Data'!X:X,MATCH('5 tm WJV'!A481,'5 tm Data'!V:V,0))</f>
        <v>e</v>
      </c>
      <c r="D481" s="65"/>
      <c r="E481" s="66"/>
      <c r="F481" s="80"/>
      <c r="G481" s="80"/>
      <c r="H481" s="80"/>
      <c r="I481" s="80"/>
      <c r="J481" s="80"/>
      <c r="K481" s="80"/>
      <c r="L481" s="80"/>
      <c r="M481" s="80"/>
      <c r="N481" s="80"/>
      <c r="O481" s="80"/>
      <c r="P481" s="80"/>
      <c r="Q481" s="80"/>
    </row>
    <row r="482" spans="1:17" ht="24.75" customHeight="1" x14ac:dyDescent="0.15">
      <c r="A482" t="str">
        <f>CONCATENATE(B465,B482)</f>
        <v>17f</v>
      </c>
      <c r="B482" t="s">
        <v>31</v>
      </c>
      <c r="C482" s="64" t="str">
        <f>INDEX('5 tm Data'!X:X,MATCH('5 tm WJV'!A482,'5 tm Data'!V:V,0))</f>
        <v>f</v>
      </c>
      <c r="D482" s="65"/>
      <c r="E482" s="66"/>
      <c r="F482" s="80"/>
      <c r="G482" s="80"/>
      <c r="H482" s="80"/>
      <c r="I482" s="80"/>
      <c r="J482" s="80"/>
      <c r="K482" s="80"/>
      <c r="L482" s="80"/>
      <c r="M482" s="80"/>
      <c r="N482" s="80"/>
      <c r="O482" s="80"/>
      <c r="P482" s="80"/>
      <c r="Q482" s="80"/>
    </row>
    <row r="483" spans="1:17" ht="24.75" customHeight="1" x14ac:dyDescent="0.15">
      <c r="A483" t="str">
        <f>CONCATENATE(B465,B483)</f>
        <v>17g</v>
      </c>
      <c r="B483" t="s">
        <v>32</v>
      </c>
      <c r="C483" s="64" t="str">
        <f>INDEX('5 tm Data'!X:X,MATCH('5 tm WJV'!A483,'5 tm Data'!V:V,0))</f>
        <v>g</v>
      </c>
      <c r="D483" s="65"/>
      <c r="E483" s="66"/>
      <c r="F483" s="80"/>
      <c r="G483" s="80"/>
      <c r="H483" s="80"/>
      <c r="I483" s="80"/>
      <c r="J483" s="80"/>
      <c r="K483" s="80"/>
      <c r="L483" s="80"/>
      <c r="M483" s="80"/>
      <c r="N483" s="80"/>
      <c r="O483" s="80"/>
      <c r="P483" s="80"/>
      <c r="Q483" s="80"/>
    </row>
    <row r="484" spans="1:17" ht="24.75" customHeight="1" thickBot="1" x14ac:dyDescent="0.2">
      <c r="A484" t="str">
        <f>CONCATENATE(B465,B484)</f>
        <v>17h</v>
      </c>
      <c r="B484" t="s">
        <v>33</v>
      </c>
      <c r="C484" s="64" t="str">
        <f>INDEX('5 tm Data'!X:X,MATCH('5 tm WJV'!A484,'5 tm Data'!V:V,0))</f>
        <v>h</v>
      </c>
      <c r="D484" s="65"/>
      <c r="E484" s="66"/>
      <c r="F484" s="79"/>
      <c r="G484" s="79"/>
      <c r="H484" s="79"/>
      <c r="I484" s="79"/>
      <c r="J484" s="79"/>
      <c r="K484" s="79"/>
      <c r="L484" s="79"/>
      <c r="M484" s="79"/>
      <c r="N484" s="79"/>
      <c r="O484" s="79"/>
      <c r="P484" s="79"/>
      <c r="Q484" s="79"/>
    </row>
    <row r="485" spans="1:17" ht="24.75" customHeight="1" thickTop="1" x14ac:dyDescent="0.2">
      <c r="C485" s="1"/>
      <c r="D485" s="1"/>
      <c r="E485" s="37" t="s">
        <v>6</v>
      </c>
      <c r="F485" s="77"/>
      <c r="G485" s="78"/>
      <c r="H485" s="77"/>
      <c r="I485" s="78"/>
      <c r="J485" s="77"/>
      <c r="K485" s="78"/>
      <c r="L485" s="77"/>
      <c r="M485" s="78"/>
      <c r="N485" s="77"/>
      <c r="O485" s="78"/>
      <c r="P485" s="77"/>
      <c r="Q485" s="78"/>
    </row>
    <row r="486" spans="1:17" ht="5.25" customHeight="1" x14ac:dyDescent="0.2">
      <c r="C486" s="1"/>
      <c r="D486" s="1"/>
      <c r="E486" s="1"/>
      <c r="F486" s="1"/>
      <c r="G486" s="44"/>
      <c r="H486" s="40"/>
      <c r="I486" s="40"/>
      <c r="J486" s="40"/>
      <c r="K486" s="40"/>
      <c r="L486" s="40"/>
      <c r="M486" s="40"/>
      <c r="N486" s="40"/>
      <c r="O486" s="40"/>
      <c r="P486" s="1"/>
    </row>
    <row r="487" spans="1:17" ht="11.25" x14ac:dyDescent="0.2">
      <c r="C487" s="1"/>
      <c r="D487" s="1"/>
      <c r="E487" s="1"/>
      <c r="F487" s="1"/>
      <c r="G487" s="73"/>
      <c r="H487" s="73"/>
      <c r="I487" s="73"/>
      <c r="J487" s="73"/>
      <c r="K487" s="73"/>
      <c r="L487" s="73"/>
      <c r="M487" s="73"/>
      <c r="N487" s="73"/>
      <c r="O487" s="73"/>
      <c r="P487" s="1"/>
    </row>
    <row r="488" spans="1:17" ht="11.25" x14ac:dyDescent="0.2">
      <c r="C488" s="1"/>
      <c r="D488" s="1"/>
      <c r="E488" s="1"/>
      <c r="F488" s="1"/>
      <c r="G488" s="73"/>
      <c r="H488" s="73"/>
      <c r="I488" s="73"/>
      <c r="J488" s="73"/>
      <c r="K488" s="73"/>
      <c r="L488" s="73"/>
      <c r="M488" s="73"/>
      <c r="N488" s="73"/>
      <c r="O488" s="73"/>
      <c r="P488" s="1"/>
    </row>
    <row r="494" spans="1:17" ht="10.5" customHeight="1" x14ac:dyDescent="0.15">
      <c r="A494" t="s">
        <v>35</v>
      </c>
      <c r="B494">
        <v>18</v>
      </c>
      <c r="C494" s="81" t="str">
        <f>'5 tm Data'!$A$2</f>
        <v>NAIA West - I</v>
      </c>
      <c r="D494" s="81"/>
      <c r="E494" s="81"/>
      <c r="F494" s="81"/>
      <c r="G494" s="81"/>
      <c r="H494" s="81"/>
      <c r="I494" s="81"/>
      <c r="J494" s="81"/>
      <c r="K494" s="81"/>
      <c r="L494" s="81"/>
      <c r="M494" s="81"/>
      <c r="N494" s="81"/>
      <c r="O494" s="81"/>
      <c r="P494" s="81"/>
      <c r="Q494" s="81"/>
    </row>
    <row r="495" spans="1:17" ht="10.5" customHeight="1" x14ac:dyDescent="0.15">
      <c r="C495" s="81"/>
      <c r="D495" s="81"/>
      <c r="E495" s="81"/>
      <c r="F495" s="81"/>
      <c r="G495" s="81"/>
      <c r="H495" s="81"/>
      <c r="I495" s="81"/>
      <c r="J495" s="81"/>
      <c r="K495" s="81"/>
      <c r="L495" s="81"/>
      <c r="M495" s="81"/>
      <c r="N495" s="81"/>
      <c r="O495" s="81"/>
      <c r="P495" s="81"/>
      <c r="Q495" s="81"/>
    </row>
    <row r="496" spans="1:17" ht="10.5" customHeight="1" x14ac:dyDescent="0.15">
      <c r="C496" s="81"/>
      <c r="D496" s="81"/>
      <c r="E496" s="81"/>
      <c r="F496" s="81"/>
      <c r="G496" s="81"/>
      <c r="H496" s="81"/>
      <c r="I496" s="81"/>
      <c r="J496" s="81"/>
      <c r="K496" s="81"/>
      <c r="L496" s="81"/>
      <c r="M496" s="81"/>
      <c r="N496" s="81"/>
      <c r="O496" s="81"/>
      <c r="P496" s="81"/>
      <c r="Q496" s="81"/>
    </row>
    <row r="497" spans="1:17" ht="8.25" customHeight="1" x14ac:dyDescent="0.15">
      <c r="C497" s="17"/>
      <c r="D497" s="17"/>
      <c r="E497" s="17"/>
      <c r="F497" s="17"/>
      <c r="G497" s="17"/>
      <c r="H497" s="17"/>
      <c r="I497" s="17"/>
      <c r="J497" s="17"/>
      <c r="K497" s="17"/>
      <c r="L497" s="17"/>
      <c r="M497" s="17"/>
      <c r="N497" s="17"/>
      <c r="O497" s="17"/>
      <c r="P497" s="17"/>
    </row>
    <row r="498" spans="1:17" ht="8.25" customHeight="1" x14ac:dyDescent="0.15">
      <c r="C498" s="17"/>
      <c r="D498" s="17"/>
      <c r="E498" s="17"/>
      <c r="F498" s="17"/>
      <c r="G498" s="17"/>
      <c r="H498" s="17"/>
      <c r="I498" s="17"/>
      <c r="J498" s="17"/>
      <c r="K498" s="17"/>
      <c r="L498" s="17"/>
      <c r="M498" s="17"/>
      <c r="N498" s="17"/>
      <c r="O498" s="17"/>
      <c r="P498" s="17"/>
    </row>
    <row r="499" spans="1:17" ht="8.25" customHeight="1" x14ac:dyDescent="0.2"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</row>
    <row r="500" spans="1:17" ht="11.25" x14ac:dyDescent="0.2">
      <c r="C500" s="1"/>
      <c r="D500" s="1"/>
      <c r="E500" s="1"/>
      <c r="F500" s="1"/>
      <c r="G500" s="82">
        <f>INDEX('5 tm Data'!I:I,MATCH('5 tm WJV'!B494,'5 tm Data'!H:H,0))</f>
        <v>19</v>
      </c>
      <c r="H500" s="82"/>
      <c r="I500" s="82"/>
      <c r="J500" s="82"/>
      <c r="K500" s="82"/>
      <c r="L500" s="82"/>
      <c r="M500" s="82"/>
      <c r="N500" s="82"/>
      <c r="O500" s="82"/>
      <c r="P500" s="1"/>
    </row>
    <row r="501" spans="1:17" ht="11.25" x14ac:dyDescent="0.2">
      <c r="C501" s="1"/>
      <c r="D501" s="1"/>
      <c r="E501" s="1"/>
      <c r="F501" s="1"/>
      <c r="G501" s="82"/>
      <c r="H501" s="82"/>
      <c r="I501" s="82"/>
      <c r="J501" s="82"/>
      <c r="K501" s="82"/>
      <c r="L501" s="82"/>
      <c r="M501" s="82"/>
      <c r="N501" s="82"/>
      <c r="O501" s="82"/>
      <c r="P501" s="1"/>
    </row>
    <row r="502" spans="1:17" ht="8.25" customHeight="1" x14ac:dyDescent="0.2">
      <c r="C502" s="1"/>
      <c r="D502" s="1"/>
      <c r="E502" s="1"/>
      <c r="F502" s="1"/>
      <c r="G502" s="18"/>
      <c r="H502" s="18"/>
      <c r="I502" s="18"/>
      <c r="J502" s="18"/>
      <c r="K502" s="18"/>
      <c r="L502" s="18"/>
      <c r="M502" s="18"/>
      <c r="N502" s="18"/>
      <c r="O502" s="18"/>
      <c r="P502" s="1"/>
    </row>
    <row r="503" spans="1:17" ht="8.25" customHeight="1" x14ac:dyDescent="0.2">
      <c r="C503" s="1"/>
      <c r="D503" s="1"/>
      <c r="E503" s="1"/>
      <c r="F503" s="1"/>
      <c r="G503" s="18"/>
      <c r="H503" s="18"/>
      <c r="I503" s="18"/>
      <c r="J503" s="18"/>
      <c r="K503" s="18"/>
      <c r="L503" s="18"/>
      <c r="M503" s="18"/>
      <c r="N503" s="18"/>
      <c r="O503" s="18"/>
      <c r="P503" s="1"/>
    </row>
    <row r="504" spans="1:17" ht="8.25" customHeight="1" x14ac:dyDescent="0.2"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</row>
    <row r="505" spans="1:17" ht="15.75" customHeight="1" x14ac:dyDescent="0.15">
      <c r="C505" s="83" t="s">
        <v>0</v>
      </c>
      <c r="D505" s="84"/>
      <c r="E505" s="85"/>
      <c r="F505" s="83" t="s">
        <v>1</v>
      </c>
      <c r="G505" s="85"/>
      <c r="H505" s="83" t="s">
        <v>2</v>
      </c>
      <c r="I505" s="85"/>
      <c r="J505" s="83" t="s">
        <v>3</v>
      </c>
      <c r="K505" s="85"/>
      <c r="L505" s="83" t="s">
        <v>4</v>
      </c>
      <c r="M505" s="85"/>
      <c r="N505" s="83" t="s">
        <v>5</v>
      </c>
      <c r="O505" s="85"/>
      <c r="P505" s="80" t="s">
        <v>6</v>
      </c>
      <c r="Q505" s="80"/>
    </row>
    <row r="506" spans="1:17" ht="24.75" customHeight="1" x14ac:dyDescent="0.15">
      <c r="A506" t="str">
        <f>CONCATENATE(B494,B506)</f>
        <v>18a</v>
      </c>
      <c r="B506" t="s">
        <v>26</v>
      </c>
      <c r="C506" s="64" t="str">
        <f>INDEX('5 tm Data'!X:X,MATCH('5 tm WJV'!A506,'5 tm Data'!V:V,0))</f>
        <v>a</v>
      </c>
      <c r="D506" s="65"/>
      <c r="E506" s="66"/>
      <c r="F506" s="80"/>
      <c r="G506" s="80"/>
      <c r="H506" s="80"/>
      <c r="I506" s="80"/>
      <c r="J506" s="80"/>
      <c r="K506" s="80"/>
      <c r="L506" s="80"/>
      <c r="M506" s="80"/>
      <c r="N506" s="80"/>
      <c r="O506" s="80"/>
      <c r="P506" s="80"/>
      <c r="Q506" s="80"/>
    </row>
    <row r="507" spans="1:17" ht="24.75" customHeight="1" x14ac:dyDescent="0.15">
      <c r="A507" t="str">
        <f>CONCATENATE(B494,B507)</f>
        <v>18b</v>
      </c>
      <c r="B507" t="s">
        <v>27</v>
      </c>
      <c r="C507" s="64" t="str">
        <f>INDEX('5 tm Data'!X:X,MATCH('5 tm WJV'!A507,'5 tm Data'!V:V,0))</f>
        <v>b</v>
      </c>
      <c r="D507" s="65"/>
      <c r="E507" s="66"/>
      <c r="F507" s="80"/>
      <c r="G507" s="80"/>
      <c r="H507" s="80"/>
      <c r="I507" s="80"/>
      <c r="J507" s="80"/>
      <c r="K507" s="80"/>
      <c r="L507" s="80"/>
      <c r="M507" s="80"/>
      <c r="N507" s="80"/>
      <c r="O507" s="80"/>
      <c r="P507" s="80"/>
      <c r="Q507" s="80"/>
    </row>
    <row r="508" spans="1:17" ht="24.75" customHeight="1" x14ac:dyDescent="0.15">
      <c r="A508" t="str">
        <f>CONCATENATE(B494,B508)</f>
        <v>18c</v>
      </c>
      <c r="B508" t="s">
        <v>28</v>
      </c>
      <c r="C508" s="64" t="str">
        <f>INDEX('5 tm Data'!X:X,MATCH('5 tm WJV'!A508,'5 tm Data'!V:V,0))</f>
        <v>c</v>
      </c>
      <c r="D508" s="65"/>
      <c r="E508" s="66"/>
      <c r="F508" s="80"/>
      <c r="G508" s="80"/>
      <c r="H508" s="80"/>
      <c r="I508" s="80"/>
      <c r="J508" s="80"/>
      <c r="K508" s="80"/>
      <c r="L508" s="80"/>
      <c r="M508" s="80"/>
      <c r="N508" s="80"/>
      <c r="O508" s="80"/>
      <c r="P508" s="80"/>
      <c r="Q508" s="80"/>
    </row>
    <row r="509" spans="1:17" ht="24.75" customHeight="1" x14ac:dyDescent="0.15">
      <c r="A509" t="str">
        <f>CONCATENATE(B494,B509)</f>
        <v>18d</v>
      </c>
      <c r="B509" t="s">
        <v>29</v>
      </c>
      <c r="C509" s="64" t="str">
        <f>INDEX('5 tm Data'!X:X,MATCH('5 tm WJV'!A509,'5 tm Data'!V:V,0))</f>
        <v>d</v>
      </c>
      <c r="D509" s="65"/>
      <c r="E509" s="66"/>
      <c r="F509" s="80"/>
      <c r="G509" s="80"/>
      <c r="H509" s="80"/>
      <c r="I509" s="80"/>
      <c r="J509" s="80"/>
      <c r="K509" s="80"/>
      <c r="L509" s="80"/>
      <c r="M509" s="80"/>
      <c r="N509" s="80"/>
      <c r="O509" s="80"/>
      <c r="P509" s="80"/>
      <c r="Q509" s="80"/>
    </row>
    <row r="510" spans="1:17" ht="24.75" customHeight="1" x14ac:dyDescent="0.15">
      <c r="A510" t="str">
        <f>CONCATENATE(B494,B510)</f>
        <v>18e</v>
      </c>
      <c r="B510" t="s">
        <v>30</v>
      </c>
      <c r="C510" s="64" t="str">
        <f>INDEX('5 tm Data'!X:X,MATCH('5 tm WJV'!A510,'5 tm Data'!V:V,0))</f>
        <v>e</v>
      </c>
      <c r="D510" s="65"/>
      <c r="E510" s="66"/>
      <c r="F510" s="80"/>
      <c r="G510" s="80"/>
      <c r="H510" s="80"/>
      <c r="I510" s="80"/>
      <c r="J510" s="80"/>
      <c r="K510" s="80"/>
      <c r="L510" s="80"/>
      <c r="M510" s="80"/>
      <c r="N510" s="80"/>
      <c r="O510" s="80"/>
      <c r="P510" s="80"/>
      <c r="Q510" s="80"/>
    </row>
    <row r="511" spans="1:17" ht="24.75" customHeight="1" x14ac:dyDescent="0.15">
      <c r="A511" t="str">
        <f>CONCATENATE(B494,B511)</f>
        <v>18f</v>
      </c>
      <c r="B511" t="s">
        <v>31</v>
      </c>
      <c r="C511" s="64" t="str">
        <f>INDEX('5 tm Data'!X:X,MATCH('5 tm WJV'!A511,'5 tm Data'!V:V,0))</f>
        <v>f</v>
      </c>
      <c r="D511" s="65"/>
      <c r="E511" s="66"/>
      <c r="F511" s="80"/>
      <c r="G511" s="80"/>
      <c r="H511" s="80"/>
      <c r="I511" s="80"/>
      <c r="J511" s="80"/>
      <c r="K511" s="80"/>
      <c r="L511" s="80"/>
      <c r="M511" s="80"/>
      <c r="N511" s="80"/>
      <c r="O511" s="80"/>
      <c r="P511" s="80"/>
      <c r="Q511" s="80"/>
    </row>
    <row r="512" spans="1:17" ht="24.75" customHeight="1" x14ac:dyDescent="0.15">
      <c r="A512" t="str">
        <f>CONCATENATE(B494,B512)</f>
        <v>18g</v>
      </c>
      <c r="B512" t="s">
        <v>32</v>
      </c>
      <c r="C512" s="64" t="str">
        <f>INDEX('5 tm Data'!X:X,MATCH('5 tm WJV'!A512,'5 tm Data'!V:V,0))</f>
        <v>g</v>
      </c>
      <c r="D512" s="65"/>
      <c r="E512" s="66"/>
      <c r="F512" s="80"/>
      <c r="G512" s="80"/>
      <c r="H512" s="80"/>
      <c r="I512" s="80"/>
      <c r="J512" s="80"/>
      <c r="K512" s="80"/>
      <c r="L512" s="80"/>
      <c r="M512" s="80"/>
      <c r="N512" s="80"/>
      <c r="O512" s="80"/>
      <c r="P512" s="80"/>
      <c r="Q512" s="80"/>
    </row>
    <row r="513" spans="1:17" ht="24.75" customHeight="1" thickBot="1" x14ac:dyDescent="0.2">
      <c r="A513" t="str">
        <f>CONCATENATE(B494,B513)</f>
        <v>18h</v>
      </c>
      <c r="B513" t="s">
        <v>33</v>
      </c>
      <c r="C513" s="64" t="str">
        <f>INDEX('5 tm Data'!X:X,MATCH('5 tm WJV'!A513,'5 tm Data'!V:V,0))</f>
        <v>h</v>
      </c>
      <c r="D513" s="65"/>
      <c r="E513" s="66"/>
      <c r="F513" s="79"/>
      <c r="G513" s="79"/>
      <c r="H513" s="79"/>
      <c r="I513" s="79"/>
      <c r="J513" s="79"/>
      <c r="K513" s="79"/>
      <c r="L513" s="79"/>
      <c r="M513" s="79"/>
      <c r="N513" s="79"/>
      <c r="O513" s="79"/>
      <c r="P513" s="79"/>
      <c r="Q513" s="79"/>
    </row>
    <row r="514" spans="1:17" ht="24.75" customHeight="1" thickTop="1" x14ac:dyDescent="0.2">
      <c r="C514" s="1"/>
      <c r="D514" s="1"/>
      <c r="E514" s="37" t="s">
        <v>6</v>
      </c>
      <c r="F514" s="77"/>
      <c r="G514" s="78"/>
      <c r="H514" s="77"/>
      <c r="I514" s="78"/>
      <c r="J514" s="77"/>
      <c r="K514" s="78"/>
      <c r="L514" s="77"/>
      <c r="M514" s="78"/>
      <c r="N514" s="77"/>
      <c r="O514" s="78"/>
      <c r="P514" s="77"/>
      <c r="Q514" s="78"/>
    </row>
    <row r="515" spans="1:17" ht="5.25" customHeight="1" x14ac:dyDescent="0.2">
      <c r="C515" s="1"/>
      <c r="D515" s="1"/>
      <c r="E515" s="1"/>
      <c r="F515" s="1"/>
      <c r="G515" s="44"/>
      <c r="H515" s="40"/>
      <c r="I515" s="40"/>
      <c r="J515" s="40"/>
      <c r="K515" s="40"/>
      <c r="L515" s="40"/>
      <c r="M515" s="40"/>
      <c r="N515" s="40"/>
      <c r="O515" s="40"/>
      <c r="P515" s="1"/>
    </row>
    <row r="516" spans="1:17" ht="11.25" x14ac:dyDescent="0.2">
      <c r="C516" s="1"/>
      <c r="D516" s="1"/>
      <c r="E516" s="1"/>
      <c r="F516" s="1"/>
      <c r="G516" s="73"/>
      <c r="H516" s="73"/>
      <c r="I516" s="73"/>
      <c r="J516" s="73"/>
      <c r="K516" s="73"/>
      <c r="L516" s="73"/>
      <c r="M516" s="73"/>
      <c r="N516" s="73"/>
      <c r="O516" s="73"/>
      <c r="P516" s="1"/>
    </row>
    <row r="517" spans="1:17" ht="11.25" x14ac:dyDescent="0.2">
      <c r="C517" s="1"/>
      <c r="D517" s="1"/>
      <c r="E517" s="1"/>
      <c r="F517" s="1"/>
      <c r="G517" s="73"/>
      <c r="H517" s="73"/>
      <c r="I517" s="73"/>
      <c r="J517" s="73"/>
      <c r="K517" s="73"/>
      <c r="L517" s="73"/>
      <c r="M517" s="73"/>
      <c r="N517" s="73"/>
      <c r="O517" s="73"/>
      <c r="P517" s="1"/>
    </row>
    <row r="523" spans="1:17" ht="10.5" customHeight="1" x14ac:dyDescent="0.15">
      <c r="A523" t="s">
        <v>35</v>
      </c>
      <c r="B523">
        <v>19</v>
      </c>
      <c r="C523" s="81" t="str">
        <f>'5 tm Data'!$A$2</f>
        <v>NAIA West - I</v>
      </c>
      <c r="D523" s="81"/>
      <c r="E523" s="81"/>
      <c r="F523" s="81"/>
      <c r="G523" s="81"/>
      <c r="H523" s="81"/>
      <c r="I523" s="81"/>
      <c r="J523" s="81"/>
      <c r="K523" s="81"/>
      <c r="L523" s="81"/>
      <c r="M523" s="81"/>
      <c r="N523" s="81"/>
      <c r="O523" s="81"/>
      <c r="P523" s="81"/>
      <c r="Q523" s="81"/>
    </row>
    <row r="524" spans="1:17" ht="10.5" customHeight="1" x14ac:dyDescent="0.15">
      <c r="C524" s="81"/>
      <c r="D524" s="81"/>
      <c r="E524" s="81"/>
      <c r="F524" s="81"/>
      <c r="G524" s="81"/>
      <c r="H524" s="81"/>
      <c r="I524" s="81"/>
      <c r="J524" s="81"/>
      <c r="K524" s="81"/>
      <c r="L524" s="81"/>
      <c r="M524" s="81"/>
      <c r="N524" s="81"/>
      <c r="O524" s="81"/>
      <c r="P524" s="81"/>
      <c r="Q524" s="81"/>
    </row>
    <row r="525" spans="1:17" ht="10.5" customHeight="1" x14ac:dyDescent="0.15">
      <c r="C525" s="81"/>
      <c r="D525" s="81"/>
      <c r="E525" s="81"/>
      <c r="F525" s="81"/>
      <c r="G525" s="81"/>
      <c r="H525" s="81"/>
      <c r="I525" s="81"/>
      <c r="J525" s="81"/>
      <c r="K525" s="81"/>
      <c r="L525" s="81"/>
      <c r="M525" s="81"/>
      <c r="N525" s="81"/>
      <c r="O525" s="81"/>
      <c r="P525" s="81"/>
      <c r="Q525" s="81"/>
    </row>
    <row r="526" spans="1:17" ht="8.25" customHeight="1" x14ac:dyDescent="0.15">
      <c r="C526" s="17"/>
      <c r="D526" s="17"/>
      <c r="E526" s="17"/>
      <c r="F526" s="17"/>
      <c r="G526" s="17"/>
      <c r="H526" s="17"/>
      <c r="I526" s="17"/>
      <c r="J526" s="17"/>
      <c r="K526" s="17"/>
      <c r="L526" s="17"/>
      <c r="M526" s="17"/>
      <c r="N526" s="17"/>
      <c r="O526" s="17"/>
      <c r="P526" s="17"/>
    </row>
    <row r="527" spans="1:17" ht="8.25" customHeight="1" x14ac:dyDescent="0.15">
      <c r="C527" s="17"/>
      <c r="D527" s="17"/>
      <c r="E527" s="17"/>
      <c r="F527" s="17"/>
      <c r="G527" s="17"/>
      <c r="H527" s="17"/>
      <c r="I527" s="17"/>
      <c r="J527" s="17"/>
      <c r="K527" s="17"/>
      <c r="L527" s="17"/>
      <c r="M527" s="17"/>
      <c r="N527" s="17"/>
      <c r="O527" s="17"/>
      <c r="P527" s="17"/>
    </row>
    <row r="528" spans="1:17" ht="8.25" customHeight="1" x14ac:dyDescent="0.2"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</row>
    <row r="529" spans="1:17" ht="11.25" x14ac:dyDescent="0.2">
      <c r="C529" s="1"/>
      <c r="D529" s="1"/>
      <c r="E529" s="1"/>
      <c r="F529" s="1"/>
      <c r="G529" s="82">
        <f>INDEX('5 tm Data'!I:I,MATCH('5 tm WJV'!B523,'5 tm Data'!H:H,0))</f>
        <v>20</v>
      </c>
      <c r="H529" s="82"/>
      <c r="I529" s="82"/>
      <c r="J529" s="82"/>
      <c r="K529" s="82"/>
      <c r="L529" s="82"/>
      <c r="M529" s="82"/>
      <c r="N529" s="82"/>
      <c r="O529" s="82"/>
      <c r="P529" s="1"/>
    </row>
    <row r="530" spans="1:17" ht="11.25" x14ac:dyDescent="0.2">
      <c r="C530" s="1"/>
      <c r="D530" s="1"/>
      <c r="E530" s="1"/>
      <c r="F530" s="1"/>
      <c r="G530" s="82"/>
      <c r="H530" s="82"/>
      <c r="I530" s="82"/>
      <c r="J530" s="82"/>
      <c r="K530" s="82"/>
      <c r="L530" s="82"/>
      <c r="M530" s="82"/>
      <c r="N530" s="82"/>
      <c r="O530" s="82"/>
      <c r="P530" s="1"/>
    </row>
    <row r="531" spans="1:17" ht="8.25" customHeight="1" x14ac:dyDescent="0.2">
      <c r="C531" s="1"/>
      <c r="D531" s="1"/>
      <c r="E531" s="1"/>
      <c r="F531" s="1"/>
      <c r="G531" s="18"/>
      <c r="H531" s="18"/>
      <c r="I531" s="18"/>
      <c r="J531" s="18"/>
      <c r="K531" s="18"/>
      <c r="L531" s="18"/>
      <c r="M531" s="18"/>
      <c r="N531" s="18"/>
      <c r="O531" s="18"/>
      <c r="P531" s="1"/>
    </row>
    <row r="532" spans="1:17" ht="8.25" customHeight="1" x14ac:dyDescent="0.2">
      <c r="C532" s="1"/>
      <c r="D532" s="1"/>
      <c r="E532" s="1"/>
      <c r="F532" s="1"/>
      <c r="G532" s="18"/>
      <c r="H532" s="18"/>
      <c r="I532" s="18"/>
      <c r="J532" s="18"/>
      <c r="K532" s="18"/>
      <c r="L532" s="18"/>
      <c r="M532" s="18"/>
      <c r="N532" s="18"/>
      <c r="O532" s="18"/>
      <c r="P532" s="1"/>
    </row>
    <row r="533" spans="1:17" ht="8.25" customHeight="1" x14ac:dyDescent="0.2"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</row>
    <row r="534" spans="1:17" ht="15.75" customHeight="1" x14ac:dyDescent="0.15">
      <c r="C534" s="83" t="s">
        <v>0</v>
      </c>
      <c r="D534" s="84"/>
      <c r="E534" s="85"/>
      <c r="F534" s="83" t="s">
        <v>1</v>
      </c>
      <c r="G534" s="85"/>
      <c r="H534" s="83" t="s">
        <v>2</v>
      </c>
      <c r="I534" s="85"/>
      <c r="J534" s="83" t="s">
        <v>3</v>
      </c>
      <c r="K534" s="85"/>
      <c r="L534" s="83" t="s">
        <v>4</v>
      </c>
      <c r="M534" s="85"/>
      <c r="N534" s="83" t="s">
        <v>5</v>
      </c>
      <c r="O534" s="85"/>
      <c r="P534" s="80" t="s">
        <v>6</v>
      </c>
      <c r="Q534" s="80"/>
    </row>
    <row r="535" spans="1:17" ht="24.75" customHeight="1" x14ac:dyDescent="0.15">
      <c r="A535" t="str">
        <f>CONCATENATE(B523,B535)</f>
        <v>19a</v>
      </c>
      <c r="B535" t="s">
        <v>26</v>
      </c>
      <c r="C535" s="64" t="str">
        <f>INDEX('5 tm Data'!X:X,MATCH('5 tm WJV'!A535,'5 tm Data'!V:V,0))</f>
        <v>a</v>
      </c>
      <c r="D535" s="65"/>
      <c r="E535" s="66"/>
      <c r="F535" s="80"/>
      <c r="G535" s="80"/>
      <c r="H535" s="80"/>
      <c r="I535" s="80"/>
      <c r="J535" s="80"/>
      <c r="K535" s="80"/>
      <c r="L535" s="80"/>
      <c r="M535" s="80"/>
      <c r="N535" s="80"/>
      <c r="O535" s="80"/>
      <c r="P535" s="80"/>
      <c r="Q535" s="80"/>
    </row>
    <row r="536" spans="1:17" ht="24.75" customHeight="1" x14ac:dyDescent="0.15">
      <c r="A536" t="str">
        <f>CONCATENATE(B523,B536)</f>
        <v>19b</v>
      </c>
      <c r="B536" t="s">
        <v>27</v>
      </c>
      <c r="C536" s="64" t="str">
        <f>INDEX('5 tm Data'!X:X,MATCH('5 tm WJV'!A536,'5 tm Data'!V:V,0))</f>
        <v>b</v>
      </c>
      <c r="D536" s="65"/>
      <c r="E536" s="66"/>
      <c r="F536" s="80"/>
      <c r="G536" s="80"/>
      <c r="H536" s="80"/>
      <c r="I536" s="80"/>
      <c r="J536" s="80"/>
      <c r="K536" s="80"/>
      <c r="L536" s="80"/>
      <c r="M536" s="80"/>
      <c r="N536" s="80"/>
      <c r="O536" s="80"/>
      <c r="P536" s="80"/>
      <c r="Q536" s="80"/>
    </row>
    <row r="537" spans="1:17" ht="24.75" customHeight="1" x14ac:dyDescent="0.15">
      <c r="A537" t="str">
        <f>CONCATENATE(B523,B537)</f>
        <v>19c</v>
      </c>
      <c r="B537" t="s">
        <v>28</v>
      </c>
      <c r="C537" s="64" t="str">
        <f>INDEX('5 tm Data'!X:X,MATCH('5 tm WJV'!A537,'5 tm Data'!V:V,0))</f>
        <v>c</v>
      </c>
      <c r="D537" s="65"/>
      <c r="E537" s="66"/>
      <c r="F537" s="80"/>
      <c r="G537" s="80"/>
      <c r="H537" s="80"/>
      <c r="I537" s="80"/>
      <c r="J537" s="80"/>
      <c r="K537" s="80"/>
      <c r="L537" s="80"/>
      <c r="M537" s="80"/>
      <c r="N537" s="80"/>
      <c r="O537" s="80"/>
      <c r="P537" s="80"/>
      <c r="Q537" s="80"/>
    </row>
    <row r="538" spans="1:17" ht="24.75" customHeight="1" x14ac:dyDescent="0.15">
      <c r="A538" t="str">
        <f>CONCATENATE(B523,B538)</f>
        <v>19d</v>
      </c>
      <c r="B538" t="s">
        <v>29</v>
      </c>
      <c r="C538" s="64" t="str">
        <f>INDEX('5 tm Data'!X:X,MATCH('5 tm WJV'!A538,'5 tm Data'!V:V,0))</f>
        <v>d</v>
      </c>
      <c r="D538" s="65"/>
      <c r="E538" s="66"/>
      <c r="F538" s="80"/>
      <c r="G538" s="80"/>
      <c r="H538" s="80"/>
      <c r="I538" s="80"/>
      <c r="J538" s="80"/>
      <c r="K538" s="80"/>
      <c r="L538" s="80"/>
      <c r="M538" s="80"/>
      <c r="N538" s="80"/>
      <c r="O538" s="80"/>
      <c r="P538" s="80"/>
      <c r="Q538" s="80"/>
    </row>
    <row r="539" spans="1:17" ht="24.75" customHeight="1" x14ac:dyDescent="0.15">
      <c r="A539" t="str">
        <f>CONCATENATE(B523,B539)</f>
        <v>19e</v>
      </c>
      <c r="B539" t="s">
        <v>30</v>
      </c>
      <c r="C539" s="64" t="str">
        <f>INDEX('5 tm Data'!X:X,MATCH('5 tm WJV'!A539,'5 tm Data'!V:V,0))</f>
        <v>e</v>
      </c>
      <c r="D539" s="65"/>
      <c r="E539" s="66"/>
      <c r="F539" s="80"/>
      <c r="G539" s="80"/>
      <c r="H539" s="80"/>
      <c r="I539" s="80"/>
      <c r="J539" s="80"/>
      <c r="K539" s="80"/>
      <c r="L539" s="80"/>
      <c r="M539" s="80"/>
      <c r="N539" s="80"/>
      <c r="O539" s="80"/>
      <c r="P539" s="80"/>
      <c r="Q539" s="80"/>
    </row>
    <row r="540" spans="1:17" ht="24.75" customHeight="1" x14ac:dyDescent="0.15">
      <c r="A540" t="str">
        <f>CONCATENATE(B523,B540)</f>
        <v>19f</v>
      </c>
      <c r="B540" t="s">
        <v>31</v>
      </c>
      <c r="C540" s="64" t="str">
        <f>INDEX('5 tm Data'!X:X,MATCH('5 tm WJV'!A540,'5 tm Data'!V:V,0))</f>
        <v>f</v>
      </c>
      <c r="D540" s="65"/>
      <c r="E540" s="66"/>
      <c r="F540" s="80"/>
      <c r="G540" s="80"/>
      <c r="H540" s="80"/>
      <c r="I540" s="80"/>
      <c r="J540" s="80"/>
      <c r="K540" s="80"/>
      <c r="L540" s="80"/>
      <c r="M540" s="80"/>
      <c r="N540" s="80"/>
      <c r="O540" s="80"/>
      <c r="P540" s="80"/>
      <c r="Q540" s="80"/>
    </row>
    <row r="541" spans="1:17" ht="24.75" customHeight="1" x14ac:dyDescent="0.15">
      <c r="A541" t="str">
        <f>CONCATENATE(B523,B541)</f>
        <v>19g</v>
      </c>
      <c r="B541" t="s">
        <v>32</v>
      </c>
      <c r="C541" s="64" t="str">
        <f>INDEX('5 tm Data'!X:X,MATCH('5 tm WJV'!A541,'5 tm Data'!V:V,0))</f>
        <v>g</v>
      </c>
      <c r="D541" s="65"/>
      <c r="E541" s="66"/>
      <c r="F541" s="80"/>
      <c r="G541" s="80"/>
      <c r="H541" s="80"/>
      <c r="I541" s="80"/>
      <c r="J541" s="80"/>
      <c r="K541" s="80"/>
      <c r="L541" s="80"/>
      <c r="M541" s="80"/>
      <c r="N541" s="80"/>
      <c r="O541" s="80"/>
      <c r="P541" s="80"/>
      <c r="Q541" s="80"/>
    </row>
    <row r="542" spans="1:17" ht="24.75" customHeight="1" thickBot="1" x14ac:dyDescent="0.2">
      <c r="A542" t="str">
        <f>CONCATENATE(B523,B542)</f>
        <v>19h</v>
      </c>
      <c r="B542" t="s">
        <v>33</v>
      </c>
      <c r="C542" s="64" t="str">
        <f>INDEX('5 tm Data'!X:X,MATCH('5 tm WJV'!A542,'5 tm Data'!V:V,0))</f>
        <v>h</v>
      </c>
      <c r="D542" s="65"/>
      <c r="E542" s="66"/>
      <c r="F542" s="79"/>
      <c r="G542" s="79"/>
      <c r="H542" s="79"/>
      <c r="I542" s="79"/>
      <c r="J542" s="79"/>
      <c r="K542" s="79"/>
      <c r="L542" s="79"/>
      <c r="M542" s="79"/>
      <c r="N542" s="79"/>
      <c r="O542" s="79"/>
      <c r="P542" s="79"/>
      <c r="Q542" s="79"/>
    </row>
    <row r="543" spans="1:17" ht="24.75" customHeight="1" thickTop="1" x14ac:dyDescent="0.2">
      <c r="C543" s="1"/>
      <c r="D543" s="1"/>
      <c r="E543" s="37" t="s">
        <v>6</v>
      </c>
      <c r="F543" s="77"/>
      <c r="G543" s="78"/>
      <c r="H543" s="77"/>
      <c r="I543" s="78"/>
      <c r="J543" s="77"/>
      <c r="K543" s="78"/>
      <c r="L543" s="77"/>
      <c r="M543" s="78"/>
      <c r="N543" s="77"/>
      <c r="O543" s="78"/>
      <c r="P543" s="77"/>
      <c r="Q543" s="78"/>
    </row>
    <row r="544" spans="1:17" ht="5.25" customHeight="1" x14ac:dyDescent="0.2">
      <c r="C544" s="1"/>
      <c r="D544" s="1"/>
      <c r="E544" s="1"/>
      <c r="F544" s="1"/>
      <c r="G544" s="44"/>
      <c r="H544" s="40"/>
      <c r="I544" s="40"/>
      <c r="J544" s="40"/>
      <c r="K544" s="40"/>
      <c r="L544" s="40"/>
      <c r="M544" s="40"/>
      <c r="N544" s="40"/>
      <c r="O544" s="40"/>
      <c r="P544" s="1"/>
    </row>
    <row r="545" spans="1:17" ht="11.25" x14ac:dyDescent="0.2">
      <c r="C545" s="1"/>
      <c r="D545" s="1"/>
      <c r="E545" s="1"/>
      <c r="F545" s="1"/>
      <c r="G545" s="73"/>
      <c r="H545" s="73"/>
      <c r="I545" s="73"/>
      <c r="J545" s="73"/>
      <c r="K545" s="73"/>
      <c r="L545" s="73"/>
      <c r="M545" s="73"/>
      <c r="N545" s="73"/>
      <c r="O545" s="73"/>
      <c r="P545" s="1"/>
    </row>
    <row r="546" spans="1:17" ht="11.25" x14ac:dyDescent="0.2">
      <c r="C546" s="1"/>
      <c r="D546" s="1"/>
      <c r="E546" s="1"/>
      <c r="F546" s="1"/>
      <c r="G546" s="73"/>
      <c r="H546" s="73"/>
      <c r="I546" s="73"/>
      <c r="J546" s="73"/>
      <c r="K546" s="73"/>
      <c r="L546" s="73"/>
      <c r="M546" s="73"/>
      <c r="N546" s="73"/>
      <c r="O546" s="73"/>
      <c r="P546" s="1"/>
    </row>
    <row r="552" spans="1:17" ht="10.5" customHeight="1" x14ac:dyDescent="0.15">
      <c r="A552" t="s">
        <v>35</v>
      </c>
      <c r="B552">
        <v>20</v>
      </c>
      <c r="C552" s="81" t="str">
        <f>'5 tm Data'!$A$2</f>
        <v>NAIA West - I</v>
      </c>
      <c r="D552" s="81"/>
      <c r="E552" s="81"/>
      <c r="F552" s="81"/>
      <c r="G552" s="81"/>
      <c r="H552" s="81"/>
      <c r="I552" s="81"/>
      <c r="J552" s="81"/>
      <c r="K552" s="81"/>
      <c r="L552" s="81"/>
      <c r="M552" s="81"/>
      <c r="N552" s="81"/>
      <c r="O552" s="81"/>
      <c r="P552" s="81"/>
      <c r="Q552" s="81"/>
    </row>
    <row r="553" spans="1:17" ht="10.5" customHeight="1" x14ac:dyDescent="0.15">
      <c r="C553" s="81"/>
      <c r="D553" s="81"/>
      <c r="E553" s="81"/>
      <c r="F553" s="81"/>
      <c r="G553" s="81"/>
      <c r="H553" s="81"/>
      <c r="I553" s="81"/>
      <c r="J553" s="81"/>
      <c r="K553" s="81"/>
      <c r="L553" s="81"/>
      <c r="M553" s="81"/>
      <c r="N553" s="81"/>
      <c r="O553" s="81"/>
      <c r="P553" s="81"/>
      <c r="Q553" s="81"/>
    </row>
    <row r="554" spans="1:17" ht="10.5" customHeight="1" x14ac:dyDescent="0.15">
      <c r="C554" s="81"/>
      <c r="D554" s="81"/>
      <c r="E554" s="81"/>
      <c r="F554" s="81"/>
      <c r="G554" s="81"/>
      <c r="H554" s="81"/>
      <c r="I554" s="81"/>
      <c r="J554" s="81"/>
      <c r="K554" s="81"/>
      <c r="L554" s="81"/>
      <c r="M554" s="81"/>
      <c r="N554" s="81"/>
      <c r="O554" s="81"/>
      <c r="P554" s="81"/>
      <c r="Q554" s="81"/>
    </row>
    <row r="555" spans="1:17" ht="8.25" customHeight="1" x14ac:dyDescent="0.15">
      <c r="C555" s="17"/>
      <c r="D555" s="17"/>
      <c r="E555" s="17"/>
      <c r="F555" s="17"/>
      <c r="G555" s="17"/>
      <c r="H555" s="17"/>
      <c r="I555" s="17"/>
      <c r="J555" s="17"/>
      <c r="K555" s="17"/>
      <c r="L555" s="17"/>
      <c r="M555" s="17"/>
      <c r="N555" s="17"/>
      <c r="O555" s="17"/>
      <c r="P555" s="17"/>
    </row>
    <row r="556" spans="1:17" ht="8.25" customHeight="1" x14ac:dyDescent="0.15">
      <c r="C556" s="17"/>
      <c r="D556" s="17"/>
      <c r="E556" s="17"/>
      <c r="F556" s="17"/>
      <c r="G556" s="17"/>
      <c r="H556" s="17"/>
      <c r="I556" s="17"/>
      <c r="J556" s="17"/>
      <c r="K556" s="17"/>
      <c r="L556" s="17"/>
      <c r="M556" s="17"/>
      <c r="N556" s="17"/>
      <c r="O556" s="17"/>
      <c r="P556" s="17"/>
    </row>
    <row r="557" spans="1:17" ht="8.25" customHeight="1" x14ac:dyDescent="0.2"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</row>
    <row r="558" spans="1:17" ht="11.25" x14ac:dyDescent="0.2">
      <c r="C558" s="1"/>
      <c r="D558" s="1"/>
      <c r="E558" s="1"/>
      <c r="F558" s="1"/>
      <c r="G558" s="82">
        <f>INDEX('5 tm Data'!I:I,MATCH('5 tm WJV'!B552,'5 tm Data'!H:H,0))</f>
        <v>21</v>
      </c>
      <c r="H558" s="82"/>
      <c r="I558" s="82"/>
      <c r="J558" s="82"/>
      <c r="K558" s="82"/>
      <c r="L558" s="82"/>
      <c r="M558" s="82"/>
      <c r="N558" s="82"/>
      <c r="O558" s="82"/>
      <c r="P558" s="1"/>
    </row>
    <row r="559" spans="1:17" ht="11.25" x14ac:dyDescent="0.2">
      <c r="C559" s="1"/>
      <c r="D559" s="1"/>
      <c r="E559" s="1"/>
      <c r="F559" s="1"/>
      <c r="G559" s="82"/>
      <c r="H559" s="82"/>
      <c r="I559" s="82"/>
      <c r="J559" s="82"/>
      <c r="K559" s="82"/>
      <c r="L559" s="82"/>
      <c r="M559" s="82"/>
      <c r="N559" s="82"/>
      <c r="O559" s="82"/>
      <c r="P559" s="1"/>
    </row>
    <row r="560" spans="1:17" ht="8.25" customHeight="1" x14ac:dyDescent="0.2">
      <c r="C560" s="1"/>
      <c r="D560" s="1"/>
      <c r="E560" s="1"/>
      <c r="F560" s="1"/>
      <c r="G560" s="18"/>
      <c r="H560" s="18"/>
      <c r="I560" s="18"/>
      <c r="J560" s="18"/>
      <c r="K560" s="18"/>
      <c r="L560" s="18"/>
      <c r="M560" s="18"/>
      <c r="N560" s="18"/>
      <c r="O560" s="18"/>
      <c r="P560" s="1"/>
    </row>
    <row r="561" spans="1:17" ht="8.25" customHeight="1" x14ac:dyDescent="0.2">
      <c r="C561" s="1"/>
      <c r="D561" s="1"/>
      <c r="E561" s="1"/>
      <c r="F561" s="1"/>
      <c r="G561" s="18"/>
      <c r="H561" s="18"/>
      <c r="I561" s="18"/>
      <c r="J561" s="18"/>
      <c r="K561" s="18"/>
      <c r="L561" s="18"/>
      <c r="M561" s="18"/>
      <c r="N561" s="18"/>
      <c r="O561" s="18"/>
      <c r="P561" s="1"/>
    </row>
    <row r="562" spans="1:17" ht="8.25" customHeight="1" x14ac:dyDescent="0.2"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</row>
    <row r="563" spans="1:17" ht="15.75" customHeight="1" x14ac:dyDescent="0.15">
      <c r="C563" s="83" t="s">
        <v>0</v>
      </c>
      <c r="D563" s="84"/>
      <c r="E563" s="85"/>
      <c r="F563" s="83" t="s">
        <v>1</v>
      </c>
      <c r="G563" s="85"/>
      <c r="H563" s="83" t="s">
        <v>2</v>
      </c>
      <c r="I563" s="85"/>
      <c r="J563" s="83" t="s">
        <v>3</v>
      </c>
      <c r="K563" s="85"/>
      <c r="L563" s="83" t="s">
        <v>4</v>
      </c>
      <c r="M563" s="85"/>
      <c r="N563" s="83" t="s">
        <v>5</v>
      </c>
      <c r="O563" s="85"/>
      <c r="P563" s="80" t="s">
        <v>6</v>
      </c>
      <c r="Q563" s="80"/>
    </row>
    <row r="564" spans="1:17" ht="24.75" customHeight="1" x14ac:dyDescent="0.15">
      <c r="A564" t="str">
        <f>CONCATENATE(B552,B564)</f>
        <v>20a</v>
      </c>
      <c r="B564" t="s">
        <v>26</v>
      </c>
      <c r="C564" s="64" t="str">
        <f>INDEX('5 tm Data'!X:X,MATCH('5 tm WJV'!A564,'5 tm Data'!V:V,0))</f>
        <v>a</v>
      </c>
      <c r="D564" s="65"/>
      <c r="E564" s="66"/>
      <c r="F564" s="80"/>
      <c r="G564" s="80"/>
      <c r="H564" s="80"/>
      <c r="I564" s="80"/>
      <c r="J564" s="80"/>
      <c r="K564" s="80"/>
      <c r="L564" s="80"/>
      <c r="M564" s="80"/>
      <c r="N564" s="80"/>
      <c r="O564" s="80"/>
      <c r="P564" s="80"/>
      <c r="Q564" s="80"/>
    </row>
    <row r="565" spans="1:17" ht="24.75" customHeight="1" x14ac:dyDescent="0.15">
      <c r="A565" t="str">
        <f>CONCATENATE(B552,B565)</f>
        <v>20b</v>
      </c>
      <c r="B565" t="s">
        <v>27</v>
      </c>
      <c r="C565" s="64" t="str">
        <f>INDEX('5 tm Data'!X:X,MATCH('5 tm WJV'!A565,'5 tm Data'!V:V,0))</f>
        <v>b</v>
      </c>
      <c r="D565" s="65"/>
      <c r="E565" s="66"/>
      <c r="F565" s="80"/>
      <c r="G565" s="80"/>
      <c r="H565" s="80"/>
      <c r="I565" s="80"/>
      <c r="J565" s="80"/>
      <c r="K565" s="80"/>
      <c r="L565" s="80"/>
      <c r="M565" s="80"/>
      <c r="N565" s="80"/>
      <c r="O565" s="80"/>
      <c r="P565" s="80"/>
      <c r="Q565" s="80"/>
    </row>
    <row r="566" spans="1:17" ht="24.75" customHeight="1" x14ac:dyDescent="0.15">
      <c r="A566" t="str">
        <f>CONCATENATE(B552,B566)</f>
        <v>20c</v>
      </c>
      <c r="B566" t="s">
        <v>28</v>
      </c>
      <c r="C566" s="64" t="str">
        <f>INDEX('5 tm Data'!X:X,MATCH('5 tm WJV'!A566,'5 tm Data'!V:V,0))</f>
        <v>c</v>
      </c>
      <c r="D566" s="65"/>
      <c r="E566" s="66"/>
      <c r="F566" s="80"/>
      <c r="G566" s="80"/>
      <c r="H566" s="80"/>
      <c r="I566" s="80"/>
      <c r="J566" s="80"/>
      <c r="K566" s="80"/>
      <c r="L566" s="80"/>
      <c r="M566" s="80"/>
      <c r="N566" s="80"/>
      <c r="O566" s="80"/>
      <c r="P566" s="80"/>
      <c r="Q566" s="80"/>
    </row>
    <row r="567" spans="1:17" ht="24.75" customHeight="1" x14ac:dyDescent="0.15">
      <c r="A567" t="str">
        <f>CONCATENATE(B552,B567)</f>
        <v>20d</v>
      </c>
      <c r="B567" t="s">
        <v>29</v>
      </c>
      <c r="C567" s="64" t="str">
        <f>INDEX('5 tm Data'!X:X,MATCH('5 tm WJV'!A567,'5 tm Data'!V:V,0))</f>
        <v>d</v>
      </c>
      <c r="D567" s="65"/>
      <c r="E567" s="66"/>
      <c r="F567" s="80"/>
      <c r="G567" s="80"/>
      <c r="H567" s="80"/>
      <c r="I567" s="80"/>
      <c r="J567" s="80"/>
      <c r="K567" s="80"/>
      <c r="L567" s="80"/>
      <c r="M567" s="80"/>
      <c r="N567" s="80"/>
      <c r="O567" s="80"/>
      <c r="P567" s="80"/>
      <c r="Q567" s="80"/>
    </row>
    <row r="568" spans="1:17" ht="24.75" customHeight="1" x14ac:dyDescent="0.15">
      <c r="A568" t="str">
        <f>CONCATENATE(B552,B568)</f>
        <v>20e</v>
      </c>
      <c r="B568" t="s">
        <v>30</v>
      </c>
      <c r="C568" s="64" t="str">
        <f>INDEX('5 tm Data'!X:X,MATCH('5 tm WJV'!A568,'5 tm Data'!V:V,0))</f>
        <v>e</v>
      </c>
      <c r="D568" s="65"/>
      <c r="E568" s="66"/>
      <c r="F568" s="80"/>
      <c r="G568" s="80"/>
      <c r="H568" s="80"/>
      <c r="I568" s="80"/>
      <c r="J568" s="80"/>
      <c r="K568" s="80"/>
      <c r="L568" s="80"/>
      <c r="M568" s="80"/>
      <c r="N568" s="80"/>
      <c r="O568" s="80"/>
      <c r="P568" s="80"/>
      <c r="Q568" s="80"/>
    </row>
    <row r="569" spans="1:17" ht="24.75" customHeight="1" x14ac:dyDescent="0.15">
      <c r="A569" t="str">
        <f>CONCATENATE(B552,B569)</f>
        <v>20f</v>
      </c>
      <c r="B569" t="s">
        <v>31</v>
      </c>
      <c r="C569" s="64" t="str">
        <f>INDEX('5 tm Data'!X:X,MATCH('5 tm WJV'!A569,'5 tm Data'!V:V,0))</f>
        <v>f</v>
      </c>
      <c r="D569" s="65"/>
      <c r="E569" s="66"/>
      <c r="F569" s="80"/>
      <c r="G569" s="80"/>
      <c r="H569" s="80"/>
      <c r="I569" s="80"/>
      <c r="J569" s="80"/>
      <c r="K569" s="80"/>
      <c r="L569" s="80"/>
      <c r="M569" s="80"/>
      <c r="N569" s="80"/>
      <c r="O569" s="80"/>
      <c r="P569" s="80"/>
      <c r="Q569" s="80"/>
    </row>
    <row r="570" spans="1:17" ht="24.75" customHeight="1" x14ac:dyDescent="0.15">
      <c r="A570" t="str">
        <f>CONCATENATE(B552,B570)</f>
        <v>20g</v>
      </c>
      <c r="B570" t="s">
        <v>32</v>
      </c>
      <c r="C570" s="64" t="str">
        <f>INDEX('5 tm Data'!X:X,MATCH('5 tm WJV'!A570,'5 tm Data'!V:V,0))</f>
        <v>g</v>
      </c>
      <c r="D570" s="65"/>
      <c r="E570" s="66"/>
      <c r="F570" s="80"/>
      <c r="G570" s="80"/>
      <c r="H570" s="80"/>
      <c r="I570" s="80"/>
      <c r="J570" s="80"/>
      <c r="K570" s="80"/>
      <c r="L570" s="80"/>
      <c r="M570" s="80"/>
      <c r="N570" s="80"/>
      <c r="O570" s="80"/>
      <c r="P570" s="80"/>
      <c r="Q570" s="80"/>
    </row>
    <row r="571" spans="1:17" ht="24.75" customHeight="1" thickBot="1" x14ac:dyDescent="0.2">
      <c r="A571" t="str">
        <f>CONCATENATE(B552,B571)</f>
        <v>20h</v>
      </c>
      <c r="B571" t="s">
        <v>33</v>
      </c>
      <c r="C571" s="64" t="str">
        <f>INDEX('5 tm Data'!X:X,MATCH('5 tm WJV'!A571,'5 tm Data'!V:V,0))</f>
        <v>h</v>
      </c>
      <c r="D571" s="65"/>
      <c r="E571" s="66"/>
      <c r="F571" s="79"/>
      <c r="G571" s="79"/>
      <c r="H571" s="79"/>
      <c r="I571" s="79"/>
      <c r="J571" s="79"/>
      <c r="K571" s="79"/>
      <c r="L571" s="79"/>
      <c r="M571" s="79"/>
      <c r="N571" s="79"/>
      <c r="O571" s="79"/>
      <c r="P571" s="79"/>
      <c r="Q571" s="79"/>
    </row>
    <row r="572" spans="1:17" ht="24.75" customHeight="1" thickTop="1" x14ac:dyDescent="0.2">
      <c r="C572" s="1"/>
      <c r="D572" s="1"/>
      <c r="E572" s="37" t="s">
        <v>6</v>
      </c>
      <c r="F572" s="77"/>
      <c r="G572" s="78"/>
      <c r="H572" s="77"/>
      <c r="I572" s="78"/>
      <c r="J572" s="77"/>
      <c r="K572" s="78"/>
      <c r="L572" s="77"/>
      <c r="M572" s="78"/>
      <c r="N572" s="77"/>
      <c r="O572" s="78"/>
      <c r="P572" s="77"/>
      <c r="Q572" s="78"/>
    </row>
    <row r="573" spans="1:17" ht="5.25" customHeight="1" x14ac:dyDescent="0.2">
      <c r="C573" s="1"/>
      <c r="D573" s="1"/>
      <c r="E573" s="1"/>
      <c r="F573" s="1"/>
      <c r="G573" s="44"/>
      <c r="H573" s="40"/>
      <c r="I573" s="40"/>
      <c r="J573" s="40"/>
      <c r="K573" s="40"/>
      <c r="L573" s="40"/>
      <c r="M573" s="40"/>
      <c r="N573" s="40"/>
      <c r="O573" s="40"/>
      <c r="P573" s="1"/>
    </row>
    <row r="574" spans="1:17" ht="11.25" x14ac:dyDescent="0.2">
      <c r="C574" s="1"/>
      <c r="D574" s="1"/>
      <c r="E574" s="1"/>
      <c r="F574" s="1"/>
      <c r="G574" s="73"/>
      <c r="H574" s="73"/>
      <c r="I574" s="73"/>
      <c r="J574" s="73"/>
      <c r="K574" s="73"/>
      <c r="L574" s="73"/>
      <c r="M574" s="73"/>
      <c r="N574" s="73"/>
      <c r="O574" s="73"/>
      <c r="P574" s="1"/>
    </row>
    <row r="575" spans="1:17" ht="11.25" x14ac:dyDescent="0.2">
      <c r="C575" s="1"/>
      <c r="D575" s="1"/>
      <c r="E575" s="1"/>
      <c r="F575" s="1"/>
      <c r="G575" s="73"/>
      <c r="H575" s="73"/>
      <c r="I575" s="73"/>
      <c r="J575" s="73"/>
      <c r="K575" s="73"/>
      <c r="L575" s="73"/>
      <c r="M575" s="73"/>
      <c r="N575" s="73"/>
      <c r="O575" s="73"/>
      <c r="P575" s="1"/>
    </row>
    <row r="581" spans="1:17" ht="10.5" customHeight="1" x14ac:dyDescent="0.15">
      <c r="A581" t="s">
        <v>35</v>
      </c>
      <c r="B581">
        <v>21</v>
      </c>
      <c r="C581" s="81" t="str">
        <f>'5 tm Data'!$A$2</f>
        <v>NAIA West - I</v>
      </c>
      <c r="D581" s="81"/>
      <c r="E581" s="81"/>
      <c r="F581" s="81"/>
      <c r="G581" s="81"/>
      <c r="H581" s="81"/>
      <c r="I581" s="81"/>
      <c r="J581" s="81"/>
      <c r="K581" s="81"/>
      <c r="L581" s="81"/>
      <c r="M581" s="81"/>
      <c r="N581" s="81"/>
      <c r="O581" s="81"/>
      <c r="P581" s="81"/>
      <c r="Q581" s="81"/>
    </row>
    <row r="582" spans="1:17" ht="10.5" customHeight="1" x14ac:dyDescent="0.15">
      <c r="C582" s="81"/>
      <c r="D582" s="81"/>
      <c r="E582" s="81"/>
      <c r="F582" s="81"/>
      <c r="G582" s="81"/>
      <c r="H582" s="81"/>
      <c r="I582" s="81"/>
      <c r="J582" s="81"/>
      <c r="K582" s="81"/>
      <c r="L582" s="81"/>
      <c r="M582" s="81"/>
      <c r="N582" s="81"/>
      <c r="O582" s="81"/>
      <c r="P582" s="81"/>
      <c r="Q582" s="81"/>
    </row>
    <row r="583" spans="1:17" ht="10.5" customHeight="1" x14ac:dyDescent="0.15">
      <c r="C583" s="81"/>
      <c r="D583" s="81"/>
      <c r="E583" s="81"/>
      <c r="F583" s="81"/>
      <c r="G583" s="81"/>
      <c r="H583" s="81"/>
      <c r="I583" s="81"/>
      <c r="J583" s="81"/>
      <c r="K583" s="81"/>
      <c r="L583" s="81"/>
      <c r="M583" s="81"/>
      <c r="N583" s="81"/>
      <c r="O583" s="81"/>
      <c r="P583" s="81"/>
      <c r="Q583" s="81"/>
    </row>
    <row r="584" spans="1:17" ht="8.25" customHeight="1" x14ac:dyDescent="0.15">
      <c r="C584" s="17"/>
      <c r="D584" s="17"/>
      <c r="E584" s="17"/>
      <c r="F584" s="17"/>
      <c r="G584" s="17"/>
      <c r="H584" s="17"/>
      <c r="I584" s="17"/>
      <c r="J584" s="17"/>
      <c r="K584" s="17"/>
      <c r="L584" s="17"/>
      <c r="M584" s="17"/>
      <c r="N584" s="17"/>
      <c r="O584" s="17"/>
      <c r="P584" s="17"/>
    </row>
    <row r="585" spans="1:17" ht="8.25" customHeight="1" x14ac:dyDescent="0.15">
      <c r="C585" s="17"/>
      <c r="D585" s="17"/>
      <c r="E585" s="17"/>
      <c r="F585" s="17"/>
      <c r="G585" s="17"/>
      <c r="H585" s="17"/>
      <c r="I585" s="17"/>
      <c r="J585" s="17"/>
      <c r="K585" s="17"/>
      <c r="L585" s="17"/>
      <c r="M585" s="17"/>
      <c r="N585" s="17"/>
      <c r="O585" s="17"/>
      <c r="P585" s="17"/>
    </row>
    <row r="586" spans="1:17" ht="8.25" customHeight="1" x14ac:dyDescent="0.2"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</row>
    <row r="587" spans="1:17" ht="11.25" x14ac:dyDescent="0.2">
      <c r="C587" s="1"/>
      <c r="D587" s="1"/>
      <c r="E587" s="1"/>
      <c r="F587" s="1"/>
      <c r="G587" s="82">
        <f>INDEX('5 tm Data'!I:I,MATCH('5 tm WJV'!B581,'5 tm Data'!H:H,0))</f>
        <v>22</v>
      </c>
      <c r="H587" s="82"/>
      <c r="I587" s="82"/>
      <c r="J587" s="82"/>
      <c r="K587" s="82"/>
      <c r="L587" s="82"/>
      <c r="M587" s="82"/>
      <c r="N587" s="82"/>
      <c r="O587" s="82"/>
      <c r="P587" s="1"/>
    </row>
    <row r="588" spans="1:17" ht="11.25" x14ac:dyDescent="0.2">
      <c r="C588" s="1"/>
      <c r="D588" s="1"/>
      <c r="E588" s="1"/>
      <c r="F588" s="1"/>
      <c r="G588" s="82"/>
      <c r="H588" s="82"/>
      <c r="I588" s="82"/>
      <c r="J588" s="82"/>
      <c r="K588" s="82"/>
      <c r="L588" s="82"/>
      <c r="M588" s="82"/>
      <c r="N588" s="82"/>
      <c r="O588" s="82"/>
      <c r="P588" s="1"/>
    </row>
    <row r="589" spans="1:17" ht="8.25" customHeight="1" x14ac:dyDescent="0.2">
      <c r="C589" s="1"/>
      <c r="D589" s="1"/>
      <c r="E589" s="1"/>
      <c r="F589" s="1"/>
      <c r="G589" s="18"/>
      <c r="H589" s="18"/>
      <c r="I589" s="18"/>
      <c r="J589" s="18"/>
      <c r="K589" s="18"/>
      <c r="L589" s="18"/>
      <c r="M589" s="18"/>
      <c r="N589" s="18"/>
      <c r="O589" s="18"/>
      <c r="P589" s="1"/>
    </row>
    <row r="590" spans="1:17" ht="8.25" customHeight="1" x14ac:dyDescent="0.2">
      <c r="C590" s="1"/>
      <c r="D590" s="1"/>
      <c r="E590" s="1"/>
      <c r="F590" s="1"/>
      <c r="G590" s="18"/>
      <c r="H590" s="18"/>
      <c r="I590" s="18"/>
      <c r="J590" s="18"/>
      <c r="K590" s="18"/>
      <c r="L590" s="18"/>
      <c r="M590" s="18"/>
      <c r="N590" s="18"/>
      <c r="O590" s="18"/>
      <c r="P590" s="1"/>
    </row>
    <row r="591" spans="1:17" ht="8.25" customHeight="1" x14ac:dyDescent="0.2"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</row>
    <row r="592" spans="1:17" ht="15.75" customHeight="1" x14ac:dyDescent="0.15">
      <c r="C592" s="83" t="s">
        <v>0</v>
      </c>
      <c r="D592" s="84"/>
      <c r="E592" s="85"/>
      <c r="F592" s="83" t="s">
        <v>1</v>
      </c>
      <c r="G592" s="85"/>
      <c r="H592" s="83" t="s">
        <v>2</v>
      </c>
      <c r="I592" s="85"/>
      <c r="J592" s="83" t="s">
        <v>3</v>
      </c>
      <c r="K592" s="85"/>
      <c r="L592" s="83" t="s">
        <v>4</v>
      </c>
      <c r="M592" s="85"/>
      <c r="N592" s="83" t="s">
        <v>5</v>
      </c>
      <c r="O592" s="85"/>
      <c r="P592" s="80" t="s">
        <v>6</v>
      </c>
      <c r="Q592" s="80"/>
    </row>
    <row r="593" spans="1:17" ht="24.75" customHeight="1" x14ac:dyDescent="0.15">
      <c r="A593" t="str">
        <f>CONCATENATE(B581,B593)</f>
        <v>21a</v>
      </c>
      <c r="B593" t="s">
        <v>26</v>
      </c>
      <c r="C593" s="64" t="str">
        <f>INDEX('5 tm Data'!X:X,MATCH('5 tm WJV'!A593,'5 tm Data'!V:V,0))</f>
        <v>a</v>
      </c>
      <c r="D593" s="65"/>
      <c r="E593" s="66"/>
      <c r="F593" s="80"/>
      <c r="G593" s="80"/>
      <c r="H593" s="80"/>
      <c r="I593" s="80"/>
      <c r="J593" s="80"/>
      <c r="K593" s="80"/>
      <c r="L593" s="80"/>
      <c r="M593" s="80"/>
      <c r="N593" s="80"/>
      <c r="O593" s="80"/>
      <c r="P593" s="80"/>
      <c r="Q593" s="80"/>
    </row>
    <row r="594" spans="1:17" ht="24.75" customHeight="1" x14ac:dyDescent="0.15">
      <c r="A594" t="str">
        <f>CONCATENATE(B581,B594)</f>
        <v>21b</v>
      </c>
      <c r="B594" t="s">
        <v>27</v>
      </c>
      <c r="C594" s="64" t="str">
        <f>INDEX('5 tm Data'!X:X,MATCH('5 tm WJV'!A594,'5 tm Data'!V:V,0))</f>
        <v>b</v>
      </c>
      <c r="D594" s="65"/>
      <c r="E594" s="66"/>
      <c r="F594" s="80"/>
      <c r="G594" s="80"/>
      <c r="H594" s="80"/>
      <c r="I594" s="80"/>
      <c r="J594" s="80"/>
      <c r="K594" s="80"/>
      <c r="L594" s="80"/>
      <c r="M594" s="80"/>
      <c r="N594" s="80"/>
      <c r="O594" s="80"/>
      <c r="P594" s="80"/>
      <c r="Q594" s="80"/>
    </row>
    <row r="595" spans="1:17" ht="24.75" customHeight="1" x14ac:dyDescent="0.15">
      <c r="A595" t="str">
        <f>CONCATENATE(B581,B595)</f>
        <v>21c</v>
      </c>
      <c r="B595" t="s">
        <v>28</v>
      </c>
      <c r="C595" s="64" t="str">
        <f>INDEX('5 tm Data'!X:X,MATCH('5 tm WJV'!A595,'5 tm Data'!V:V,0))</f>
        <v>c</v>
      </c>
      <c r="D595" s="65"/>
      <c r="E595" s="66"/>
      <c r="F595" s="80"/>
      <c r="G595" s="80"/>
      <c r="H595" s="80"/>
      <c r="I595" s="80"/>
      <c r="J595" s="80"/>
      <c r="K595" s="80"/>
      <c r="L595" s="80"/>
      <c r="M595" s="80"/>
      <c r="N595" s="80"/>
      <c r="O595" s="80"/>
      <c r="P595" s="80"/>
      <c r="Q595" s="80"/>
    </row>
    <row r="596" spans="1:17" ht="24.75" customHeight="1" x14ac:dyDescent="0.15">
      <c r="A596" t="str">
        <f>CONCATENATE(B581,B596)</f>
        <v>21d</v>
      </c>
      <c r="B596" t="s">
        <v>29</v>
      </c>
      <c r="C596" s="64" t="str">
        <f>INDEX('5 tm Data'!X:X,MATCH('5 tm WJV'!A596,'5 tm Data'!V:V,0))</f>
        <v>d</v>
      </c>
      <c r="D596" s="65"/>
      <c r="E596" s="66"/>
      <c r="F596" s="80"/>
      <c r="G596" s="80"/>
      <c r="H596" s="80"/>
      <c r="I596" s="80"/>
      <c r="J596" s="80"/>
      <c r="K596" s="80"/>
      <c r="L596" s="80"/>
      <c r="M596" s="80"/>
      <c r="N596" s="80"/>
      <c r="O596" s="80"/>
      <c r="P596" s="80"/>
      <c r="Q596" s="80"/>
    </row>
    <row r="597" spans="1:17" ht="24.75" customHeight="1" x14ac:dyDescent="0.15">
      <c r="A597" t="str">
        <f>CONCATENATE(B581,B597)</f>
        <v>21e</v>
      </c>
      <c r="B597" t="s">
        <v>30</v>
      </c>
      <c r="C597" s="64" t="str">
        <f>INDEX('5 tm Data'!X:X,MATCH('5 tm WJV'!A597,'5 tm Data'!V:V,0))</f>
        <v>e</v>
      </c>
      <c r="D597" s="65"/>
      <c r="E597" s="66"/>
      <c r="F597" s="80"/>
      <c r="G597" s="80"/>
      <c r="H597" s="80"/>
      <c r="I597" s="80"/>
      <c r="J597" s="80"/>
      <c r="K597" s="80"/>
      <c r="L597" s="80"/>
      <c r="M597" s="80"/>
      <c r="N597" s="80"/>
      <c r="O597" s="80"/>
      <c r="P597" s="80"/>
      <c r="Q597" s="80"/>
    </row>
    <row r="598" spans="1:17" ht="24.75" customHeight="1" x14ac:dyDescent="0.15">
      <c r="A598" t="str">
        <f>CONCATENATE(B581,B598)</f>
        <v>21f</v>
      </c>
      <c r="B598" t="s">
        <v>31</v>
      </c>
      <c r="C598" s="64" t="str">
        <f>INDEX('5 tm Data'!X:X,MATCH('5 tm WJV'!A598,'5 tm Data'!V:V,0))</f>
        <v>f</v>
      </c>
      <c r="D598" s="65"/>
      <c r="E598" s="66"/>
      <c r="F598" s="80"/>
      <c r="G598" s="80"/>
      <c r="H598" s="80"/>
      <c r="I598" s="80"/>
      <c r="J598" s="80"/>
      <c r="K598" s="80"/>
      <c r="L598" s="80"/>
      <c r="M598" s="80"/>
      <c r="N598" s="80"/>
      <c r="O598" s="80"/>
      <c r="P598" s="80"/>
      <c r="Q598" s="80"/>
    </row>
    <row r="599" spans="1:17" ht="24.75" customHeight="1" x14ac:dyDescent="0.15">
      <c r="A599" t="str">
        <f>CONCATENATE(B581,B599)</f>
        <v>21g</v>
      </c>
      <c r="B599" t="s">
        <v>32</v>
      </c>
      <c r="C599" s="64" t="str">
        <f>INDEX('5 tm Data'!X:X,MATCH('5 tm WJV'!A599,'5 tm Data'!V:V,0))</f>
        <v>g</v>
      </c>
      <c r="D599" s="65"/>
      <c r="E599" s="66"/>
      <c r="F599" s="80"/>
      <c r="G599" s="80"/>
      <c r="H599" s="80"/>
      <c r="I599" s="80"/>
      <c r="J599" s="80"/>
      <c r="K599" s="80"/>
      <c r="L599" s="80"/>
      <c r="M599" s="80"/>
      <c r="N599" s="80"/>
      <c r="O599" s="80"/>
      <c r="P599" s="80"/>
      <c r="Q599" s="80"/>
    </row>
    <row r="600" spans="1:17" ht="24.75" customHeight="1" thickBot="1" x14ac:dyDescent="0.2">
      <c r="A600" t="str">
        <f>CONCATENATE(B581,B600)</f>
        <v>21h</v>
      </c>
      <c r="B600" t="s">
        <v>33</v>
      </c>
      <c r="C600" s="64" t="str">
        <f>INDEX('5 tm Data'!X:X,MATCH('5 tm WJV'!A600,'5 tm Data'!V:V,0))</f>
        <v>h</v>
      </c>
      <c r="D600" s="65"/>
      <c r="E600" s="66"/>
      <c r="F600" s="79"/>
      <c r="G600" s="79"/>
      <c r="H600" s="79"/>
      <c r="I600" s="79"/>
      <c r="J600" s="79"/>
      <c r="K600" s="79"/>
      <c r="L600" s="79"/>
      <c r="M600" s="79"/>
      <c r="N600" s="79"/>
      <c r="O600" s="79"/>
      <c r="P600" s="79"/>
      <c r="Q600" s="79"/>
    </row>
    <row r="601" spans="1:17" ht="24.75" customHeight="1" thickTop="1" x14ac:dyDescent="0.2">
      <c r="C601" s="1"/>
      <c r="D601" s="1"/>
      <c r="E601" s="37" t="s">
        <v>6</v>
      </c>
      <c r="F601" s="77"/>
      <c r="G601" s="78"/>
      <c r="H601" s="77"/>
      <c r="I601" s="78"/>
      <c r="J601" s="77"/>
      <c r="K601" s="78"/>
      <c r="L601" s="77"/>
      <c r="M601" s="78"/>
      <c r="N601" s="77"/>
      <c r="O601" s="78"/>
      <c r="P601" s="77"/>
      <c r="Q601" s="78"/>
    </row>
    <row r="602" spans="1:17" ht="5.25" customHeight="1" x14ac:dyDescent="0.2">
      <c r="C602" s="1"/>
      <c r="D602" s="1"/>
      <c r="E602" s="1"/>
      <c r="F602" s="1"/>
      <c r="G602" s="44"/>
      <c r="H602" s="40"/>
      <c r="I602" s="40"/>
      <c r="J602" s="40"/>
      <c r="K602" s="40"/>
      <c r="L602" s="40"/>
      <c r="M602" s="40"/>
      <c r="N602" s="40"/>
      <c r="O602" s="40"/>
      <c r="P602" s="1"/>
    </row>
    <row r="603" spans="1:17" ht="11.25" x14ac:dyDescent="0.2">
      <c r="C603" s="1"/>
      <c r="D603" s="1"/>
      <c r="E603" s="1"/>
      <c r="F603" s="1"/>
      <c r="G603" s="73"/>
      <c r="H603" s="73"/>
      <c r="I603" s="73"/>
      <c r="J603" s="73"/>
      <c r="K603" s="73"/>
      <c r="L603" s="73"/>
      <c r="M603" s="73"/>
      <c r="N603" s="73"/>
      <c r="O603" s="73"/>
      <c r="P603" s="1"/>
    </row>
    <row r="604" spans="1:17" ht="11.25" x14ac:dyDescent="0.2">
      <c r="C604" s="1"/>
      <c r="D604" s="1"/>
      <c r="E604" s="1"/>
      <c r="F604" s="1"/>
      <c r="G604" s="73"/>
      <c r="H604" s="73"/>
      <c r="I604" s="73"/>
      <c r="J604" s="73"/>
      <c r="K604" s="73"/>
      <c r="L604" s="73"/>
      <c r="M604" s="73"/>
      <c r="N604" s="73"/>
      <c r="O604" s="73"/>
      <c r="P604" s="1"/>
    </row>
    <row r="610" spans="1:17" ht="10.5" customHeight="1" x14ac:dyDescent="0.15">
      <c r="A610" t="s">
        <v>35</v>
      </c>
      <c r="B610">
        <v>22</v>
      </c>
      <c r="C610" s="81" t="str">
        <f>'5 tm Data'!$A$2</f>
        <v>NAIA West - I</v>
      </c>
      <c r="D610" s="81"/>
      <c r="E610" s="81"/>
      <c r="F610" s="81"/>
      <c r="G610" s="81"/>
      <c r="H610" s="81"/>
      <c r="I610" s="81"/>
      <c r="J610" s="81"/>
      <c r="K610" s="81"/>
      <c r="L610" s="81"/>
      <c r="M610" s="81"/>
      <c r="N610" s="81"/>
      <c r="O610" s="81"/>
      <c r="P610" s="81"/>
      <c r="Q610" s="81"/>
    </row>
    <row r="611" spans="1:17" ht="10.5" customHeight="1" x14ac:dyDescent="0.15">
      <c r="C611" s="81"/>
      <c r="D611" s="81"/>
      <c r="E611" s="81"/>
      <c r="F611" s="81"/>
      <c r="G611" s="81"/>
      <c r="H611" s="81"/>
      <c r="I611" s="81"/>
      <c r="J611" s="81"/>
      <c r="K611" s="81"/>
      <c r="L611" s="81"/>
      <c r="M611" s="81"/>
      <c r="N611" s="81"/>
      <c r="O611" s="81"/>
      <c r="P611" s="81"/>
      <c r="Q611" s="81"/>
    </row>
    <row r="612" spans="1:17" ht="10.5" customHeight="1" x14ac:dyDescent="0.15">
      <c r="C612" s="81"/>
      <c r="D612" s="81"/>
      <c r="E612" s="81"/>
      <c r="F612" s="81"/>
      <c r="G612" s="81"/>
      <c r="H612" s="81"/>
      <c r="I612" s="81"/>
      <c r="J612" s="81"/>
      <c r="K612" s="81"/>
      <c r="L612" s="81"/>
      <c r="M612" s="81"/>
      <c r="N612" s="81"/>
      <c r="O612" s="81"/>
      <c r="P612" s="81"/>
      <c r="Q612" s="81"/>
    </row>
    <row r="613" spans="1:17" ht="8.25" customHeight="1" x14ac:dyDescent="0.15">
      <c r="C613" s="17"/>
      <c r="D613" s="17"/>
      <c r="E613" s="17"/>
      <c r="F613" s="17"/>
      <c r="G613" s="17"/>
      <c r="H613" s="17"/>
      <c r="I613" s="17"/>
      <c r="J613" s="17"/>
      <c r="K613" s="17"/>
      <c r="L613" s="17"/>
      <c r="M613" s="17"/>
      <c r="N613" s="17"/>
      <c r="O613" s="17"/>
      <c r="P613" s="17"/>
    </row>
    <row r="614" spans="1:17" ht="8.25" customHeight="1" x14ac:dyDescent="0.15">
      <c r="C614" s="17"/>
      <c r="D614" s="17"/>
      <c r="E614" s="17"/>
      <c r="F614" s="17"/>
      <c r="G614" s="17"/>
      <c r="H614" s="17"/>
      <c r="I614" s="17"/>
      <c r="J614" s="17"/>
      <c r="K614" s="17"/>
      <c r="L614" s="17"/>
      <c r="M614" s="17"/>
      <c r="N614" s="17"/>
      <c r="O614" s="17"/>
      <c r="P614" s="17"/>
    </row>
    <row r="615" spans="1:17" ht="8.25" customHeight="1" x14ac:dyDescent="0.2"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</row>
    <row r="616" spans="1:17" ht="11.25" x14ac:dyDescent="0.2">
      <c r="C616" s="1"/>
      <c r="D616" s="1"/>
      <c r="E616" s="1"/>
      <c r="F616" s="1"/>
      <c r="G616" s="82">
        <f>INDEX('5 tm Data'!I:I,MATCH('5 tm WJV'!B610,'5 tm Data'!H:H,0))</f>
        <v>23</v>
      </c>
      <c r="H616" s="82"/>
      <c r="I616" s="82"/>
      <c r="J616" s="82"/>
      <c r="K616" s="82"/>
      <c r="L616" s="82"/>
      <c r="M616" s="82"/>
      <c r="N616" s="82"/>
      <c r="O616" s="82"/>
      <c r="P616" s="1"/>
    </row>
    <row r="617" spans="1:17" ht="11.25" x14ac:dyDescent="0.2">
      <c r="C617" s="1"/>
      <c r="D617" s="1"/>
      <c r="E617" s="1"/>
      <c r="F617" s="1"/>
      <c r="G617" s="82"/>
      <c r="H617" s="82"/>
      <c r="I617" s="82"/>
      <c r="J617" s="82"/>
      <c r="K617" s="82"/>
      <c r="L617" s="82"/>
      <c r="M617" s="82"/>
      <c r="N617" s="82"/>
      <c r="O617" s="82"/>
      <c r="P617" s="1"/>
    </row>
    <row r="618" spans="1:17" ht="8.25" customHeight="1" x14ac:dyDescent="0.2">
      <c r="C618" s="1"/>
      <c r="D618" s="1"/>
      <c r="E618" s="1"/>
      <c r="F618" s="1"/>
      <c r="G618" s="18"/>
      <c r="H618" s="18"/>
      <c r="I618" s="18"/>
      <c r="J618" s="18"/>
      <c r="K618" s="18"/>
      <c r="L618" s="18"/>
      <c r="M618" s="18"/>
      <c r="N618" s="18"/>
      <c r="O618" s="18"/>
      <c r="P618" s="1"/>
    </row>
    <row r="619" spans="1:17" ht="8.25" customHeight="1" x14ac:dyDescent="0.2">
      <c r="C619" s="1"/>
      <c r="D619" s="1"/>
      <c r="E619" s="1"/>
      <c r="F619" s="1"/>
      <c r="G619" s="18"/>
      <c r="H619" s="18"/>
      <c r="I619" s="18"/>
      <c r="J619" s="18"/>
      <c r="K619" s="18"/>
      <c r="L619" s="18"/>
      <c r="M619" s="18"/>
      <c r="N619" s="18"/>
      <c r="O619" s="18"/>
      <c r="P619" s="1"/>
    </row>
    <row r="620" spans="1:17" ht="8.25" customHeight="1" x14ac:dyDescent="0.2"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1:17" ht="15.75" customHeight="1" x14ac:dyDescent="0.15">
      <c r="C621" s="83" t="s">
        <v>0</v>
      </c>
      <c r="D621" s="84"/>
      <c r="E621" s="85"/>
      <c r="F621" s="83" t="s">
        <v>1</v>
      </c>
      <c r="G621" s="85"/>
      <c r="H621" s="83" t="s">
        <v>2</v>
      </c>
      <c r="I621" s="85"/>
      <c r="J621" s="83" t="s">
        <v>3</v>
      </c>
      <c r="K621" s="85"/>
      <c r="L621" s="83" t="s">
        <v>4</v>
      </c>
      <c r="M621" s="85"/>
      <c r="N621" s="83" t="s">
        <v>5</v>
      </c>
      <c r="O621" s="85"/>
      <c r="P621" s="80" t="s">
        <v>6</v>
      </c>
      <c r="Q621" s="80"/>
    </row>
    <row r="622" spans="1:17" ht="24.75" customHeight="1" x14ac:dyDescent="0.15">
      <c r="A622" t="str">
        <f>CONCATENATE(B610,B622)</f>
        <v>22a</v>
      </c>
      <c r="B622" t="s">
        <v>26</v>
      </c>
      <c r="C622" s="64" t="str">
        <f>INDEX('5 tm Data'!X:X,MATCH('5 tm WJV'!A622,'5 tm Data'!V:V,0))</f>
        <v>a</v>
      </c>
      <c r="D622" s="65"/>
      <c r="E622" s="66"/>
      <c r="F622" s="80"/>
      <c r="G622" s="80"/>
      <c r="H622" s="80"/>
      <c r="I622" s="80"/>
      <c r="J622" s="80"/>
      <c r="K622" s="80"/>
      <c r="L622" s="80"/>
      <c r="M622" s="80"/>
      <c r="N622" s="80"/>
      <c r="O622" s="80"/>
      <c r="P622" s="80"/>
      <c r="Q622" s="80"/>
    </row>
    <row r="623" spans="1:17" ht="24.75" customHeight="1" x14ac:dyDescent="0.15">
      <c r="A623" t="str">
        <f>CONCATENATE(B610,B623)</f>
        <v>22b</v>
      </c>
      <c r="B623" t="s">
        <v>27</v>
      </c>
      <c r="C623" s="64" t="str">
        <f>INDEX('5 tm Data'!X:X,MATCH('5 tm WJV'!A623,'5 tm Data'!V:V,0))</f>
        <v>b</v>
      </c>
      <c r="D623" s="65"/>
      <c r="E623" s="66"/>
      <c r="F623" s="80"/>
      <c r="G623" s="80"/>
      <c r="H623" s="80"/>
      <c r="I623" s="80"/>
      <c r="J623" s="80"/>
      <c r="K623" s="80"/>
      <c r="L623" s="80"/>
      <c r="M623" s="80"/>
      <c r="N623" s="80"/>
      <c r="O623" s="80"/>
      <c r="P623" s="80"/>
      <c r="Q623" s="80"/>
    </row>
    <row r="624" spans="1:17" ht="24.75" customHeight="1" x14ac:dyDescent="0.15">
      <c r="A624" t="str">
        <f>CONCATENATE(B610,B624)</f>
        <v>22c</v>
      </c>
      <c r="B624" t="s">
        <v>28</v>
      </c>
      <c r="C624" s="64" t="str">
        <f>INDEX('5 tm Data'!X:X,MATCH('5 tm WJV'!A624,'5 tm Data'!V:V,0))</f>
        <v>c</v>
      </c>
      <c r="D624" s="65"/>
      <c r="E624" s="66"/>
      <c r="F624" s="80"/>
      <c r="G624" s="80"/>
      <c r="H624" s="80"/>
      <c r="I624" s="80"/>
      <c r="J624" s="80"/>
      <c r="K624" s="80"/>
      <c r="L624" s="80"/>
      <c r="M624" s="80"/>
      <c r="N624" s="80"/>
      <c r="O624" s="80"/>
      <c r="P624" s="80"/>
      <c r="Q624" s="80"/>
    </row>
    <row r="625" spans="1:17" ht="24.75" customHeight="1" x14ac:dyDescent="0.15">
      <c r="A625" t="str">
        <f>CONCATENATE(B610,B625)</f>
        <v>22d</v>
      </c>
      <c r="B625" t="s">
        <v>29</v>
      </c>
      <c r="C625" s="64" t="str">
        <f>INDEX('5 tm Data'!X:X,MATCH('5 tm WJV'!A625,'5 tm Data'!V:V,0))</f>
        <v>d</v>
      </c>
      <c r="D625" s="65"/>
      <c r="E625" s="66"/>
      <c r="F625" s="80"/>
      <c r="G625" s="80"/>
      <c r="H625" s="80"/>
      <c r="I625" s="80"/>
      <c r="J625" s="80"/>
      <c r="K625" s="80"/>
      <c r="L625" s="80"/>
      <c r="M625" s="80"/>
      <c r="N625" s="80"/>
      <c r="O625" s="80"/>
      <c r="P625" s="80"/>
      <c r="Q625" s="80"/>
    </row>
    <row r="626" spans="1:17" ht="24.75" customHeight="1" x14ac:dyDescent="0.15">
      <c r="A626" t="str">
        <f>CONCATENATE(B610,B626)</f>
        <v>22e</v>
      </c>
      <c r="B626" t="s">
        <v>30</v>
      </c>
      <c r="C626" s="64" t="str">
        <f>INDEX('5 tm Data'!X:X,MATCH('5 tm WJV'!A626,'5 tm Data'!V:V,0))</f>
        <v>e</v>
      </c>
      <c r="D626" s="65"/>
      <c r="E626" s="66"/>
      <c r="F626" s="80"/>
      <c r="G626" s="80"/>
      <c r="H626" s="80"/>
      <c r="I626" s="80"/>
      <c r="J626" s="80"/>
      <c r="K626" s="80"/>
      <c r="L626" s="80"/>
      <c r="M626" s="80"/>
      <c r="N626" s="80"/>
      <c r="O626" s="80"/>
      <c r="P626" s="80"/>
      <c r="Q626" s="80"/>
    </row>
    <row r="627" spans="1:17" ht="24.75" customHeight="1" x14ac:dyDescent="0.15">
      <c r="A627" t="str">
        <f>CONCATENATE(B610,B627)</f>
        <v>22f</v>
      </c>
      <c r="B627" t="s">
        <v>31</v>
      </c>
      <c r="C627" s="64" t="str">
        <f>INDEX('5 tm Data'!X:X,MATCH('5 tm WJV'!A627,'5 tm Data'!V:V,0))</f>
        <v>f</v>
      </c>
      <c r="D627" s="65"/>
      <c r="E627" s="66"/>
      <c r="F627" s="80"/>
      <c r="G627" s="80"/>
      <c r="H627" s="80"/>
      <c r="I627" s="80"/>
      <c r="J627" s="80"/>
      <c r="K627" s="80"/>
      <c r="L627" s="80"/>
      <c r="M627" s="80"/>
      <c r="N627" s="80"/>
      <c r="O627" s="80"/>
      <c r="P627" s="80"/>
      <c r="Q627" s="80"/>
    </row>
    <row r="628" spans="1:17" ht="24.75" customHeight="1" x14ac:dyDescent="0.15">
      <c r="A628" t="str">
        <f>CONCATENATE(B610,B628)</f>
        <v>22g</v>
      </c>
      <c r="B628" t="s">
        <v>32</v>
      </c>
      <c r="C628" s="64" t="str">
        <f>INDEX('5 tm Data'!X:X,MATCH('5 tm WJV'!A628,'5 tm Data'!V:V,0))</f>
        <v>g</v>
      </c>
      <c r="D628" s="65"/>
      <c r="E628" s="66"/>
      <c r="F628" s="80"/>
      <c r="G628" s="80"/>
      <c r="H628" s="80"/>
      <c r="I628" s="80"/>
      <c r="J628" s="80"/>
      <c r="K628" s="80"/>
      <c r="L628" s="80"/>
      <c r="M628" s="80"/>
      <c r="N628" s="80"/>
      <c r="O628" s="80"/>
      <c r="P628" s="80"/>
      <c r="Q628" s="80"/>
    </row>
    <row r="629" spans="1:17" ht="24.75" customHeight="1" thickBot="1" x14ac:dyDescent="0.2">
      <c r="A629" t="str">
        <f>CONCATENATE(B610,B629)</f>
        <v>22h</v>
      </c>
      <c r="B629" t="s">
        <v>33</v>
      </c>
      <c r="C629" s="64" t="str">
        <f>INDEX('5 tm Data'!X:X,MATCH('5 tm WJV'!A629,'5 tm Data'!V:V,0))</f>
        <v>h</v>
      </c>
      <c r="D629" s="65"/>
      <c r="E629" s="66"/>
      <c r="F629" s="79"/>
      <c r="G629" s="79"/>
      <c r="H629" s="79"/>
      <c r="I629" s="79"/>
      <c r="J629" s="79"/>
      <c r="K629" s="79"/>
      <c r="L629" s="79"/>
      <c r="M629" s="79"/>
      <c r="N629" s="79"/>
      <c r="O629" s="79"/>
      <c r="P629" s="79"/>
      <c r="Q629" s="79"/>
    </row>
    <row r="630" spans="1:17" ht="24.75" customHeight="1" thickTop="1" x14ac:dyDescent="0.2">
      <c r="C630" s="1"/>
      <c r="D630" s="1"/>
      <c r="E630" s="37" t="s">
        <v>6</v>
      </c>
      <c r="F630" s="77"/>
      <c r="G630" s="78"/>
      <c r="H630" s="77"/>
      <c r="I630" s="78"/>
      <c r="J630" s="77"/>
      <c r="K630" s="78"/>
      <c r="L630" s="77"/>
      <c r="M630" s="78"/>
      <c r="N630" s="77"/>
      <c r="O630" s="78"/>
      <c r="P630" s="77"/>
      <c r="Q630" s="78"/>
    </row>
    <row r="631" spans="1:17" ht="5.25" customHeight="1" x14ac:dyDescent="0.2">
      <c r="C631" s="1"/>
      <c r="D631" s="1"/>
      <c r="E631" s="1"/>
      <c r="F631" s="1"/>
      <c r="G631" s="44"/>
      <c r="H631" s="40"/>
      <c r="I631" s="40"/>
      <c r="J631" s="40"/>
      <c r="K631" s="40"/>
      <c r="L631" s="40"/>
      <c r="M631" s="40"/>
      <c r="N631" s="40"/>
      <c r="O631" s="40"/>
      <c r="P631" s="1"/>
    </row>
    <row r="632" spans="1:17" ht="11.25" x14ac:dyDescent="0.2">
      <c r="C632" s="1"/>
      <c r="D632" s="1"/>
      <c r="E632" s="1"/>
      <c r="F632" s="1"/>
      <c r="G632" s="73"/>
      <c r="H632" s="73"/>
      <c r="I632" s="73"/>
      <c r="J632" s="73"/>
      <c r="K632" s="73"/>
      <c r="L632" s="73"/>
      <c r="M632" s="73"/>
      <c r="N632" s="73"/>
      <c r="O632" s="73"/>
      <c r="P632" s="1"/>
    </row>
    <row r="633" spans="1:17" ht="11.25" x14ac:dyDescent="0.2">
      <c r="C633" s="1"/>
      <c r="D633" s="1"/>
      <c r="E633" s="1"/>
      <c r="F633" s="1"/>
      <c r="G633" s="73"/>
      <c r="H633" s="73"/>
      <c r="I633" s="73"/>
      <c r="J633" s="73"/>
      <c r="K633" s="73"/>
      <c r="L633" s="73"/>
      <c r="M633" s="73"/>
      <c r="N633" s="73"/>
      <c r="O633" s="73"/>
      <c r="P633" s="1"/>
    </row>
    <row r="639" spans="1:17" ht="10.5" customHeight="1" x14ac:dyDescent="0.15">
      <c r="A639" t="s">
        <v>35</v>
      </c>
      <c r="B639">
        <v>23</v>
      </c>
      <c r="C639" s="81" t="str">
        <f>'5 tm Data'!$A$2</f>
        <v>NAIA West - I</v>
      </c>
      <c r="D639" s="81"/>
      <c r="E639" s="81"/>
      <c r="F639" s="81"/>
      <c r="G639" s="81"/>
      <c r="H639" s="81"/>
      <c r="I639" s="81"/>
      <c r="J639" s="81"/>
      <c r="K639" s="81"/>
      <c r="L639" s="81"/>
      <c r="M639" s="81"/>
      <c r="N639" s="81"/>
      <c r="O639" s="81"/>
      <c r="P639" s="81"/>
      <c r="Q639" s="81"/>
    </row>
    <row r="640" spans="1:17" ht="10.5" customHeight="1" x14ac:dyDescent="0.15">
      <c r="C640" s="81"/>
      <c r="D640" s="81"/>
      <c r="E640" s="81"/>
      <c r="F640" s="81"/>
      <c r="G640" s="81"/>
      <c r="H640" s="81"/>
      <c r="I640" s="81"/>
      <c r="J640" s="81"/>
      <c r="K640" s="81"/>
      <c r="L640" s="81"/>
      <c r="M640" s="81"/>
      <c r="N640" s="81"/>
      <c r="O640" s="81"/>
      <c r="P640" s="81"/>
      <c r="Q640" s="81"/>
    </row>
    <row r="641" spans="1:17" ht="10.5" customHeight="1" x14ac:dyDescent="0.15">
      <c r="C641" s="81"/>
      <c r="D641" s="81"/>
      <c r="E641" s="81"/>
      <c r="F641" s="81"/>
      <c r="G641" s="81"/>
      <c r="H641" s="81"/>
      <c r="I641" s="81"/>
      <c r="J641" s="81"/>
      <c r="K641" s="81"/>
      <c r="L641" s="81"/>
      <c r="M641" s="81"/>
      <c r="N641" s="81"/>
      <c r="O641" s="81"/>
      <c r="P641" s="81"/>
      <c r="Q641" s="81"/>
    </row>
    <row r="642" spans="1:17" ht="8.25" customHeight="1" x14ac:dyDescent="0.15">
      <c r="C642" s="17"/>
      <c r="D642" s="17"/>
      <c r="E642" s="17"/>
      <c r="F642" s="17"/>
      <c r="G642" s="17"/>
      <c r="H642" s="17"/>
      <c r="I642" s="17"/>
      <c r="J642" s="17"/>
      <c r="K642" s="17"/>
      <c r="L642" s="17"/>
      <c r="M642" s="17"/>
      <c r="N642" s="17"/>
      <c r="O642" s="17"/>
      <c r="P642" s="17"/>
    </row>
    <row r="643" spans="1:17" ht="8.25" customHeight="1" x14ac:dyDescent="0.15">
      <c r="C643" s="17"/>
      <c r="D643" s="17"/>
      <c r="E643" s="17"/>
      <c r="F643" s="17"/>
      <c r="G643" s="17"/>
      <c r="H643" s="17"/>
      <c r="I643" s="17"/>
      <c r="J643" s="17"/>
      <c r="K643" s="17"/>
      <c r="L643" s="17"/>
      <c r="M643" s="17"/>
      <c r="N643" s="17"/>
      <c r="O643" s="17"/>
      <c r="P643" s="17"/>
    </row>
    <row r="644" spans="1:17" ht="8.25" customHeight="1" x14ac:dyDescent="0.2"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</row>
    <row r="645" spans="1:17" ht="11.25" x14ac:dyDescent="0.2">
      <c r="C645" s="1"/>
      <c r="D645" s="1"/>
      <c r="E645" s="1"/>
      <c r="F645" s="1"/>
      <c r="G645" s="82">
        <f>INDEX('5 tm Data'!I:I,MATCH('5 tm WJV'!B639,'5 tm Data'!H:H,0))</f>
        <v>24</v>
      </c>
      <c r="H645" s="82"/>
      <c r="I645" s="82"/>
      <c r="J645" s="82"/>
      <c r="K645" s="82"/>
      <c r="L645" s="82"/>
      <c r="M645" s="82"/>
      <c r="N645" s="82"/>
      <c r="O645" s="82"/>
      <c r="P645" s="1"/>
    </row>
    <row r="646" spans="1:17" ht="11.25" x14ac:dyDescent="0.2">
      <c r="C646" s="1"/>
      <c r="D646" s="1"/>
      <c r="E646" s="1"/>
      <c r="F646" s="1"/>
      <c r="G646" s="82"/>
      <c r="H646" s="82"/>
      <c r="I646" s="82"/>
      <c r="J646" s="82"/>
      <c r="K646" s="82"/>
      <c r="L646" s="82"/>
      <c r="M646" s="82"/>
      <c r="N646" s="82"/>
      <c r="O646" s="82"/>
      <c r="P646" s="1"/>
    </row>
    <row r="647" spans="1:17" ht="8.25" customHeight="1" x14ac:dyDescent="0.2">
      <c r="C647" s="1"/>
      <c r="D647" s="1"/>
      <c r="E647" s="1"/>
      <c r="F647" s="1"/>
      <c r="G647" s="18"/>
      <c r="H647" s="18"/>
      <c r="I647" s="18"/>
      <c r="J647" s="18"/>
      <c r="K647" s="18"/>
      <c r="L647" s="18"/>
      <c r="M647" s="18"/>
      <c r="N647" s="18"/>
      <c r="O647" s="18"/>
      <c r="P647" s="1"/>
    </row>
    <row r="648" spans="1:17" ht="8.25" customHeight="1" x14ac:dyDescent="0.2">
      <c r="C648" s="1"/>
      <c r="D648" s="1"/>
      <c r="E648" s="1"/>
      <c r="F648" s="1"/>
      <c r="G648" s="18"/>
      <c r="H648" s="18"/>
      <c r="I648" s="18"/>
      <c r="J648" s="18"/>
      <c r="K648" s="18"/>
      <c r="L648" s="18"/>
      <c r="M648" s="18"/>
      <c r="N648" s="18"/>
      <c r="O648" s="18"/>
      <c r="P648" s="1"/>
    </row>
    <row r="649" spans="1:17" ht="8.25" customHeight="1" x14ac:dyDescent="0.2"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</row>
    <row r="650" spans="1:17" ht="15.75" customHeight="1" x14ac:dyDescent="0.15">
      <c r="C650" s="83" t="s">
        <v>0</v>
      </c>
      <c r="D650" s="84"/>
      <c r="E650" s="85"/>
      <c r="F650" s="83" t="s">
        <v>1</v>
      </c>
      <c r="G650" s="85"/>
      <c r="H650" s="83" t="s">
        <v>2</v>
      </c>
      <c r="I650" s="85"/>
      <c r="J650" s="83" t="s">
        <v>3</v>
      </c>
      <c r="K650" s="85"/>
      <c r="L650" s="83" t="s">
        <v>4</v>
      </c>
      <c r="M650" s="85"/>
      <c r="N650" s="83" t="s">
        <v>5</v>
      </c>
      <c r="O650" s="85"/>
      <c r="P650" s="80" t="s">
        <v>6</v>
      </c>
      <c r="Q650" s="80"/>
    </row>
    <row r="651" spans="1:17" ht="24.75" customHeight="1" x14ac:dyDescent="0.15">
      <c r="A651" t="str">
        <f>CONCATENATE(B639,B651)</f>
        <v>23a</v>
      </c>
      <c r="B651" t="s">
        <v>26</v>
      </c>
      <c r="C651" s="64" t="str">
        <f>INDEX('5 tm Data'!X:X,MATCH('5 tm WJV'!A651,'5 tm Data'!V:V,0))</f>
        <v>a</v>
      </c>
      <c r="D651" s="65"/>
      <c r="E651" s="66"/>
      <c r="F651" s="80"/>
      <c r="G651" s="80"/>
      <c r="H651" s="80"/>
      <c r="I651" s="80"/>
      <c r="J651" s="80"/>
      <c r="K651" s="80"/>
      <c r="L651" s="80"/>
      <c r="M651" s="80"/>
      <c r="N651" s="80"/>
      <c r="O651" s="80"/>
      <c r="P651" s="80"/>
      <c r="Q651" s="80"/>
    </row>
    <row r="652" spans="1:17" ht="24.75" customHeight="1" x14ac:dyDescent="0.15">
      <c r="A652" t="str">
        <f>CONCATENATE(B639,B652)</f>
        <v>23b</v>
      </c>
      <c r="B652" t="s">
        <v>27</v>
      </c>
      <c r="C652" s="64" t="str">
        <f>INDEX('5 tm Data'!X:X,MATCH('5 tm WJV'!A652,'5 tm Data'!V:V,0))</f>
        <v>b</v>
      </c>
      <c r="D652" s="65"/>
      <c r="E652" s="66"/>
      <c r="F652" s="80"/>
      <c r="G652" s="80"/>
      <c r="H652" s="80"/>
      <c r="I652" s="80"/>
      <c r="J652" s="80"/>
      <c r="K652" s="80"/>
      <c r="L652" s="80"/>
      <c r="M652" s="80"/>
      <c r="N652" s="80"/>
      <c r="O652" s="80"/>
      <c r="P652" s="80"/>
      <c r="Q652" s="80"/>
    </row>
    <row r="653" spans="1:17" ht="24.75" customHeight="1" x14ac:dyDescent="0.15">
      <c r="A653" t="str">
        <f>CONCATENATE(B639,B653)</f>
        <v>23c</v>
      </c>
      <c r="B653" t="s">
        <v>28</v>
      </c>
      <c r="C653" s="64" t="str">
        <f>INDEX('5 tm Data'!X:X,MATCH('5 tm WJV'!A653,'5 tm Data'!V:V,0))</f>
        <v>c</v>
      </c>
      <c r="D653" s="65"/>
      <c r="E653" s="66"/>
      <c r="F653" s="80"/>
      <c r="G653" s="80"/>
      <c r="H653" s="80"/>
      <c r="I653" s="80"/>
      <c r="J653" s="80"/>
      <c r="K653" s="80"/>
      <c r="L653" s="80"/>
      <c r="M653" s="80"/>
      <c r="N653" s="80"/>
      <c r="O653" s="80"/>
      <c r="P653" s="80"/>
      <c r="Q653" s="80"/>
    </row>
    <row r="654" spans="1:17" ht="24.75" customHeight="1" x14ac:dyDescent="0.15">
      <c r="A654" t="str">
        <f>CONCATENATE(B639,B654)</f>
        <v>23d</v>
      </c>
      <c r="B654" t="s">
        <v>29</v>
      </c>
      <c r="C654" s="64" t="str">
        <f>INDEX('5 tm Data'!X:X,MATCH('5 tm WJV'!A654,'5 tm Data'!V:V,0))</f>
        <v>d</v>
      </c>
      <c r="D654" s="65"/>
      <c r="E654" s="66"/>
      <c r="F654" s="80"/>
      <c r="G654" s="80"/>
      <c r="H654" s="80"/>
      <c r="I654" s="80"/>
      <c r="J654" s="80"/>
      <c r="K654" s="80"/>
      <c r="L654" s="80"/>
      <c r="M654" s="80"/>
      <c r="N654" s="80"/>
      <c r="O654" s="80"/>
      <c r="P654" s="80"/>
      <c r="Q654" s="80"/>
    </row>
    <row r="655" spans="1:17" ht="24.75" customHeight="1" x14ac:dyDescent="0.15">
      <c r="A655" t="str">
        <f>CONCATENATE(B639,B655)</f>
        <v>23e</v>
      </c>
      <c r="B655" t="s">
        <v>30</v>
      </c>
      <c r="C655" s="64" t="str">
        <f>INDEX('5 tm Data'!X:X,MATCH('5 tm WJV'!A655,'5 tm Data'!V:V,0))</f>
        <v>e</v>
      </c>
      <c r="D655" s="65"/>
      <c r="E655" s="66"/>
      <c r="F655" s="80"/>
      <c r="G655" s="80"/>
      <c r="H655" s="80"/>
      <c r="I655" s="80"/>
      <c r="J655" s="80"/>
      <c r="K655" s="80"/>
      <c r="L655" s="80"/>
      <c r="M655" s="80"/>
      <c r="N655" s="80"/>
      <c r="O655" s="80"/>
      <c r="P655" s="80"/>
      <c r="Q655" s="80"/>
    </row>
    <row r="656" spans="1:17" ht="24.75" customHeight="1" x14ac:dyDescent="0.15">
      <c r="A656" t="str">
        <f>CONCATENATE(B639,B656)</f>
        <v>23f</v>
      </c>
      <c r="B656" t="s">
        <v>31</v>
      </c>
      <c r="C656" s="64" t="str">
        <f>INDEX('5 tm Data'!X:X,MATCH('5 tm WJV'!A656,'5 tm Data'!V:V,0))</f>
        <v>f</v>
      </c>
      <c r="D656" s="65"/>
      <c r="E656" s="66"/>
      <c r="F656" s="80"/>
      <c r="G656" s="80"/>
      <c r="H656" s="80"/>
      <c r="I656" s="80"/>
      <c r="J656" s="80"/>
      <c r="K656" s="80"/>
      <c r="L656" s="80"/>
      <c r="M656" s="80"/>
      <c r="N656" s="80"/>
      <c r="O656" s="80"/>
      <c r="P656" s="80"/>
      <c r="Q656" s="80"/>
    </row>
    <row r="657" spans="1:17" ht="24.75" customHeight="1" x14ac:dyDescent="0.15">
      <c r="A657" t="str">
        <f>CONCATENATE(B639,B657)</f>
        <v>23g</v>
      </c>
      <c r="B657" t="s">
        <v>32</v>
      </c>
      <c r="C657" s="64" t="str">
        <f>INDEX('5 tm Data'!X:X,MATCH('5 tm WJV'!A657,'5 tm Data'!V:V,0))</f>
        <v>g</v>
      </c>
      <c r="D657" s="65"/>
      <c r="E657" s="66"/>
      <c r="F657" s="80"/>
      <c r="G657" s="80"/>
      <c r="H657" s="80"/>
      <c r="I657" s="80"/>
      <c r="J657" s="80"/>
      <c r="K657" s="80"/>
      <c r="L657" s="80"/>
      <c r="M657" s="80"/>
      <c r="N657" s="80"/>
      <c r="O657" s="80"/>
      <c r="P657" s="80"/>
      <c r="Q657" s="80"/>
    </row>
    <row r="658" spans="1:17" ht="24.75" customHeight="1" thickBot="1" x14ac:dyDescent="0.2">
      <c r="A658" t="str">
        <f>CONCATENATE(B639,B658)</f>
        <v>23h</v>
      </c>
      <c r="B658" t="s">
        <v>33</v>
      </c>
      <c r="C658" s="64" t="str">
        <f>INDEX('5 tm Data'!X:X,MATCH('5 tm WJV'!A658,'5 tm Data'!V:V,0))</f>
        <v>h</v>
      </c>
      <c r="D658" s="65"/>
      <c r="E658" s="66"/>
      <c r="F658" s="79"/>
      <c r="G658" s="79"/>
      <c r="H658" s="79"/>
      <c r="I658" s="79"/>
      <c r="J658" s="79"/>
      <c r="K658" s="79"/>
      <c r="L658" s="79"/>
      <c r="M658" s="79"/>
      <c r="N658" s="79"/>
      <c r="O658" s="79"/>
      <c r="P658" s="79"/>
      <c r="Q658" s="79"/>
    </row>
    <row r="659" spans="1:17" ht="24.75" customHeight="1" thickTop="1" x14ac:dyDescent="0.2">
      <c r="C659" s="1"/>
      <c r="D659" s="1"/>
      <c r="E659" s="37" t="s">
        <v>6</v>
      </c>
      <c r="F659" s="77"/>
      <c r="G659" s="78"/>
      <c r="H659" s="77"/>
      <c r="I659" s="78"/>
      <c r="J659" s="77"/>
      <c r="K659" s="78"/>
      <c r="L659" s="77"/>
      <c r="M659" s="78"/>
      <c r="N659" s="77"/>
      <c r="O659" s="78"/>
      <c r="P659" s="77"/>
      <c r="Q659" s="78"/>
    </row>
    <row r="660" spans="1:17" ht="5.25" customHeight="1" x14ac:dyDescent="0.2">
      <c r="C660" s="1"/>
      <c r="D660" s="1"/>
      <c r="E660" s="1"/>
      <c r="F660" s="1"/>
      <c r="G660" s="44"/>
      <c r="H660" s="40"/>
      <c r="I660" s="40"/>
      <c r="J660" s="40"/>
      <c r="K660" s="40"/>
      <c r="L660" s="40"/>
      <c r="M660" s="40"/>
      <c r="N660" s="40"/>
      <c r="O660" s="40"/>
      <c r="P660" s="1"/>
    </row>
    <row r="661" spans="1:17" ht="11.25" x14ac:dyDescent="0.2">
      <c r="C661" s="1"/>
      <c r="D661" s="1"/>
      <c r="E661" s="1"/>
      <c r="F661" s="1"/>
      <c r="G661" s="73"/>
      <c r="H661" s="73"/>
      <c r="I661" s="73"/>
      <c r="J661" s="73"/>
      <c r="K661" s="73"/>
      <c r="L661" s="73"/>
      <c r="M661" s="73"/>
      <c r="N661" s="73"/>
      <c r="O661" s="73"/>
      <c r="P661" s="1"/>
    </row>
    <row r="662" spans="1:17" ht="11.25" x14ac:dyDescent="0.2">
      <c r="C662" s="1"/>
      <c r="D662" s="1"/>
      <c r="E662" s="1"/>
      <c r="F662" s="1"/>
      <c r="G662" s="73"/>
      <c r="H662" s="73"/>
      <c r="I662" s="73"/>
      <c r="J662" s="73"/>
      <c r="K662" s="73"/>
      <c r="L662" s="73"/>
      <c r="M662" s="73"/>
      <c r="N662" s="73"/>
      <c r="O662" s="73"/>
      <c r="P662" s="1"/>
    </row>
    <row r="668" spans="1:17" ht="10.5" customHeight="1" x14ac:dyDescent="0.15">
      <c r="A668" t="s">
        <v>35</v>
      </c>
      <c r="B668">
        <v>24</v>
      </c>
      <c r="C668" s="81" t="str">
        <f>'5 tm Data'!$A$2</f>
        <v>NAIA West - I</v>
      </c>
      <c r="D668" s="81"/>
      <c r="E668" s="81"/>
      <c r="F668" s="81"/>
      <c r="G668" s="81"/>
      <c r="H668" s="81"/>
      <c r="I668" s="81"/>
      <c r="J668" s="81"/>
      <c r="K668" s="81"/>
      <c r="L668" s="81"/>
      <c r="M668" s="81"/>
      <c r="N668" s="81"/>
      <c r="O668" s="81"/>
      <c r="P668" s="81"/>
      <c r="Q668" s="81"/>
    </row>
    <row r="669" spans="1:17" ht="10.5" customHeight="1" x14ac:dyDescent="0.15">
      <c r="C669" s="81"/>
      <c r="D669" s="81"/>
      <c r="E669" s="81"/>
      <c r="F669" s="81"/>
      <c r="G669" s="81"/>
      <c r="H669" s="81"/>
      <c r="I669" s="81"/>
      <c r="J669" s="81"/>
      <c r="K669" s="81"/>
      <c r="L669" s="81"/>
      <c r="M669" s="81"/>
      <c r="N669" s="81"/>
      <c r="O669" s="81"/>
      <c r="P669" s="81"/>
      <c r="Q669" s="81"/>
    </row>
    <row r="670" spans="1:17" ht="10.5" customHeight="1" x14ac:dyDescent="0.15">
      <c r="C670" s="81"/>
      <c r="D670" s="81"/>
      <c r="E670" s="81"/>
      <c r="F670" s="81"/>
      <c r="G670" s="81"/>
      <c r="H670" s="81"/>
      <c r="I670" s="81"/>
      <c r="J670" s="81"/>
      <c r="K670" s="81"/>
      <c r="L670" s="81"/>
      <c r="M670" s="81"/>
      <c r="N670" s="81"/>
      <c r="O670" s="81"/>
      <c r="P670" s="81"/>
      <c r="Q670" s="81"/>
    </row>
    <row r="671" spans="1:17" ht="8.25" customHeight="1" x14ac:dyDescent="0.15">
      <c r="C671" s="17"/>
      <c r="D671" s="17"/>
      <c r="E671" s="17"/>
      <c r="F671" s="17"/>
      <c r="G671" s="17"/>
      <c r="H671" s="17"/>
      <c r="I671" s="17"/>
      <c r="J671" s="17"/>
      <c r="K671" s="17"/>
      <c r="L671" s="17"/>
      <c r="M671" s="17"/>
      <c r="N671" s="17"/>
      <c r="O671" s="17"/>
      <c r="P671" s="17"/>
    </row>
    <row r="672" spans="1:17" ht="8.25" customHeight="1" x14ac:dyDescent="0.15">
      <c r="C672" s="17"/>
      <c r="D672" s="17"/>
      <c r="E672" s="17"/>
      <c r="F672" s="17"/>
      <c r="G672" s="17"/>
      <c r="H672" s="17"/>
      <c r="I672" s="17"/>
      <c r="J672" s="17"/>
      <c r="K672" s="17"/>
      <c r="L672" s="17"/>
      <c r="M672" s="17"/>
      <c r="N672" s="17"/>
      <c r="O672" s="17"/>
      <c r="P672" s="17"/>
    </row>
    <row r="673" spans="1:17" ht="8.25" customHeight="1" x14ac:dyDescent="0.2"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</row>
    <row r="674" spans="1:17" ht="11.25" x14ac:dyDescent="0.2">
      <c r="C674" s="1"/>
      <c r="D674" s="1"/>
      <c r="E674" s="1"/>
      <c r="F674" s="1"/>
      <c r="G674" s="82">
        <f>INDEX('5 tm Data'!I:I,MATCH('5 tm WJV'!B668,'5 tm Data'!H:H,0))</f>
        <v>25</v>
      </c>
      <c r="H674" s="82"/>
      <c r="I674" s="82"/>
      <c r="J674" s="82"/>
      <c r="K674" s="82"/>
      <c r="L674" s="82"/>
      <c r="M674" s="82"/>
      <c r="N674" s="82"/>
      <c r="O674" s="82"/>
      <c r="P674" s="1"/>
    </row>
    <row r="675" spans="1:17" ht="11.25" x14ac:dyDescent="0.2">
      <c r="C675" s="1"/>
      <c r="D675" s="1"/>
      <c r="E675" s="1"/>
      <c r="F675" s="1"/>
      <c r="G675" s="82"/>
      <c r="H675" s="82"/>
      <c r="I675" s="82"/>
      <c r="J675" s="82"/>
      <c r="K675" s="82"/>
      <c r="L675" s="82"/>
      <c r="M675" s="82"/>
      <c r="N675" s="82"/>
      <c r="O675" s="82"/>
      <c r="P675" s="1"/>
    </row>
    <row r="676" spans="1:17" ht="8.25" customHeight="1" x14ac:dyDescent="0.2">
      <c r="C676" s="1"/>
      <c r="D676" s="1"/>
      <c r="E676" s="1"/>
      <c r="F676" s="1"/>
      <c r="G676" s="18"/>
      <c r="H676" s="18"/>
      <c r="I676" s="18"/>
      <c r="J676" s="18"/>
      <c r="K676" s="18"/>
      <c r="L676" s="18"/>
      <c r="M676" s="18"/>
      <c r="N676" s="18"/>
      <c r="O676" s="18"/>
      <c r="P676" s="1"/>
    </row>
    <row r="677" spans="1:17" ht="8.25" customHeight="1" x14ac:dyDescent="0.2">
      <c r="C677" s="1"/>
      <c r="D677" s="1"/>
      <c r="E677" s="1"/>
      <c r="F677" s="1"/>
      <c r="G677" s="18"/>
      <c r="H677" s="18"/>
      <c r="I677" s="18"/>
      <c r="J677" s="18"/>
      <c r="K677" s="18"/>
      <c r="L677" s="18"/>
      <c r="M677" s="18"/>
      <c r="N677" s="18"/>
      <c r="O677" s="18"/>
      <c r="P677" s="1"/>
    </row>
    <row r="678" spans="1:17" ht="8.25" customHeight="1" x14ac:dyDescent="0.2"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</row>
    <row r="679" spans="1:17" ht="15.75" customHeight="1" x14ac:dyDescent="0.15">
      <c r="C679" s="83" t="s">
        <v>0</v>
      </c>
      <c r="D679" s="84"/>
      <c r="E679" s="85"/>
      <c r="F679" s="83" t="s">
        <v>1</v>
      </c>
      <c r="G679" s="85"/>
      <c r="H679" s="83" t="s">
        <v>2</v>
      </c>
      <c r="I679" s="85"/>
      <c r="J679" s="83" t="s">
        <v>3</v>
      </c>
      <c r="K679" s="85"/>
      <c r="L679" s="83" t="s">
        <v>4</v>
      </c>
      <c r="M679" s="85"/>
      <c r="N679" s="83" t="s">
        <v>5</v>
      </c>
      <c r="O679" s="85"/>
      <c r="P679" s="80" t="s">
        <v>6</v>
      </c>
      <c r="Q679" s="80"/>
    </row>
    <row r="680" spans="1:17" ht="24.75" customHeight="1" x14ac:dyDescent="0.15">
      <c r="A680" t="str">
        <f>CONCATENATE(B668,B680)</f>
        <v>24a</v>
      </c>
      <c r="B680" t="s">
        <v>26</v>
      </c>
      <c r="C680" s="64" t="str">
        <f>INDEX('5 tm Data'!X:X,MATCH('5 tm WJV'!A680,'5 tm Data'!V:V,0))</f>
        <v>a</v>
      </c>
      <c r="D680" s="65"/>
      <c r="E680" s="66"/>
      <c r="F680" s="80"/>
      <c r="G680" s="80"/>
      <c r="H680" s="80"/>
      <c r="I680" s="80"/>
      <c r="J680" s="80"/>
      <c r="K680" s="80"/>
      <c r="L680" s="80"/>
      <c r="M680" s="80"/>
      <c r="N680" s="80"/>
      <c r="O680" s="80"/>
      <c r="P680" s="80"/>
      <c r="Q680" s="80"/>
    </row>
    <row r="681" spans="1:17" ht="24.75" customHeight="1" x14ac:dyDescent="0.15">
      <c r="A681" t="str">
        <f>CONCATENATE(B668,B681)</f>
        <v>24b</v>
      </c>
      <c r="B681" t="s">
        <v>27</v>
      </c>
      <c r="C681" s="64" t="str">
        <f>INDEX('5 tm Data'!X:X,MATCH('5 tm WJV'!A681,'5 tm Data'!V:V,0))</f>
        <v>b</v>
      </c>
      <c r="D681" s="65"/>
      <c r="E681" s="66"/>
      <c r="F681" s="80"/>
      <c r="G681" s="80"/>
      <c r="H681" s="80"/>
      <c r="I681" s="80"/>
      <c r="J681" s="80"/>
      <c r="K681" s="80"/>
      <c r="L681" s="80"/>
      <c r="M681" s="80"/>
      <c r="N681" s="80"/>
      <c r="O681" s="80"/>
      <c r="P681" s="80"/>
      <c r="Q681" s="80"/>
    </row>
    <row r="682" spans="1:17" ht="24.75" customHeight="1" x14ac:dyDescent="0.15">
      <c r="A682" t="str">
        <f>CONCATENATE(B668,B682)</f>
        <v>24c</v>
      </c>
      <c r="B682" t="s">
        <v>28</v>
      </c>
      <c r="C682" s="64" t="str">
        <f>INDEX('5 tm Data'!X:X,MATCH('5 tm WJV'!A682,'5 tm Data'!V:V,0))</f>
        <v>c</v>
      </c>
      <c r="D682" s="65"/>
      <c r="E682" s="66"/>
      <c r="F682" s="80"/>
      <c r="G682" s="80"/>
      <c r="H682" s="80"/>
      <c r="I682" s="80"/>
      <c r="J682" s="80"/>
      <c r="K682" s="80"/>
      <c r="L682" s="80"/>
      <c r="M682" s="80"/>
      <c r="N682" s="80"/>
      <c r="O682" s="80"/>
      <c r="P682" s="80"/>
      <c r="Q682" s="80"/>
    </row>
    <row r="683" spans="1:17" ht="24.75" customHeight="1" x14ac:dyDescent="0.15">
      <c r="A683" t="str">
        <f>CONCATENATE(B668,B683)</f>
        <v>24d</v>
      </c>
      <c r="B683" t="s">
        <v>29</v>
      </c>
      <c r="C683" s="64" t="str">
        <f>INDEX('5 tm Data'!X:X,MATCH('5 tm WJV'!A683,'5 tm Data'!V:V,0))</f>
        <v>d</v>
      </c>
      <c r="D683" s="65"/>
      <c r="E683" s="66"/>
      <c r="F683" s="80"/>
      <c r="G683" s="80"/>
      <c r="H683" s="80"/>
      <c r="I683" s="80"/>
      <c r="J683" s="80"/>
      <c r="K683" s="80"/>
      <c r="L683" s="80"/>
      <c r="M683" s="80"/>
      <c r="N683" s="80"/>
      <c r="O683" s="80"/>
      <c r="P683" s="80"/>
      <c r="Q683" s="80"/>
    </row>
    <row r="684" spans="1:17" ht="24.75" customHeight="1" x14ac:dyDescent="0.15">
      <c r="A684" t="str">
        <f>CONCATENATE(B668,B684)</f>
        <v>24e</v>
      </c>
      <c r="B684" t="s">
        <v>30</v>
      </c>
      <c r="C684" s="64" t="str">
        <f>INDEX('5 tm Data'!X:X,MATCH('5 tm WJV'!A684,'5 tm Data'!V:V,0))</f>
        <v>e</v>
      </c>
      <c r="D684" s="65"/>
      <c r="E684" s="66"/>
      <c r="F684" s="80"/>
      <c r="G684" s="80"/>
      <c r="H684" s="80"/>
      <c r="I684" s="80"/>
      <c r="J684" s="80"/>
      <c r="K684" s="80"/>
      <c r="L684" s="80"/>
      <c r="M684" s="80"/>
      <c r="N684" s="80"/>
      <c r="O684" s="80"/>
      <c r="P684" s="80"/>
      <c r="Q684" s="80"/>
    </row>
    <row r="685" spans="1:17" ht="24.75" customHeight="1" x14ac:dyDescent="0.15">
      <c r="A685" t="str">
        <f>CONCATENATE(B668,B685)</f>
        <v>24f</v>
      </c>
      <c r="B685" t="s">
        <v>31</v>
      </c>
      <c r="C685" s="64" t="str">
        <f>INDEX('5 tm Data'!X:X,MATCH('5 tm WJV'!A685,'5 tm Data'!V:V,0))</f>
        <v>f</v>
      </c>
      <c r="D685" s="65"/>
      <c r="E685" s="66"/>
      <c r="F685" s="80"/>
      <c r="G685" s="80"/>
      <c r="H685" s="80"/>
      <c r="I685" s="80"/>
      <c r="J685" s="80"/>
      <c r="K685" s="80"/>
      <c r="L685" s="80"/>
      <c r="M685" s="80"/>
      <c r="N685" s="80"/>
      <c r="O685" s="80"/>
      <c r="P685" s="80"/>
      <c r="Q685" s="80"/>
    </row>
    <row r="686" spans="1:17" ht="24.75" customHeight="1" x14ac:dyDescent="0.15">
      <c r="A686" t="str">
        <f>CONCATENATE(B668,B686)</f>
        <v>24g</v>
      </c>
      <c r="B686" t="s">
        <v>32</v>
      </c>
      <c r="C686" s="64" t="str">
        <f>INDEX('5 tm Data'!X:X,MATCH('5 tm WJV'!A686,'5 tm Data'!V:V,0))</f>
        <v>g</v>
      </c>
      <c r="D686" s="65"/>
      <c r="E686" s="66"/>
      <c r="F686" s="80"/>
      <c r="G686" s="80"/>
      <c r="H686" s="80"/>
      <c r="I686" s="80"/>
      <c r="J686" s="80"/>
      <c r="K686" s="80"/>
      <c r="L686" s="80"/>
      <c r="M686" s="80"/>
      <c r="N686" s="80"/>
      <c r="O686" s="80"/>
      <c r="P686" s="80"/>
      <c r="Q686" s="80"/>
    </row>
    <row r="687" spans="1:17" ht="24.75" customHeight="1" thickBot="1" x14ac:dyDescent="0.2">
      <c r="A687" t="str">
        <f>CONCATENATE(B668,B687)</f>
        <v>24h</v>
      </c>
      <c r="B687" t="s">
        <v>33</v>
      </c>
      <c r="C687" s="64" t="str">
        <f>INDEX('5 tm Data'!X:X,MATCH('5 tm WJV'!A687,'5 tm Data'!V:V,0))</f>
        <v>h</v>
      </c>
      <c r="D687" s="65"/>
      <c r="E687" s="66"/>
      <c r="F687" s="79"/>
      <c r="G687" s="79"/>
      <c r="H687" s="79"/>
      <c r="I687" s="79"/>
      <c r="J687" s="79"/>
      <c r="K687" s="79"/>
      <c r="L687" s="79"/>
      <c r="M687" s="79"/>
      <c r="N687" s="79"/>
      <c r="O687" s="79"/>
      <c r="P687" s="79"/>
      <c r="Q687" s="79"/>
    </row>
    <row r="688" spans="1:17" ht="24.75" customHeight="1" thickTop="1" x14ac:dyDescent="0.2">
      <c r="C688" s="1"/>
      <c r="D688" s="1"/>
      <c r="E688" s="37" t="s">
        <v>6</v>
      </c>
      <c r="F688" s="77"/>
      <c r="G688" s="78"/>
      <c r="H688" s="77"/>
      <c r="I688" s="78"/>
      <c r="J688" s="77"/>
      <c r="K688" s="78"/>
      <c r="L688" s="77"/>
      <c r="M688" s="78"/>
      <c r="N688" s="77"/>
      <c r="O688" s="78"/>
      <c r="P688" s="77"/>
      <c r="Q688" s="78"/>
    </row>
    <row r="689" spans="1:17" ht="5.25" customHeight="1" x14ac:dyDescent="0.2">
      <c r="C689" s="1"/>
      <c r="D689" s="1"/>
      <c r="E689" s="1"/>
      <c r="F689" s="1"/>
      <c r="G689" s="44"/>
      <c r="H689" s="40"/>
      <c r="I689" s="40"/>
      <c r="J689" s="40"/>
      <c r="K689" s="40"/>
      <c r="L689" s="40"/>
      <c r="M689" s="40"/>
      <c r="N689" s="40"/>
      <c r="O689" s="40"/>
      <c r="P689" s="1"/>
    </row>
    <row r="690" spans="1:17" ht="11.25" x14ac:dyDescent="0.2">
      <c r="C690" s="1"/>
      <c r="D690" s="1"/>
      <c r="E690" s="1"/>
      <c r="F690" s="1"/>
      <c r="G690" s="73"/>
      <c r="H690" s="73"/>
      <c r="I690" s="73"/>
      <c r="J690" s="73"/>
      <c r="K690" s="73"/>
      <c r="L690" s="73"/>
      <c r="M690" s="73"/>
      <c r="N690" s="73"/>
      <c r="O690" s="73"/>
      <c r="P690" s="1"/>
    </row>
    <row r="691" spans="1:17" ht="11.25" x14ac:dyDescent="0.2">
      <c r="C691" s="1"/>
      <c r="D691" s="1"/>
      <c r="E691" s="1"/>
      <c r="F691" s="1"/>
      <c r="G691" s="73"/>
      <c r="H691" s="73"/>
      <c r="I691" s="73"/>
      <c r="J691" s="73"/>
      <c r="K691" s="73"/>
      <c r="L691" s="73"/>
      <c r="M691" s="73"/>
      <c r="N691" s="73"/>
      <c r="O691" s="73"/>
      <c r="P691" s="1"/>
    </row>
    <row r="697" spans="1:17" ht="10.5" customHeight="1" x14ac:dyDescent="0.15">
      <c r="A697" t="s">
        <v>35</v>
      </c>
      <c r="B697">
        <v>25</v>
      </c>
      <c r="C697" s="81" t="str">
        <f>'5 tm Data'!$A$2</f>
        <v>NAIA West - I</v>
      </c>
      <c r="D697" s="81"/>
      <c r="E697" s="81"/>
      <c r="F697" s="81"/>
      <c r="G697" s="81"/>
      <c r="H697" s="81"/>
      <c r="I697" s="81"/>
      <c r="J697" s="81"/>
      <c r="K697" s="81"/>
      <c r="L697" s="81"/>
      <c r="M697" s="81"/>
      <c r="N697" s="81"/>
      <c r="O697" s="81"/>
      <c r="P697" s="81"/>
      <c r="Q697" s="81"/>
    </row>
    <row r="698" spans="1:17" ht="10.5" customHeight="1" x14ac:dyDescent="0.15">
      <c r="C698" s="81"/>
      <c r="D698" s="81"/>
      <c r="E698" s="81"/>
      <c r="F698" s="81"/>
      <c r="G698" s="81"/>
      <c r="H698" s="81"/>
      <c r="I698" s="81"/>
      <c r="J698" s="81"/>
      <c r="K698" s="81"/>
      <c r="L698" s="81"/>
      <c r="M698" s="81"/>
      <c r="N698" s="81"/>
      <c r="O698" s="81"/>
      <c r="P698" s="81"/>
      <c r="Q698" s="81"/>
    </row>
    <row r="699" spans="1:17" ht="10.5" customHeight="1" x14ac:dyDescent="0.15">
      <c r="C699" s="81"/>
      <c r="D699" s="81"/>
      <c r="E699" s="81"/>
      <c r="F699" s="81"/>
      <c r="G699" s="81"/>
      <c r="H699" s="81"/>
      <c r="I699" s="81"/>
      <c r="J699" s="81"/>
      <c r="K699" s="81"/>
      <c r="L699" s="81"/>
      <c r="M699" s="81"/>
      <c r="N699" s="81"/>
      <c r="O699" s="81"/>
      <c r="P699" s="81"/>
      <c r="Q699" s="81"/>
    </row>
    <row r="700" spans="1:17" ht="8.25" customHeight="1" x14ac:dyDescent="0.15">
      <c r="C700" s="17"/>
      <c r="D700" s="17"/>
      <c r="E700" s="17"/>
      <c r="F700" s="17"/>
      <c r="G700" s="17"/>
      <c r="H700" s="17"/>
      <c r="I700" s="17"/>
      <c r="J700" s="17"/>
      <c r="K700" s="17"/>
      <c r="L700" s="17"/>
      <c r="M700" s="17"/>
      <c r="N700" s="17"/>
      <c r="O700" s="17"/>
      <c r="P700" s="17"/>
    </row>
    <row r="701" spans="1:17" ht="8.25" customHeight="1" x14ac:dyDescent="0.15">
      <c r="C701" s="17"/>
      <c r="D701" s="17"/>
      <c r="E701" s="17"/>
      <c r="F701" s="17"/>
      <c r="G701" s="17"/>
      <c r="H701" s="17"/>
      <c r="I701" s="17"/>
      <c r="J701" s="17"/>
      <c r="K701" s="17"/>
      <c r="L701" s="17"/>
      <c r="M701" s="17"/>
      <c r="N701" s="17"/>
      <c r="O701" s="17"/>
      <c r="P701" s="17"/>
    </row>
    <row r="702" spans="1:17" ht="8.25" customHeight="1" x14ac:dyDescent="0.2"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</row>
    <row r="703" spans="1:17" ht="11.25" x14ac:dyDescent="0.2">
      <c r="C703" s="1"/>
      <c r="D703" s="1"/>
      <c r="E703" s="1"/>
      <c r="F703" s="1"/>
      <c r="G703" s="82">
        <f>INDEX('5 tm Data'!I:I,MATCH('5 tm WJV'!B697,'5 tm Data'!H:H,0))</f>
        <v>26</v>
      </c>
      <c r="H703" s="82"/>
      <c r="I703" s="82"/>
      <c r="J703" s="82"/>
      <c r="K703" s="82"/>
      <c r="L703" s="82"/>
      <c r="M703" s="82"/>
      <c r="N703" s="82"/>
      <c r="O703" s="82"/>
      <c r="P703" s="1"/>
    </row>
    <row r="704" spans="1:17" ht="11.25" x14ac:dyDescent="0.2">
      <c r="C704" s="1"/>
      <c r="D704" s="1"/>
      <c r="E704" s="1"/>
      <c r="F704" s="1"/>
      <c r="G704" s="82"/>
      <c r="H704" s="82"/>
      <c r="I704" s="82"/>
      <c r="J704" s="82"/>
      <c r="K704" s="82"/>
      <c r="L704" s="82"/>
      <c r="M704" s="82"/>
      <c r="N704" s="82"/>
      <c r="O704" s="82"/>
      <c r="P704" s="1"/>
    </row>
    <row r="705" spans="1:17" ht="8.25" customHeight="1" x14ac:dyDescent="0.2">
      <c r="C705" s="1"/>
      <c r="D705" s="1"/>
      <c r="E705" s="1"/>
      <c r="F705" s="1"/>
      <c r="G705" s="18"/>
      <c r="H705" s="18"/>
      <c r="I705" s="18"/>
      <c r="J705" s="18"/>
      <c r="K705" s="18"/>
      <c r="L705" s="18"/>
      <c r="M705" s="18"/>
      <c r="N705" s="18"/>
      <c r="O705" s="18"/>
      <c r="P705" s="1"/>
    </row>
    <row r="706" spans="1:17" ht="8.25" customHeight="1" x14ac:dyDescent="0.2">
      <c r="C706" s="1"/>
      <c r="D706" s="1"/>
      <c r="E706" s="1"/>
      <c r="F706" s="1"/>
      <c r="G706" s="18"/>
      <c r="H706" s="18"/>
      <c r="I706" s="18"/>
      <c r="J706" s="18"/>
      <c r="K706" s="18"/>
      <c r="L706" s="18"/>
      <c r="M706" s="18"/>
      <c r="N706" s="18"/>
      <c r="O706" s="18"/>
      <c r="P706" s="1"/>
    </row>
    <row r="707" spans="1:17" ht="8.25" customHeight="1" x14ac:dyDescent="0.2"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</row>
    <row r="708" spans="1:17" ht="15.75" customHeight="1" x14ac:dyDescent="0.15">
      <c r="C708" s="83" t="s">
        <v>0</v>
      </c>
      <c r="D708" s="84"/>
      <c r="E708" s="85"/>
      <c r="F708" s="83" t="s">
        <v>1</v>
      </c>
      <c r="G708" s="85"/>
      <c r="H708" s="83" t="s">
        <v>2</v>
      </c>
      <c r="I708" s="85"/>
      <c r="J708" s="83" t="s">
        <v>3</v>
      </c>
      <c r="K708" s="85"/>
      <c r="L708" s="83" t="s">
        <v>4</v>
      </c>
      <c r="M708" s="85"/>
      <c r="N708" s="83" t="s">
        <v>5</v>
      </c>
      <c r="O708" s="85"/>
      <c r="P708" s="80" t="s">
        <v>6</v>
      </c>
      <c r="Q708" s="80"/>
    </row>
    <row r="709" spans="1:17" ht="24.75" customHeight="1" x14ac:dyDescent="0.15">
      <c r="A709" t="str">
        <f>CONCATENATE(B697,B709)</f>
        <v>25a</v>
      </c>
      <c r="B709" t="s">
        <v>26</v>
      </c>
      <c r="C709" s="64" t="str">
        <f>INDEX('5 tm Data'!X:X,MATCH('5 tm WJV'!A709,'5 tm Data'!V:V,0))</f>
        <v>a</v>
      </c>
      <c r="D709" s="65"/>
      <c r="E709" s="66"/>
      <c r="F709" s="80"/>
      <c r="G709" s="80"/>
      <c r="H709" s="80"/>
      <c r="I709" s="80"/>
      <c r="J709" s="80"/>
      <c r="K709" s="80"/>
      <c r="L709" s="80"/>
      <c r="M709" s="80"/>
      <c r="N709" s="80"/>
      <c r="O709" s="80"/>
      <c r="P709" s="80"/>
      <c r="Q709" s="80"/>
    </row>
    <row r="710" spans="1:17" ht="24.75" customHeight="1" x14ac:dyDescent="0.15">
      <c r="A710" t="str">
        <f>CONCATENATE(B697,B710)</f>
        <v>25b</v>
      </c>
      <c r="B710" t="s">
        <v>27</v>
      </c>
      <c r="C710" s="64" t="str">
        <f>INDEX('5 tm Data'!X:X,MATCH('5 tm WJV'!A710,'5 tm Data'!V:V,0))</f>
        <v>b</v>
      </c>
      <c r="D710" s="65"/>
      <c r="E710" s="66"/>
      <c r="F710" s="80"/>
      <c r="G710" s="80"/>
      <c r="H710" s="80"/>
      <c r="I710" s="80"/>
      <c r="J710" s="80"/>
      <c r="K710" s="80"/>
      <c r="L710" s="80"/>
      <c r="M710" s="80"/>
      <c r="N710" s="80"/>
      <c r="O710" s="80"/>
      <c r="P710" s="80"/>
      <c r="Q710" s="80"/>
    </row>
    <row r="711" spans="1:17" ht="24.75" customHeight="1" x14ac:dyDescent="0.15">
      <c r="A711" t="str">
        <f>CONCATENATE(B697,B711)</f>
        <v>25c</v>
      </c>
      <c r="B711" t="s">
        <v>28</v>
      </c>
      <c r="C711" s="64" t="str">
        <f>INDEX('5 tm Data'!X:X,MATCH('5 tm WJV'!A711,'5 tm Data'!V:V,0))</f>
        <v>c</v>
      </c>
      <c r="D711" s="65"/>
      <c r="E711" s="66"/>
      <c r="F711" s="80"/>
      <c r="G711" s="80"/>
      <c r="H711" s="80"/>
      <c r="I711" s="80"/>
      <c r="J711" s="80"/>
      <c r="K711" s="80"/>
      <c r="L711" s="80"/>
      <c r="M711" s="80"/>
      <c r="N711" s="80"/>
      <c r="O711" s="80"/>
      <c r="P711" s="80"/>
      <c r="Q711" s="80"/>
    </row>
    <row r="712" spans="1:17" ht="24.75" customHeight="1" x14ac:dyDescent="0.15">
      <c r="A712" t="str">
        <f>CONCATENATE(B697,B712)</f>
        <v>25d</v>
      </c>
      <c r="B712" t="s">
        <v>29</v>
      </c>
      <c r="C712" s="64" t="str">
        <f>INDEX('5 tm Data'!X:X,MATCH('5 tm WJV'!A712,'5 tm Data'!V:V,0))</f>
        <v>d</v>
      </c>
      <c r="D712" s="65"/>
      <c r="E712" s="66"/>
      <c r="F712" s="80"/>
      <c r="G712" s="80"/>
      <c r="H712" s="80"/>
      <c r="I712" s="80"/>
      <c r="J712" s="80"/>
      <c r="K712" s="80"/>
      <c r="L712" s="80"/>
      <c r="M712" s="80"/>
      <c r="N712" s="80"/>
      <c r="O712" s="80"/>
      <c r="P712" s="80"/>
      <c r="Q712" s="80"/>
    </row>
    <row r="713" spans="1:17" ht="24.75" customHeight="1" x14ac:dyDescent="0.15">
      <c r="A713" t="str">
        <f>CONCATENATE(B697,B713)</f>
        <v>25e</v>
      </c>
      <c r="B713" t="s">
        <v>30</v>
      </c>
      <c r="C713" s="64" t="str">
        <f>INDEX('5 tm Data'!X:X,MATCH('5 tm WJV'!A713,'5 tm Data'!V:V,0))</f>
        <v>e</v>
      </c>
      <c r="D713" s="65"/>
      <c r="E713" s="66"/>
      <c r="F713" s="80"/>
      <c r="G713" s="80"/>
      <c r="H713" s="80"/>
      <c r="I713" s="80"/>
      <c r="J713" s="80"/>
      <c r="K713" s="80"/>
      <c r="L713" s="80"/>
      <c r="M713" s="80"/>
      <c r="N713" s="80"/>
      <c r="O713" s="80"/>
      <c r="P713" s="80"/>
      <c r="Q713" s="80"/>
    </row>
    <row r="714" spans="1:17" ht="24.75" customHeight="1" x14ac:dyDescent="0.15">
      <c r="A714" t="str">
        <f>CONCATENATE(B697,B714)</f>
        <v>25f</v>
      </c>
      <c r="B714" t="s">
        <v>31</v>
      </c>
      <c r="C714" s="64" t="str">
        <f>INDEX('5 tm Data'!X:X,MATCH('5 tm WJV'!A714,'5 tm Data'!V:V,0))</f>
        <v>f</v>
      </c>
      <c r="D714" s="65"/>
      <c r="E714" s="66"/>
      <c r="F714" s="80"/>
      <c r="G714" s="80"/>
      <c r="H714" s="80"/>
      <c r="I714" s="80"/>
      <c r="J714" s="80"/>
      <c r="K714" s="80"/>
      <c r="L714" s="80"/>
      <c r="M714" s="80"/>
      <c r="N714" s="80"/>
      <c r="O714" s="80"/>
      <c r="P714" s="80"/>
      <c r="Q714" s="80"/>
    </row>
    <row r="715" spans="1:17" ht="24.75" customHeight="1" x14ac:dyDescent="0.15">
      <c r="A715" t="str">
        <f>CONCATENATE(B697,B715)</f>
        <v>25g</v>
      </c>
      <c r="B715" t="s">
        <v>32</v>
      </c>
      <c r="C715" s="64" t="str">
        <f>INDEX('5 tm Data'!X:X,MATCH('5 tm WJV'!A715,'5 tm Data'!V:V,0))</f>
        <v>g</v>
      </c>
      <c r="D715" s="65"/>
      <c r="E715" s="66"/>
      <c r="F715" s="80"/>
      <c r="G715" s="80"/>
      <c r="H715" s="80"/>
      <c r="I715" s="80"/>
      <c r="J715" s="80"/>
      <c r="K715" s="80"/>
      <c r="L715" s="80"/>
      <c r="M715" s="80"/>
      <c r="N715" s="80"/>
      <c r="O715" s="80"/>
      <c r="P715" s="80"/>
      <c r="Q715" s="80"/>
    </row>
    <row r="716" spans="1:17" ht="24.75" customHeight="1" thickBot="1" x14ac:dyDescent="0.2">
      <c r="A716" t="str">
        <f>CONCATENATE(B697,B716)</f>
        <v>25h</v>
      </c>
      <c r="B716" t="s">
        <v>33</v>
      </c>
      <c r="C716" s="64" t="str">
        <f>INDEX('5 tm Data'!X:X,MATCH('5 tm WJV'!A716,'5 tm Data'!V:V,0))</f>
        <v>h</v>
      </c>
      <c r="D716" s="65"/>
      <c r="E716" s="66"/>
      <c r="F716" s="79"/>
      <c r="G716" s="79"/>
      <c r="H716" s="79"/>
      <c r="I716" s="79"/>
      <c r="J716" s="79"/>
      <c r="K716" s="79"/>
      <c r="L716" s="79"/>
      <c r="M716" s="79"/>
      <c r="N716" s="79"/>
      <c r="O716" s="79"/>
      <c r="P716" s="79"/>
      <c r="Q716" s="79"/>
    </row>
    <row r="717" spans="1:17" ht="24.75" customHeight="1" thickTop="1" x14ac:dyDescent="0.2">
      <c r="C717" s="1"/>
      <c r="D717" s="1"/>
      <c r="E717" s="37" t="s">
        <v>6</v>
      </c>
      <c r="F717" s="77"/>
      <c r="G717" s="78"/>
      <c r="H717" s="77"/>
      <c r="I717" s="78"/>
      <c r="J717" s="77"/>
      <c r="K717" s="78"/>
      <c r="L717" s="77"/>
      <c r="M717" s="78"/>
      <c r="N717" s="77"/>
      <c r="O717" s="78"/>
      <c r="P717" s="77"/>
      <c r="Q717" s="78"/>
    </row>
    <row r="718" spans="1:17" ht="5.25" customHeight="1" x14ac:dyDescent="0.2">
      <c r="C718" s="1"/>
      <c r="D718" s="1"/>
      <c r="E718" s="1"/>
      <c r="F718" s="1"/>
      <c r="G718" s="44"/>
      <c r="H718" s="40"/>
      <c r="I718" s="40"/>
      <c r="J718" s="40"/>
      <c r="K718" s="40"/>
      <c r="L718" s="40"/>
      <c r="M718" s="40"/>
      <c r="N718" s="40"/>
      <c r="O718" s="40"/>
      <c r="P718" s="1"/>
    </row>
    <row r="719" spans="1:17" ht="11.25" x14ac:dyDescent="0.2">
      <c r="C719" s="1"/>
      <c r="D719" s="1"/>
      <c r="E719" s="1"/>
      <c r="F719" s="1"/>
      <c r="G719" s="73"/>
      <c r="H719" s="73"/>
      <c r="I719" s="73"/>
      <c r="J719" s="73"/>
      <c r="K719" s="73"/>
      <c r="L719" s="73"/>
      <c r="M719" s="73"/>
      <c r="N719" s="73"/>
      <c r="O719" s="73"/>
      <c r="P719" s="1"/>
    </row>
    <row r="720" spans="1:17" ht="11.25" x14ac:dyDescent="0.2">
      <c r="C720" s="1"/>
      <c r="D720" s="1"/>
      <c r="E720" s="1"/>
      <c r="F720" s="1"/>
      <c r="G720" s="73"/>
      <c r="H720" s="73"/>
      <c r="I720" s="73"/>
      <c r="J720" s="73"/>
      <c r="K720" s="73"/>
      <c r="L720" s="73"/>
      <c r="M720" s="73"/>
      <c r="N720" s="73"/>
      <c r="O720" s="73"/>
      <c r="P720" s="1"/>
    </row>
    <row r="726" spans="1:17" ht="10.5" customHeight="1" x14ac:dyDescent="0.15">
      <c r="A726" t="s">
        <v>35</v>
      </c>
      <c r="B726">
        <v>26</v>
      </c>
      <c r="C726" s="81" t="str">
        <f>'5 tm Data'!$A$2</f>
        <v>NAIA West - I</v>
      </c>
      <c r="D726" s="81"/>
      <c r="E726" s="81"/>
      <c r="F726" s="81"/>
      <c r="G726" s="81"/>
      <c r="H726" s="81"/>
      <c r="I726" s="81"/>
      <c r="J726" s="81"/>
      <c r="K726" s="81"/>
      <c r="L726" s="81"/>
      <c r="M726" s="81"/>
      <c r="N726" s="81"/>
      <c r="O726" s="81"/>
      <c r="P726" s="81"/>
      <c r="Q726" s="81"/>
    </row>
    <row r="727" spans="1:17" ht="10.5" customHeight="1" x14ac:dyDescent="0.15">
      <c r="C727" s="81"/>
      <c r="D727" s="81"/>
      <c r="E727" s="81"/>
      <c r="F727" s="81"/>
      <c r="G727" s="81"/>
      <c r="H727" s="81"/>
      <c r="I727" s="81"/>
      <c r="J727" s="81"/>
      <c r="K727" s="81"/>
      <c r="L727" s="81"/>
      <c r="M727" s="81"/>
      <c r="N727" s="81"/>
      <c r="O727" s="81"/>
      <c r="P727" s="81"/>
      <c r="Q727" s="81"/>
    </row>
    <row r="728" spans="1:17" ht="10.5" customHeight="1" x14ac:dyDescent="0.15">
      <c r="C728" s="81"/>
      <c r="D728" s="81"/>
      <c r="E728" s="81"/>
      <c r="F728" s="81"/>
      <c r="G728" s="81"/>
      <c r="H728" s="81"/>
      <c r="I728" s="81"/>
      <c r="J728" s="81"/>
      <c r="K728" s="81"/>
      <c r="L728" s="81"/>
      <c r="M728" s="81"/>
      <c r="N728" s="81"/>
      <c r="O728" s="81"/>
      <c r="P728" s="81"/>
      <c r="Q728" s="81"/>
    </row>
    <row r="729" spans="1:17" ht="8.25" customHeight="1" x14ac:dyDescent="0.15">
      <c r="C729" s="17"/>
      <c r="D729" s="17"/>
      <c r="E729" s="17"/>
      <c r="F729" s="17"/>
      <c r="G729" s="17"/>
      <c r="H729" s="17"/>
      <c r="I729" s="17"/>
      <c r="J729" s="17"/>
      <c r="K729" s="17"/>
      <c r="L729" s="17"/>
      <c r="M729" s="17"/>
      <c r="N729" s="17"/>
      <c r="O729" s="17"/>
      <c r="P729" s="17"/>
    </row>
    <row r="730" spans="1:17" ht="8.25" customHeight="1" x14ac:dyDescent="0.15">
      <c r="C730" s="17"/>
      <c r="D730" s="17"/>
      <c r="E730" s="17"/>
      <c r="F730" s="17"/>
      <c r="G730" s="17"/>
      <c r="H730" s="17"/>
      <c r="I730" s="17"/>
      <c r="J730" s="17"/>
      <c r="K730" s="17"/>
      <c r="L730" s="17"/>
      <c r="M730" s="17"/>
      <c r="N730" s="17"/>
      <c r="O730" s="17"/>
      <c r="P730" s="17"/>
    </row>
    <row r="731" spans="1:17" ht="8.25" customHeight="1" x14ac:dyDescent="0.2"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</row>
    <row r="732" spans="1:17" ht="11.25" x14ac:dyDescent="0.2">
      <c r="C732" s="1"/>
      <c r="D732" s="1"/>
      <c r="E732" s="1"/>
      <c r="F732" s="1"/>
      <c r="G732" s="82">
        <f>INDEX('5 tm Data'!I:I,MATCH('5 tm WJV'!B726,'5 tm Data'!H:H,0))</f>
        <v>27</v>
      </c>
      <c r="H732" s="82"/>
      <c r="I732" s="82"/>
      <c r="J732" s="82"/>
      <c r="K732" s="82"/>
      <c r="L732" s="82"/>
      <c r="M732" s="82"/>
      <c r="N732" s="82"/>
      <c r="O732" s="82"/>
      <c r="P732" s="1"/>
    </row>
    <row r="733" spans="1:17" ht="11.25" x14ac:dyDescent="0.2">
      <c r="C733" s="1"/>
      <c r="D733" s="1"/>
      <c r="E733" s="1"/>
      <c r="F733" s="1"/>
      <c r="G733" s="82"/>
      <c r="H733" s="82"/>
      <c r="I733" s="82"/>
      <c r="J733" s="82"/>
      <c r="K733" s="82"/>
      <c r="L733" s="82"/>
      <c r="M733" s="82"/>
      <c r="N733" s="82"/>
      <c r="O733" s="82"/>
      <c r="P733" s="1"/>
    </row>
    <row r="734" spans="1:17" ht="8.25" customHeight="1" x14ac:dyDescent="0.2">
      <c r="C734" s="1"/>
      <c r="D734" s="1"/>
      <c r="E734" s="1"/>
      <c r="F734" s="1"/>
      <c r="G734" s="18"/>
      <c r="H734" s="18"/>
      <c r="I734" s="18"/>
      <c r="J734" s="18"/>
      <c r="K734" s="18"/>
      <c r="L734" s="18"/>
      <c r="M734" s="18"/>
      <c r="N734" s="18"/>
      <c r="O734" s="18"/>
      <c r="P734" s="1"/>
    </row>
    <row r="735" spans="1:17" ht="8.25" customHeight="1" x14ac:dyDescent="0.2">
      <c r="C735" s="1"/>
      <c r="D735" s="1"/>
      <c r="E735" s="1"/>
      <c r="F735" s="1"/>
      <c r="G735" s="18"/>
      <c r="H735" s="18"/>
      <c r="I735" s="18"/>
      <c r="J735" s="18"/>
      <c r="K735" s="18"/>
      <c r="L735" s="18"/>
      <c r="M735" s="18"/>
      <c r="N735" s="18"/>
      <c r="O735" s="18"/>
      <c r="P735" s="1"/>
    </row>
    <row r="736" spans="1:17" ht="8.25" customHeight="1" x14ac:dyDescent="0.2"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</row>
    <row r="737" spans="1:17" ht="15.75" customHeight="1" x14ac:dyDescent="0.15">
      <c r="C737" s="83" t="s">
        <v>0</v>
      </c>
      <c r="D737" s="84"/>
      <c r="E737" s="85"/>
      <c r="F737" s="83" t="s">
        <v>1</v>
      </c>
      <c r="G737" s="85"/>
      <c r="H737" s="83" t="s">
        <v>2</v>
      </c>
      <c r="I737" s="85"/>
      <c r="J737" s="83" t="s">
        <v>3</v>
      </c>
      <c r="K737" s="85"/>
      <c r="L737" s="83" t="s">
        <v>4</v>
      </c>
      <c r="M737" s="85"/>
      <c r="N737" s="83" t="s">
        <v>5</v>
      </c>
      <c r="O737" s="85"/>
      <c r="P737" s="80" t="s">
        <v>6</v>
      </c>
      <c r="Q737" s="80"/>
    </row>
    <row r="738" spans="1:17" ht="24.75" customHeight="1" x14ac:dyDescent="0.15">
      <c r="A738" t="str">
        <f>CONCATENATE(B726,B738)</f>
        <v>26a</v>
      </c>
      <c r="B738" t="s">
        <v>26</v>
      </c>
      <c r="C738" s="64" t="str">
        <f>INDEX('5 tm Data'!X:X,MATCH('5 tm WJV'!A738,'5 tm Data'!V:V,0))</f>
        <v>a</v>
      </c>
      <c r="D738" s="65"/>
      <c r="E738" s="66"/>
      <c r="F738" s="80"/>
      <c r="G738" s="80"/>
      <c r="H738" s="80"/>
      <c r="I738" s="80"/>
      <c r="J738" s="80"/>
      <c r="K738" s="80"/>
      <c r="L738" s="80"/>
      <c r="M738" s="80"/>
      <c r="N738" s="80"/>
      <c r="O738" s="80"/>
      <c r="P738" s="80"/>
      <c r="Q738" s="80"/>
    </row>
    <row r="739" spans="1:17" ht="24.75" customHeight="1" x14ac:dyDescent="0.15">
      <c r="A739" t="str">
        <f>CONCATENATE(B726,B739)</f>
        <v>26b</v>
      </c>
      <c r="B739" t="s">
        <v>27</v>
      </c>
      <c r="C739" s="64" t="str">
        <f>INDEX('5 tm Data'!X:X,MATCH('5 tm WJV'!A739,'5 tm Data'!V:V,0))</f>
        <v>b</v>
      </c>
      <c r="D739" s="65"/>
      <c r="E739" s="66"/>
      <c r="F739" s="80"/>
      <c r="G739" s="80"/>
      <c r="H739" s="80"/>
      <c r="I739" s="80"/>
      <c r="J739" s="80"/>
      <c r="K739" s="80"/>
      <c r="L739" s="80"/>
      <c r="M739" s="80"/>
      <c r="N739" s="80"/>
      <c r="O739" s="80"/>
      <c r="P739" s="80"/>
      <c r="Q739" s="80"/>
    </row>
    <row r="740" spans="1:17" ht="24.75" customHeight="1" x14ac:dyDescent="0.15">
      <c r="A740" t="str">
        <f>CONCATENATE(B726,B740)</f>
        <v>26c</v>
      </c>
      <c r="B740" t="s">
        <v>28</v>
      </c>
      <c r="C740" s="64" t="str">
        <f>INDEX('5 tm Data'!X:X,MATCH('5 tm WJV'!A740,'5 tm Data'!V:V,0))</f>
        <v>c</v>
      </c>
      <c r="D740" s="65"/>
      <c r="E740" s="66"/>
      <c r="F740" s="80"/>
      <c r="G740" s="80"/>
      <c r="H740" s="80"/>
      <c r="I740" s="80"/>
      <c r="J740" s="80"/>
      <c r="K740" s="80"/>
      <c r="L740" s="80"/>
      <c r="M740" s="80"/>
      <c r="N740" s="80"/>
      <c r="O740" s="80"/>
      <c r="P740" s="80"/>
      <c r="Q740" s="80"/>
    </row>
    <row r="741" spans="1:17" ht="24.75" customHeight="1" x14ac:dyDescent="0.15">
      <c r="A741" t="str">
        <f>CONCATENATE(B726,B741)</f>
        <v>26d</v>
      </c>
      <c r="B741" t="s">
        <v>29</v>
      </c>
      <c r="C741" s="64" t="str">
        <f>INDEX('5 tm Data'!X:X,MATCH('5 tm WJV'!A741,'5 tm Data'!V:V,0))</f>
        <v>d</v>
      </c>
      <c r="D741" s="65"/>
      <c r="E741" s="66"/>
      <c r="F741" s="80"/>
      <c r="G741" s="80"/>
      <c r="H741" s="80"/>
      <c r="I741" s="80"/>
      <c r="J741" s="80"/>
      <c r="K741" s="80"/>
      <c r="L741" s="80"/>
      <c r="M741" s="80"/>
      <c r="N741" s="80"/>
      <c r="O741" s="80"/>
      <c r="P741" s="80"/>
      <c r="Q741" s="80"/>
    </row>
    <row r="742" spans="1:17" ht="24.75" customHeight="1" x14ac:dyDescent="0.15">
      <c r="A742" t="str">
        <f>CONCATENATE(B726,B742)</f>
        <v>26e</v>
      </c>
      <c r="B742" t="s">
        <v>30</v>
      </c>
      <c r="C742" s="64" t="str">
        <f>INDEX('5 tm Data'!X:X,MATCH('5 tm WJV'!A742,'5 tm Data'!V:V,0))</f>
        <v>e</v>
      </c>
      <c r="D742" s="65"/>
      <c r="E742" s="66"/>
      <c r="F742" s="80"/>
      <c r="G742" s="80"/>
      <c r="H742" s="80"/>
      <c r="I742" s="80"/>
      <c r="J742" s="80"/>
      <c r="K742" s="80"/>
      <c r="L742" s="80"/>
      <c r="M742" s="80"/>
      <c r="N742" s="80"/>
      <c r="O742" s="80"/>
      <c r="P742" s="80"/>
      <c r="Q742" s="80"/>
    </row>
    <row r="743" spans="1:17" ht="24.75" customHeight="1" x14ac:dyDescent="0.15">
      <c r="A743" t="str">
        <f>CONCATENATE(B726,B743)</f>
        <v>26f</v>
      </c>
      <c r="B743" t="s">
        <v>31</v>
      </c>
      <c r="C743" s="64" t="str">
        <f>INDEX('5 tm Data'!X:X,MATCH('5 tm WJV'!A743,'5 tm Data'!V:V,0))</f>
        <v>f</v>
      </c>
      <c r="D743" s="65"/>
      <c r="E743" s="66"/>
      <c r="F743" s="80"/>
      <c r="G743" s="80"/>
      <c r="H743" s="80"/>
      <c r="I743" s="80"/>
      <c r="J743" s="80"/>
      <c r="K743" s="80"/>
      <c r="L743" s="80"/>
      <c r="M743" s="80"/>
      <c r="N743" s="80"/>
      <c r="O743" s="80"/>
      <c r="P743" s="80"/>
      <c r="Q743" s="80"/>
    </row>
    <row r="744" spans="1:17" ht="24.75" customHeight="1" x14ac:dyDescent="0.15">
      <c r="A744" t="str">
        <f>CONCATENATE(B726,B744)</f>
        <v>26g</v>
      </c>
      <c r="B744" t="s">
        <v>32</v>
      </c>
      <c r="C744" s="64" t="str">
        <f>INDEX('5 tm Data'!X:X,MATCH('5 tm WJV'!A744,'5 tm Data'!V:V,0))</f>
        <v>g</v>
      </c>
      <c r="D744" s="65"/>
      <c r="E744" s="66"/>
      <c r="F744" s="80"/>
      <c r="G744" s="80"/>
      <c r="H744" s="80"/>
      <c r="I744" s="80"/>
      <c r="J744" s="80"/>
      <c r="K744" s="80"/>
      <c r="L744" s="80"/>
      <c r="M744" s="80"/>
      <c r="N744" s="80"/>
      <c r="O744" s="80"/>
      <c r="P744" s="80"/>
      <c r="Q744" s="80"/>
    </row>
    <row r="745" spans="1:17" ht="24.75" customHeight="1" thickBot="1" x14ac:dyDescent="0.2">
      <c r="A745" t="str">
        <f>CONCATENATE(B726,B745)</f>
        <v>26h</v>
      </c>
      <c r="B745" t="s">
        <v>33</v>
      </c>
      <c r="C745" s="64" t="str">
        <f>INDEX('5 tm Data'!X:X,MATCH('5 tm WJV'!A745,'5 tm Data'!V:V,0))</f>
        <v>h</v>
      </c>
      <c r="D745" s="65"/>
      <c r="E745" s="66"/>
      <c r="F745" s="79"/>
      <c r="G745" s="79"/>
      <c r="H745" s="79"/>
      <c r="I745" s="79"/>
      <c r="J745" s="79"/>
      <c r="K745" s="79"/>
      <c r="L745" s="79"/>
      <c r="M745" s="79"/>
      <c r="N745" s="79"/>
      <c r="O745" s="79"/>
      <c r="P745" s="79"/>
      <c r="Q745" s="79"/>
    </row>
    <row r="746" spans="1:17" ht="24.75" customHeight="1" thickTop="1" x14ac:dyDescent="0.2">
      <c r="C746" s="1"/>
      <c r="D746" s="1"/>
      <c r="E746" s="37" t="s">
        <v>6</v>
      </c>
      <c r="F746" s="77"/>
      <c r="G746" s="78"/>
      <c r="H746" s="77"/>
      <c r="I746" s="78"/>
      <c r="J746" s="77"/>
      <c r="K746" s="78"/>
      <c r="L746" s="77"/>
      <c r="M746" s="78"/>
      <c r="N746" s="77"/>
      <c r="O746" s="78"/>
      <c r="P746" s="77"/>
      <c r="Q746" s="78"/>
    </row>
    <row r="747" spans="1:17" ht="5.25" customHeight="1" x14ac:dyDescent="0.2">
      <c r="C747" s="1"/>
      <c r="D747" s="1"/>
      <c r="E747" s="1"/>
      <c r="F747" s="1"/>
      <c r="G747" s="44"/>
      <c r="H747" s="40"/>
      <c r="I747" s="40"/>
      <c r="J747" s="40"/>
      <c r="K747" s="40"/>
      <c r="L747" s="40"/>
      <c r="M747" s="40"/>
      <c r="N747" s="40"/>
      <c r="O747" s="40"/>
      <c r="P747" s="1"/>
    </row>
    <row r="748" spans="1:17" ht="11.25" x14ac:dyDescent="0.2">
      <c r="C748" s="1"/>
      <c r="D748" s="1"/>
      <c r="E748" s="1"/>
      <c r="F748" s="1"/>
      <c r="G748" s="73"/>
      <c r="H748" s="73"/>
      <c r="I748" s="73"/>
      <c r="J748" s="73"/>
      <c r="K748" s="73"/>
      <c r="L748" s="73"/>
      <c r="M748" s="73"/>
      <c r="N748" s="73"/>
      <c r="O748" s="73"/>
      <c r="P748" s="1"/>
    </row>
    <row r="749" spans="1:17" ht="11.25" x14ac:dyDescent="0.2">
      <c r="C749" s="1"/>
      <c r="D749" s="1"/>
      <c r="E749" s="1"/>
      <c r="F749" s="1"/>
      <c r="G749" s="73"/>
      <c r="H749" s="73"/>
      <c r="I749" s="73"/>
      <c r="J749" s="73"/>
      <c r="K749" s="73"/>
      <c r="L749" s="73"/>
      <c r="M749" s="73"/>
      <c r="N749" s="73"/>
      <c r="O749" s="73"/>
      <c r="P749" s="1"/>
    </row>
    <row r="755" spans="1:17" ht="10.5" customHeight="1" x14ac:dyDescent="0.15">
      <c r="A755" t="s">
        <v>35</v>
      </c>
      <c r="B755">
        <v>27</v>
      </c>
      <c r="C755" s="81" t="str">
        <f>'5 tm Data'!$A$2</f>
        <v>NAIA West - I</v>
      </c>
      <c r="D755" s="81"/>
      <c r="E755" s="81"/>
      <c r="F755" s="81"/>
      <c r="G755" s="81"/>
      <c r="H755" s="81"/>
      <c r="I755" s="81"/>
      <c r="J755" s="81"/>
      <c r="K755" s="81"/>
      <c r="L755" s="81"/>
      <c r="M755" s="81"/>
      <c r="N755" s="81"/>
      <c r="O755" s="81"/>
      <c r="P755" s="81"/>
      <c r="Q755" s="81"/>
    </row>
    <row r="756" spans="1:17" ht="10.5" customHeight="1" x14ac:dyDescent="0.15">
      <c r="C756" s="81"/>
      <c r="D756" s="81"/>
      <c r="E756" s="81"/>
      <c r="F756" s="81"/>
      <c r="G756" s="81"/>
      <c r="H756" s="81"/>
      <c r="I756" s="81"/>
      <c r="J756" s="81"/>
      <c r="K756" s="81"/>
      <c r="L756" s="81"/>
      <c r="M756" s="81"/>
      <c r="N756" s="81"/>
      <c r="O756" s="81"/>
      <c r="P756" s="81"/>
      <c r="Q756" s="81"/>
    </row>
    <row r="757" spans="1:17" ht="10.5" customHeight="1" x14ac:dyDescent="0.15">
      <c r="C757" s="81"/>
      <c r="D757" s="81"/>
      <c r="E757" s="81"/>
      <c r="F757" s="81"/>
      <c r="G757" s="81"/>
      <c r="H757" s="81"/>
      <c r="I757" s="81"/>
      <c r="J757" s="81"/>
      <c r="K757" s="81"/>
      <c r="L757" s="81"/>
      <c r="M757" s="81"/>
      <c r="N757" s="81"/>
      <c r="O757" s="81"/>
      <c r="P757" s="81"/>
      <c r="Q757" s="81"/>
    </row>
    <row r="758" spans="1:17" ht="8.25" customHeight="1" x14ac:dyDescent="0.15">
      <c r="C758" s="17"/>
      <c r="D758" s="17"/>
      <c r="E758" s="17"/>
      <c r="F758" s="17"/>
      <c r="G758" s="17"/>
      <c r="H758" s="17"/>
      <c r="I758" s="17"/>
      <c r="J758" s="17"/>
      <c r="K758" s="17"/>
      <c r="L758" s="17"/>
      <c r="M758" s="17"/>
      <c r="N758" s="17"/>
      <c r="O758" s="17"/>
      <c r="P758" s="17"/>
    </row>
    <row r="759" spans="1:17" ht="8.25" customHeight="1" x14ac:dyDescent="0.15">
      <c r="C759" s="17"/>
      <c r="D759" s="17"/>
      <c r="E759" s="17"/>
      <c r="F759" s="17"/>
      <c r="G759" s="17"/>
      <c r="H759" s="17"/>
      <c r="I759" s="17"/>
      <c r="J759" s="17"/>
      <c r="K759" s="17"/>
      <c r="L759" s="17"/>
      <c r="M759" s="17"/>
      <c r="N759" s="17"/>
      <c r="O759" s="17"/>
      <c r="P759" s="17"/>
    </row>
    <row r="760" spans="1:17" ht="8.25" customHeight="1" x14ac:dyDescent="0.2"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</row>
    <row r="761" spans="1:17" ht="11.25" x14ac:dyDescent="0.2">
      <c r="C761" s="1"/>
      <c r="D761" s="1"/>
      <c r="E761" s="1"/>
      <c r="F761" s="1"/>
      <c r="G761" s="82">
        <f>INDEX('5 tm Data'!I:I,MATCH('5 tm WJV'!B755,'5 tm Data'!H:H,0))</f>
        <v>28</v>
      </c>
      <c r="H761" s="82"/>
      <c r="I761" s="82"/>
      <c r="J761" s="82"/>
      <c r="K761" s="82"/>
      <c r="L761" s="82"/>
      <c r="M761" s="82"/>
      <c r="N761" s="82"/>
      <c r="O761" s="82"/>
      <c r="P761" s="1"/>
    </row>
    <row r="762" spans="1:17" ht="11.25" x14ac:dyDescent="0.2">
      <c r="C762" s="1"/>
      <c r="D762" s="1"/>
      <c r="E762" s="1"/>
      <c r="F762" s="1"/>
      <c r="G762" s="82"/>
      <c r="H762" s="82"/>
      <c r="I762" s="82"/>
      <c r="J762" s="82"/>
      <c r="K762" s="82"/>
      <c r="L762" s="82"/>
      <c r="M762" s="82"/>
      <c r="N762" s="82"/>
      <c r="O762" s="82"/>
      <c r="P762" s="1"/>
    </row>
    <row r="763" spans="1:17" ht="8.25" customHeight="1" x14ac:dyDescent="0.2">
      <c r="C763" s="1"/>
      <c r="D763" s="1"/>
      <c r="E763" s="1"/>
      <c r="F763" s="1"/>
      <c r="G763" s="18"/>
      <c r="H763" s="18"/>
      <c r="I763" s="18"/>
      <c r="J763" s="18"/>
      <c r="K763" s="18"/>
      <c r="L763" s="18"/>
      <c r="M763" s="18"/>
      <c r="N763" s="18"/>
      <c r="O763" s="18"/>
      <c r="P763" s="1"/>
    </row>
    <row r="764" spans="1:17" ht="8.25" customHeight="1" x14ac:dyDescent="0.2">
      <c r="C764" s="1"/>
      <c r="D764" s="1"/>
      <c r="E764" s="1"/>
      <c r="F764" s="1"/>
      <c r="G764" s="18"/>
      <c r="H764" s="18"/>
      <c r="I764" s="18"/>
      <c r="J764" s="18"/>
      <c r="K764" s="18"/>
      <c r="L764" s="18"/>
      <c r="M764" s="18"/>
      <c r="N764" s="18"/>
      <c r="O764" s="18"/>
      <c r="P764" s="1"/>
    </row>
    <row r="765" spans="1:17" ht="8.25" customHeight="1" x14ac:dyDescent="0.2"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</row>
    <row r="766" spans="1:17" ht="15.75" customHeight="1" x14ac:dyDescent="0.15">
      <c r="C766" s="83" t="s">
        <v>0</v>
      </c>
      <c r="D766" s="84"/>
      <c r="E766" s="85"/>
      <c r="F766" s="83" t="s">
        <v>1</v>
      </c>
      <c r="G766" s="85"/>
      <c r="H766" s="83" t="s">
        <v>2</v>
      </c>
      <c r="I766" s="85"/>
      <c r="J766" s="83" t="s">
        <v>3</v>
      </c>
      <c r="K766" s="85"/>
      <c r="L766" s="83" t="s">
        <v>4</v>
      </c>
      <c r="M766" s="85"/>
      <c r="N766" s="83" t="s">
        <v>5</v>
      </c>
      <c r="O766" s="85"/>
      <c r="P766" s="80" t="s">
        <v>6</v>
      </c>
      <c r="Q766" s="80"/>
    </row>
    <row r="767" spans="1:17" ht="24.75" customHeight="1" x14ac:dyDescent="0.15">
      <c r="A767" t="str">
        <f>CONCATENATE(B755,B767)</f>
        <v>27a</v>
      </c>
      <c r="B767" t="s">
        <v>26</v>
      </c>
      <c r="C767" s="64" t="str">
        <f>INDEX('5 tm Data'!X:X,MATCH('5 tm WJV'!A767,'5 tm Data'!V:V,0))</f>
        <v>a</v>
      </c>
      <c r="D767" s="65"/>
      <c r="E767" s="66"/>
      <c r="F767" s="80"/>
      <c r="G767" s="80"/>
      <c r="H767" s="80"/>
      <c r="I767" s="80"/>
      <c r="J767" s="80"/>
      <c r="K767" s="80"/>
      <c r="L767" s="80"/>
      <c r="M767" s="80"/>
      <c r="N767" s="80"/>
      <c r="O767" s="80"/>
      <c r="P767" s="80"/>
      <c r="Q767" s="80"/>
    </row>
    <row r="768" spans="1:17" ht="24.75" customHeight="1" x14ac:dyDescent="0.15">
      <c r="A768" t="str">
        <f>CONCATENATE(B755,B768)</f>
        <v>27b</v>
      </c>
      <c r="B768" t="s">
        <v>27</v>
      </c>
      <c r="C768" s="64" t="str">
        <f>INDEX('5 tm Data'!X:X,MATCH('5 tm WJV'!A768,'5 tm Data'!V:V,0))</f>
        <v>b</v>
      </c>
      <c r="D768" s="65"/>
      <c r="E768" s="66"/>
      <c r="F768" s="80"/>
      <c r="G768" s="80"/>
      <c r="H768" s="80"/>
      <c r="I768" s="80"/>
      <c r="J768" s="80"/>
      <c r="K768" s="80"/>
      <c r="L768" s="80"/>
      <c r="M768" s="80"/>
      <c r="N768" s="80"/>
      <c r="O768" s="80"/>
      <c r="P768" s="80"/>
      <c r="Q768" s="80"/>
    </row>
    <row r="769" spans="1:17" ht="24.75" customHeight="1" x14ac:dyDescent="0.15">
      <c r="A769" t="str">
        <f>CONCATENATE(B755,B769)</f>
        <v>27c</v>
      </c>
      <c r="B769" t="s">
        <v>28</v>
      </c>
      <c r="C769" s="64" t="str">
        <f>INDEX('5 tm Data'!X:X,MATCH('5 tm WJV'!A769,'5 tm Data'!V:V,0))</f>
        <v>c</v>
      </c>
      <c r="D769" s="65"/>
      <c r="E769" s="66"/>
      <c r="F769" s="80"/>
      <c r="G769" s="80"/>
      <c r="H769" s="80"/>
      <c r="I769" s="80"/>
      <c r="J769" s="80"/>
      <c r="K769" s="80"/>
      <c r="L769" s="80"/>
      <c r="M769" s="80"/>
      <c r="N769" s="80"/>
      <c r="O769" s="80"/>
      <c r="P769" s="80"/>
      <c r="Q769" s="80"/>
    </row>
    <row r="770" spans="1:17" ht="24.75" customHeight="1" x14ac:dyDescent="0.15">
      <c r="A770" t="str">
        <f>CONCATENATE(B755,B770)</f>
        <v>27d</v>
      </c>
      <c r="B770" t="s">
        <v>29</v>
      </c>
      <c r="C770" s="64" t="str">
        <f>INDEX('5 tm Data'!X:X,MATCH('5 tm WJV'!A770,'5 tm Data'!V:V,0))</f>
        <v>d</v>
      </c>
      <c r="D770" s="65"/>
      <c r="E770" s="66"/>
      <c r="F770" s="80"/>
      <c r="G770" s="80"/>
      <c r="H770" s="80"/>
      <c r="I770" s="80"/>
      <c r="J770" s="80"/>
      <c r="K770" s="80"/>
      <c r="L770" s="80"/>
      <c r="M770" s="80"/>
      <c r="N770" s="80"/>
      <c r="O770" s="80"/>
      <c r="P770" s="80"/>
      <c r="Q770" s="80"/>
    </row>
    <row r="771" spans="1:17" ht="24.75" customHeight="1" x14ac:dyDescent="0.15">
      <c r="A771" t="str">
        <f>CONCATENATE(B755,B771)</f>
        <v>27e</v>
      </c>
      <c r="B771" t="s">
        <v>30</v>
      </c>
      <c r="C771" s="64" t="str">
        <f>INDEX('5 tm Data'!X:X,MATCH('5 tm WJV'!A771,'5 tm Data'!V:V,0))</f>
        <v>e</v>
      </c>
      <c r="D771" s="65"/>
      <c r="E771" s="66"/>
      <c r="F771" s="80"/>
      <c r="G771" s="80"/>
      <c r="H771" s="80"/>
      <c r="I771" s="80"/>
      <c r="J771" s="80"/>
      <c r="K771" s="80"/>
      <c r="L771" s="80"/>
      <c r="M771" s="80"/>
      <c r="N771" s="80"/>
      <c r="O771" s="80"/>
      <c r="P771" s="80"/>
      <c r="Q771" s="80"/>
    </row>
    <row r="772" spans="1:17" ht="24.75" customHeight="1" x14ac:dyDescent="0.15">
      <c r="A772" t="str">
        <f>CONCATENATE(B755,B772)</f>
        <v>27f</v>
      </c>
      <c r="B772" t="s">
        <v>31</v>
      </c>
      <c r="C772" s="64" t="str">
        <f>INDEX('5 tm Data'!X:X,MATCH('5 tm WJV'!A772,'5 tm Data'!V:V,0))</f>
        <v>f</v>
      </c>
      <c r="D772" s="65"/>
      <c r="E772" s="66"/>
      <c r="F772" s="80"/>
      <c r="G772" s="80"/>
      <c r="H772" s="80"/>
      <c r="I772" s="80"/>
      <c r="J772" s="80"/>
      <c r="K772" s="80"/>
      <c r="L772" s="80"/>
      <c r="M772" s="80"/>
      <c r="N772" s="80"/>
      <c r="O772" s="80"/>
      <c r="P772" s="80"/>
      <c r="Q772" s="80"/>
    </row>
    <row r="773" spans="1:17" ht="24.75" customHeight="1" x14ac:dyDescent="0.15">
      <c r="A773" t="str">
        <f>CONCATENATE(B755,B773)</f>
        <v>27g</v>
      </c>
      <c r="B773" t="s">
        <v>32</v>
      </c>
      <c r="C773" s="64" t="str">
        <f>INDEX('5 tm Data'!X:X,MATCH('5 tm WJV'!A773,'5 tm Data'!V:V,0))</f>
        <v>g</v>
      </c>
      <c r="D773" s="65"/>
      <c r="E773" s="66"/>
      <c r="F773" s="80"/>
      <c r="G773" s="80"/>
      <c r="H773" s="80"/>
      <c r="I773" s="80"/>
      <c r="J773" s="80"/>
      <c r="K773" s="80"/>
      <c r="L773" s="80"/>
      <c r="M773" s="80"/>
      <c r="N773" s="80"/>
      <c r="O773" s="80"/>
      <c r="P773" s="80"/>
      <c r="Q773" s="80"/>
    </row>
    <row r="774" spans="1:17" ht="24.75" customHeight="1" thickBot="1" x14ac:dyDescent="0.2">
      <c r="A774" t="str">
        <f>CONCATENATE(B755,B774)</f>
        <v>27h</v>
      </c>
      <c r="B774" t="s">
        <v>33</v>
      </c>
      <c r="C774" s="64" t="str">
        <f>INDEX('5 tm Data'!X:X,MATCH('5 tm WJV'!A774,'5 tm Data'!V:V,0))</f>
        <v>h</v>
      </c>
      <c r="D774" s="65"/>
      <c r="E774" s="66"/>
      <c r="F774" s="79"/>
      <c r="G774" s="79"/>
      <c r="H774" s="79"/>
      <c r="I774" s="79"/>
      <c r="J774" s="79"/>
      <c r="K774" s="79"/>
      <c r="L774" s="79"/>
      <c r="M774" s="79"/>
      <c r="N774" s="79"/>
      <c r="O774" s="79"/>
      <c r="P774" s="79"/>
      <c r="Q774" s="79"/>
    </row>
    <row r="775" spans="1:17" ht="24.75" customHeight="1" thickTop="1" x14ac:dyDescent="0.2">
      <c r="C775" s="1"/>
      <c r="D775" s="1"/>
      <c r="E775" s="37" t="s">
        <v>6</v>
      </c>
      <c r="F775" s="77"/>
      <c r="G775" s="78"/>
      <c r="H775" s="77"/>
      <c r="I775" s="78"/>
      <c r="J775" s="77"/>
      <c r="K775" s="78"/>
      <c r="L775" s="77"/>
      <c r="M775" s="78"/>
      <c r="N775" s="77"/>
      <c r="O775" s="78"/>
      <c r="P775" s="77"/>
      <c r="Q775" s="78"/>
    </row>
    <row r="776" spans="1:17" ht="5.25" customHeight="1" x14ac:dyDescent="0.2">
      <c r="C776" s="1"/>
      <c r="D776" s="1"/>
      <c r="E776" s="1"/>
      <c r="F776" s="1"/>
      <c r="G776" s="44"/>
      <c r="H776" s="40"/>
      <c r="I776" s="40"/>
      <c r="J776" s="40"/>
      <c r="K776" s="40"/>
      <c r="L776" s="40"/>
      <c r="M776" s="40"/>
      <c r="N776" s="40"/>
      <c r="O776" s="40"/>
      <c r="P776" s="1"/>
    </row>
    <row r="777" spans="1:17" ht="11.25" x14ac:dyDescent="0.2">
      <c r="C777" s="1"/>
      <c r="D777" s="1"/>
      <c r="E777" s="1"/>
      <c r="F777" s="1"/>
      <c r="G777" s="73"/>
      <c r="H777" s="73"/>
      <c r="I777" s="73"/>
      <c r="J777" s="73"/>
      <c r="K777" s="73"/>
      <c r="L777" s="73"/>
      <c r="M777" s="73"/>
      <c r="N777" s="73"/>
      <c r="O777" s="73"/>
      <c r="P777" s="1"/>
    </row>
    <row r="778" spans="1:17" ht="11.25" x14ac:dyDescent="0.2">
      <c r="C778" s="1"/>
      <c r="D778" s="1"/>
      <c r="E778" s="1"/>
      <c r="F778" s="1"/>
      <c r="G778" s="73"/>
      <c r="H778" s="73"/>
      <c r="I778" s="73"/>
      <c r="J778" s="73"/>
      <c r="K778" s="73"/>
      <c r="L778" s="73"/>
      <c r="M778" s="73"/>
      <c r="N778" s="73"/>
      <c r="O778" s="73"/>
      <c r="P778" s="1"/>
    </row>
    <row r="784" spans="1:17" ht="10.5" customHeight="1" x14ac:dyDescent="0.15">
      <c r="A784" t="s">
        <v>35</v>
      </c>
      <c r="B784">
        <v>28</v>
      </c>
      <c r="C784" s="81" t="str">
        <f>'5 tm Data'!$A$2</f>
        <v>NAIA West - I</v>
      </c>
      <c r="D784" s="81"/>
      <c r="E784" s="81"/>
      <c r="F784" s="81"/>
      <c r="G784" s="81"/>
      <c r="H784" s="81"/>
      <c r="I784" s="81"/>
      <c r="J784" s="81"/>
      <c r="K784" s="81"/>
      <c r="L784" s="81"/>
      <c r="M784" s="81"/>
      <c r="N784" s="81"/>
      <c r="O784" s="81"/>
      <c r="P784" s="81"/>
      <c r="Q784" s="81"/>
    </row>
    <row r="785" spans="1:17" ht="10.5" customHeight="1" x14ac:dyDescent="0.15">
      <c r="C785" s="81"/>
      <c r="D785" s="81"/>
      <c r="E785" s="81"/>
      <c r="F785" s="81"/>
      <c r="G785" s="81"/>
      <c r="H785" s="81"/>
      <c r="I785" s="81"/>
      <c r="J785" s="81"/>
      <c r="K785" s="81"/>
      <c r="L785" s="81"/>
      <c r="M785" s="81"/>
      <c r="N785" s="81"/>
      <c r="O785" s="81"/>
      <c r="P785" s="81"/>
      <c r="Q785" s="81"/>
    </row>
    <row r="786" spans="1:17" ht="10.5" customHeight="1" x14ac:dyDescent="0.15">
      <c r="C786" s="81"/>
      <c r="D786" s="81"/>
      <c r="E786" s="81"/>
      <c r="F786" s="81"/>
      <c r="G786" s="81"/>
      <c r="H786" s="81"/>
      <c r="I786" s="81"/>
      <c r="J786" s="81"/>
      <c r="K786" s="81"/>
      <c r="L786" s="81"/>
      <c r="M786" s="81"/>
      <c r="N786" s="81"/>
      <c r="O786" s="81"/>
      <c r="P786" s="81"/>
      <c r="Q786" s="81"/>
    </row>
    <row r="787" spans="1:17" ht="8.25" customHeight="1" x14ac:dyDescent="0.15">
      <c r="C787" s="17"/>
      <c r="D787" s="17"/>
      <c r="E787" s="17"/>
      <c r="F787" s="17"/>
      <c r="G787" s="17"/>
      <c r="H787" s="17"/>
      <c r="I787" s="17"/>
      <c r="J787" s="17"/>
      <c r="K787" s="17"/>
      <c r="L787" s="17"/>
      <c r="M787" s="17"/>
      <c r="N787" s="17"/>
      <c r="O787" s="17"/>
      <c r="P787" s="17"/>
    </row>
    <row r="788" spans="1:17" ht="8.25" customHeight="1" x14ac:dyDescent="0.15">
      <c r="C788" s="17"/>
      <c r="D788" s="17"/>
      <c r="E788" s="17"/>
      <c r="F788" s="17"/>
      <c r="G788" s="17"/>
      <c r="H788" s="17"/>
      <c r="I788" s="17"/>
      <c r="J788" s="17"/>
      <c r="K788" s="17"/>
      <c r="L788" s="17"/>
      <c r="M788" s="17"/>
      <c r="N788" s="17"/>
      <c r="O788" s="17"/>
      <c r="P788" s="17"/>
    </row>
    <row r="789" spans="1:17" ht="8.25" customHeight="1" x14ac:dyDescent="0.2"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</row>
    <row r="790" spans="1:17" ht="11.25" x14ac:dyDescent="0.2">
      <c r="C790" s="1"/>
      <c r="D790" s="1"/>
      <c r="E790" s="1"/>
      <c r="F790" s="1"/>
      <c r="G790" s="82">
        <f>INDEX('5 tm Data'!I:I,MATCH('5 tm WJV'!B784,'5 tm Data'!H:H,0))</f>
        <v>29</v>
      </c>
      <c r="H790" s="82"/>
      <c r="I790" s="82"/>
      <c r="J790" s="82"/>
      <c r="K790" s="82"/>
      <c r="L790" s="82"/>
      <c r="M790" s="82"/>
      <c r="N790" s="82"/>
      <c r="O790" s="82"/>
      <c r="P790" s="1"/>
    </row>
    <row r="791" spans="1:17" ht="11.25" x14ac:dyDescent="0.2">
      <c r="C791" s="1"/>
      <c r="D791" s="1"/>
      <c r="E791" s="1"/>
      <c r="F791" s="1"/>
      <c r="G791" s="82"/>
      <c r="H791" s="82"/>
      <c r="I791" s="82"/>
      <c r="J791" s="82"/>
      <c r="K791" s="82"/>
      <c r="L791" s="82"/>
      <c r="M791" s="82"/>
      <c r="N791" s="82"/>
      <c r="O791" s="82"/>
      <c r="P791" s="1"/>
    </row>
    <row r="792" spans="1:17" ht="8.25" customHeight="1" x14ac:dyDescent="0.2">
      <c r="C792" s="1"/>
      <c r="D792" s="1"/>
      <c r="E792" s="1"/>
      <c r="F792" s="1"/>
      <c r="G792" s="18"/>
      <c r="H792" s="18"/>
      <c r="I792" s="18"/>
      <c r="J792" s="18"/>
      <c r="K792" s="18"/>
      <c r="L792" s="18"/>
      <c r="M792" s="18"/>
      <c r="N792" s="18"/>
      <c r="O792" s="18"/>
      <c r="P792" s="1"/>
    </row>
    <row r="793" spans="1:17" ht="8.25" customHeight="1" x14ac:dyDescent="0.2">
      <c r="C793" s="1"/>
      <c r="D793" s="1"/>
      <c r="E793" s="1"/>
      <c r="F793" s="1"/>
      <c r="G793" s="18"/>
      <c r="H793" s="18"/>
      <c r="I793" s="18"/>
      <c r="J793" s="18"/>
      <c r="K793" s="18"/>
      <c r="L793" s="18"/>
      <c r="M793" s="18"/>
      <c r="N793" s="18"/>
      <c r="O793" s="18"/>
      <c r="P793" s="1"/>
    </row>
    <row r="794" spans="1:17" ht="8.25" customHeight="1" x14ac:dyDescent="0.2"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</row>
    <row r="795" spans="1:17" ht="15.75" customHeight="1" x14ac:dyDescent="0.15">
      <c r="C795" s="83" t="s">
        <v>0</v>
      </c>
      <c r="D795" s="84"/>
      <c r="E795" s="85"/>
      <c r="F795" s="83" t="s">
        <v>1</v>
      </c>
      <c r="G795" s="85"/>
      <c r="H795" s="83" t="s">
        <v>2</v>
      </c>
      <c r="I795" s="85"/>
      <c r="J795" s="83" t="s">
        <v>3</v>
      </c>
      <c r="K795" s="85"/>
      <c r="L795" s="83" t="s">
        <v>4</v>
      </c>
      <c r="M795" s="85"/>
      <c r="N795" s="83" t="s">
        <v>5</v>
      </c>
      <c r="O795" s="85"/>
      <c r="P795" s="80" t="s">
        <v>6</v>
      </c>
      <c r="Q795" s="80"/>
    </row>
    <row r="796" spans="1:17" ht="24.75" customHeight="1" x14ac:dyDescent="0.15">
      <c r="A796" t="str">
        <f>CONCATENATE(B784,B796)</f>
        <v>28a</v>
      </c>
      <c r="B796" t="s">
        <v>26</v>
      </c>
      <c r="C796" s="64" t="str">
        <f>INDEX('5 tm Data'!X:X,MATCH('5 tm WJV'!A796,'5 tm Data'!V:V,0))</f>
        <v>a</v>
      </c>
      <c r="D796" s="65"/>
      <c r="E796" s="66"/>
      <c r="F796" s="80"/>
      <c r="G796" s="80"/>
      <c r="H796" s="80"/>
      <c r="I796" s="80"/>
      <c r="J796" s="80"/>
      <c r="K796" s="80"/>
      <c r="L796" s="80"/>
      <c r="M796" s="80"/>
      <c r="N796" s="80"/>
      <c r="O796" s="80"/>
      <c r="P796" s="80"/>
      <c r="Q796" s="80"/>
    </row>
    <row r="797" spans="1:17" ht="24.75" customHeight="1" x14ac:dyDescent="0.15">
      <c r="A797" t="str">
        <f>CONCATENATE(B784,B797)</f>
        <v>28b</v>
      </c>
      <c r="B797" t="s">
        <v>27</v>
      </c>
      <c r="C797" s="64" t="str">
        <f>INDEX('5 tm Data'!X:X,MATCH('5 tm WJV'!A797,'5 tm Data'!V:V,0))</f>
        <v>b</v>
      </c>
      <c r="D797" s="65"/>
      <c r="E797" s="66"/>
      <c r="F797" s="80"/>
      <c r="G797" s="80"/>
      <c r="H797" s="80"/>
      <c r="I797" s="80"/>
      <c r="J797" s="80"/>
      <c r="K797" s="80"/>
      <c r="L797" s="80"/>
      <c r="M797" s="80"/>
      <c r="N797" s="80"/>
      <c r="O797" s="80"/>
      <c r="P797" s="80"/>
      <c r="Q797" s="80"/>
    </row>
    <row r="798" spans="1:17" ht="24.75" customHeight="1" x14ac:dyDescent="0.15">
      <c r="A798" t="str">
        <f>CONCATENATE(B784,B798)</f>
        <v>28c</v>
      </c>
      <c r="B798" t="s">
        <v>28</v>
      </c>
      <c r="C798" s="64" t="str">
        <f>INDEX('5 tm Data'!X:X,MATCH('5 tm WJV'!A798,'5 tm Data'!V:V,0))</f>
        <v>c</v>
      </c>
      <c r="D798" s="65"/>
      <c r="E798" s="66"/>
      <c r="F798" s="80"/>
      <c r="G798" s="80"/>
      <c r="H798" s="80"/>
      <c r="I798" s="80"/>
      <c r="J798" s="80"/>
      <c r="K798" s="80"/>
      <c r="L798" s="80"/>
      <c r="M798" s="80"/>
      <c r="N798" s="80"/>
      <c r="O798" s="80"/>
      <c r="P798" s="80"/>
      <c r="Q798" s="80"/>
    </row>
    <row r="799" spans="1:17" ht="24.75" customHeight="1" x14ac:dyDescent="0.15">
      <c r="A799" t="str">
        <f>CONCATENATE(B784,B799)</f>
        <v>28d</v>
      </c>
      <c r="B799" t="s">
        <v>29</v>
      </c>
      <c r="C799" s="64" t="str">
        <f>INDEX('5 tm Data'!X:X,MATCH('5 tm WJV'!A799,'5 tm Data'!V:V,0))</f>
        <v>d</v>
      </c>
      <c r="D799" s="65"/>
      <c r="E799" s="66"/>
      <c r="F799" s="80"/>
      <c r="G799" s="80"/>
      <c r="H799" s="80"/>
      <c r="I799" s="80"/>
      <c r="J799" s="80"/>
      <c r="K799" s="80"/>
      <c r="L799" s="80"/>
      <c r="M799" s="80"/>
      <c r="N799" s="80"/>
      <c r="O799" s="80"/>
      <c r="P799" s="80"/>
      <c r="Q799" s="80"/>
    </row>
    <row r="800" spans="1:17" ht="24.75" customHeight="1" x14ac:dyDescent="0.15">
      <c r="A800" t="str">
        <f>CONCATENATE(B784,B800)</f>
        <v>28e</v>
      </c>
      <c r="B800" t="s">
        <v>30</v>
      </c>
      <c r="C800" s="64" t="str">
        <f>INDEX('5 tm Data'!X:X,MATCH('5 tm WJV'!A800,'5 tm Data'!V:V,0))</f>
        <v>e</v>
      </c>
      <c r="D800" s="65"/>
      <c r="E800" s="66"/>
      <c r="F800" s="80"/>
      <c r="G800" s="80"/>
      <c r="H800" s="80"/>
      <c r="I800" s="80"/>
      <c r="J800" s="80"/>
      <c r="K800" s="80"/>
      <c r="L800" s="80"/>
      <c r="M800" s="80"/>
      <c r="N800" s="80"/>
      <c r="O800" s="80"/>
      <c r="P800" s="80"/>
      <c r="Q800" s="80"/>
    </row>
    <row r="801" spans="1:17" ht="24.75" customHeight="1" x14ac:dyDescent="0.15">
      <c r="A801" t="str">
        <f>CONCATENATE(B784,B801)</f>
        <v>28f</v>
      </c>
      <c r="B801" t="s">
        <v>31</v>
      </c>
      <c r="C801" s="64" t="str">
        <f>INDEX('5 tm Data'!X:X,MATCH('5 tm WJV'!A801,'5 tm Data'!V:V,0))</f>
        <v>f</v>
      </c>
      <c r="D801" s="65"/>
      <c r="E801" s="66"/>
      <c r="F801" s="80"/>
      <c r="G801" s="80"/>
      <c r="H801" s="80"/>
      <c r="I801" s="80"/>
      <c r="J801" s="80"/>
      <c r="K801" s="80"/>
      <c r="L801" s="80"/>
      <c r="M801" s="80"/>
      <c r="N801" s="80"/>
      <c r="O801" s="80"/>
      <c r="P801" s="80"/>
      <c r="Q801" s="80"/>
    </row>
    <row r="802" spans="1:17" ht="24.75" customHeight="1" x14ac:dyDescent="0.15">
      <c r="A802" t="str">
        <f>CONCATENATE(B784,B802)</f>
        <v>28g</v>
      </c>
      <c r="B802" t="s">
        <v>32</v>
      </c>
      <c r="C802" s="64" t="str">
        <f>INDEX('5 tm Data'!X:X,MATCH('5 tm WJV'!A802,'5 tm Data'!V:V,0))</f>
        <v>g</v>
      </c>
      <c r="D802" s="65"/>
      <c r="E802" s="66"/>
      <c r="F802" s="80"/>
      <c r="G802" s="80"/>
      <c r="H802" s="80"/>
      <c r="I802" s="80"/>
      <c r="J802" s="80"/>
      <c r="K802" s="80"/>
      <c r="L802" s="80"/>
      <c r="M802" s="80"/>
      <c r="N802" s="80"/>
      <c r="O802" s="80"/>
      <c r="P802" s="80"/>
      <c r="Q802" s="80"/>
    </row>
    <row r="803" spans="1:17" ht="24.75" customHeight="1" thickBot="1" x14ac:dyDescent="0.2">
      <c r="A803" t="str">
        <f>CONCATENATE(B784,B803)</f>
        <v>28h</v>
      </c>
      <c r="B803" t="s">
        <v>33</v>
      </c>
      <c r="C803" s="64" t="str">
        <f>INDEX('5 tm Data'!X:X,MATCH('5 tm WJV'!A803,'5 tm Data'!V:V,0))</f>
        <v>h</v>
      </c>
      <c r="D803" s="65"/>
      <c r="E803" s="66"/>
      <c r="F803" s="79"/>
      <c r="G803" s="79"/>
      <c r="H803" s="79"/>
      <c r="I803" s="79"/>
      <c r="J803" s="79"/>
      <c r="K803" s="79"/>
      <c r="L803" s="79"/>
      <c r="M803" s="79"/>
      <c r="N803" s="79"/>
      <c r="O803" s="79"/>
      <c r="P803" s="79"/>
      <c r="Q803" s="79"/>
    </row>
    <row r="804" spans="1:17" ht="24.75" customHeight="1" thickTop="1" x14ac:dyDescent="0.2">
      <c r="C804" s="1"/>
      <c r="D804" s="1"/>
      <c r="E804" s="37" t="s">
        <v>6</v>
      </c>
      <c r="F804" s="77"/>
      <c r="G804" s="78"/>
      <c r="H804" s="77"/>
      <c r="I804" s="78"/>
      <c r="J804" s="77"/>
      <c r="K804" s="78"/>
      <c r="L804" s="77"/>
      <c r="M804" s="78"/>
      <c r="N804" s="77"/>
      <c r="O804" s="78"/>
      <c r="P804" s="77"/>
      <c r="Q804" s="78"/>
    </row>
    <row r="805" spans="1:17" ht="5.25" customHeight="1" x14ac:dyDescent="0.2">
      <c r="C805" s="1"/>
      <c r="D805" s="1"/>
      <c r="E805" s="1"/>
      <c r="F805" s="1"/>
      <c r="G805" s="44"/>
      <c r="H805" s="40"/>
      <c r="I805" s="40"/>
      <c r="J805" s="40"/>
      <c r="K805" s="40"/>
      <c r="L805" s="40"/>
      <c r="M805" s="40"/>
      <c r="N805" s="40"/>
      <c r="O805" s="40"/>
      <c r="P805" s="1"/>
    </row>
    <row r="806" spans="1:17" ht="11.25" x14ac:dyDescent="0.2">
      <c r="C806" s="1"/>
      <c r="D806" s="1"/>
      <c r="E806" s="1"/>
      <c r="F806" s="1"/>
      <c r="G806" s="73"/>
      <c r="H806" s="73"/>
      <c r="I806" s="73"/>
      <c r="J806" s="73"/>
      <c r="K806" s="73"/>
      <c r="L806" s="73"/>
      <c r="M806" s="73"/>
      <c r="N806" s="73"/>
      <c r="O806" s="73"/>
      <c r="P806" s="1"/>
    </row>
    <row r="807" spans="1:17" ht="11.25" x14ac:dyDescent="0.2">
      <c r="C807" s="1"/>
      <c r="D807" s="1"/>
      <c r="E807" s="1"/>
      <c r="F807" s="1"/>
      <c r="G807" s="73"/>
      <c r="H807" s="73"/>
      <c r="I807" s="73"/>
      <c r="J807" s="73"/>
      <c r="K807" s="73"/>
      <c r="L807" s="73"/>
      <c r="M807" s="73"/>
      <c r="N807" s="73"/>
      <c r="O807" s="73"/>
      <c r="P807" s="1"/>
    </row>
    <row r="813" spans="1:17" ht="10.5" customHeight="1" x14ac:dyDescent="0.15">
      <c r="A813" t="s">
        <v>35</v>
      </c>
      <c r="B813">
        <v>29</v>
      </c>
      <c r="C813" s="81" t="str">
        <f>'5 tm Data'!$A$2</f>
        <v>NAIA West - I</v>
      </c>
      <c r="D813" s="81"/>
      <c r="E813" s="81"/>
      <c r="F813" s="81"/>
      <c r="G813" s="81"/>
      <c r="H813" s="81"/>
      <c r="I813" s="81"/>
      <c r="J813" s="81"/>
      <c r="K813" s="81"/>
      <c r="L813" s="81"/>
      <c r="M813" s="81"/>
      <c r="N813" s="81"/>
      <c r="O813" s="81"/>
      <c r="P813" s="81"/>
      <c r="Q813" s="81"/>
    </row>
    <row r="814" spans="1:17" ht="10.5" customHeight="1" x14ac:dyDescent="0.15">
      <c r="C814" s="81"/>
      <c r="D814" s="81"/>
      <c r="E814" s="81"/>
      <c r="F814" s="81"/>
      <c r="G814" s="81"/>
      <c r="H814" s="81"/>
      <c r="I814" s="81"/>
      <c r="J814" s="81"/>
      <c r="K814" s="81"/>
      <c r="L814" s="81"/>
      <c r="M814" s="81"/>
      <c r="N814" s="81"/>
      <c r="O814" s="81"/>
      <c r="P814" s="81"/>
      <c r="Q814" s="81"/>
    </row>
    <row r="815" spans="1:17" ht="10.5" customHeight="1" x14ac:dyDescent="0.15">
      <c r="C815" s="81"/>
      <c r="D815" s="81"/>
      <c r="E815" s="81"/>
      <c r="F815" s="81"/>
      <c r="G815" s="81"/>
      <c r="H815" s="81"/>
      <c r="I815" s="81"/>
      <c r="J815" s="81"/>
      <c r="K815" s="81"/>
      <c r="L815" s="81"/>
      <c r="M815" s="81"/>
      <c r="N815" s="81"/>
      <c r="O815" s="81"/>
      <c r="P815" s="81"/>
      <c r="Q815" s="81"/>
    </row>
    <row r="816" spans="1:17" ht="8.25" customHeight="1" x14ac:dyDescent="0.15">
      <c r="C816" s="17"/>
      <c r="D816" s="17"/>
      <c r="E816" s="17"/>
      <c r="F816" s="17"/>
      <c r="G816" s="17"/>
      <c r="H816" s="17"/>
      <c r="I816" s="17"/>
      <c r="J816" s="17"/>
      <c r="K816" s="17"/>
      <c r="L816" s="17"/>
      <c r="M816" s="17"/>
      <c r="N816" s="17"/>
      <c r="O816" s="17"/>
      <c r="P816" s="17"/>
    </row>
    <row r="817" spans="1:17" ht="8.25" customHeight="1" x14ac:dyDescent="0.15">
      <c r="C817" s="17"/>
      <c r="D817" s="17"/>
      <c r="E817" s="17"/>
      <c r="F817" s="17"/>
      <c r="G817" s="17"/>
      <c r="H817" s="17"/>
      <c r="I817" s="17"/>
      <c r="J817" s="17"/>
      <c r="K817" s="17"/>
      <c r="L817" s="17"/>
      <c r="M817" s="17"/>
      <c r="N817" s="17"/>
      <c r="O817" s="17"/>
      <c r="P817" s="17"/>
    </row>
    <row r="818" spans="1:17" ht="8.25" customHeight="1" x14ac:dyDescent="0.2"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</row>
    <row r="819" spans="1:17" ht="11.25" x14ac:dyDescent="0.2">
      <c r="C819" s="1"/>
      <c r="D819" s="1"/>
      <c r="E819" s="1"/>
      <c r="F819" s="1"/>
      <c r="G819" s="82">
        <f>INDEX('5 tm Data'!I:I,MATCH('5 tm WJV'!B813,'5 tm Data'!H:H,0))</f>
        <v>30</v>
      </c>
      <c r="H819" s="82"/>
      <c r="I819" s="82"/>
      <c r="J819" s="82"/>
      <c r="K819" s="82"/>
      <c r="L819" s="82"/>
      <c r="M819" s="82"/>
      <c r="N819" s="82"/>
      <c r="O819" s="82"/>
      <c r="P819" s="1"/>
    </row>
    <row r="820" spans="1:17" ht="11.25" x14ac:dyDescent="0.2">
      <c r="C820" s="1"/>
      <c r="D820" s="1"/>
      <c r="E820" s="1"/>
      <c r="F820" s="1"/>
      <c r="G820" s="82"/>
      <c r="H820" s="82"/>
      <c r="I820" s="82"/>
      <c r="J820" s="82"/>
      <c r="K820" s="82"/>
      <c r="L820" s="82"/>
      <c r="M820" s="82"/>
      <c r="N820" s="82"/>
      <c r="O820" s="82"/>
      <c r="P820" s="1"/>
    </row>
    <row r="821" spans="1:17" ht="8.25" customHeight="1" x14ac:dyDescent="0.2">
      <c r="C821" s="1"/>
      <c r="D821" s="1"/>
      <c r="E821" s="1"/>
      <c r="F821" s="1"/>
      <c r="G821" s="18"/>
      <c r="H821" s="18"/>
      <c r="I821" s="18"/>
      <c r="J821" s="18"/>
      <c r="K821" s="18"/>
      <c r="L821" s="18"/>
      <c r="M821" s="18"/>
      <c r="N821" s="18"/>
      <c r="O821" s="18"/>
      <c r="P821" s="1"/>
    </row>
    <row r="822" spans="1:17" ht="8.25" customHeight="1" x14ac:dyDescent="0.2">
      <c r="C822" s="1"/>
      <c r="D822" s="1"/>
      <c r="E822" s="1"/>
      <c r="F822" s="1"/>
      <c r="G822" s="18"/>
      <c r="H822" s="18"/>
      <c r="I822" s="18"/>
      <c r="J822" s="18"/>
      <c r="K822" s="18"/>
      <c r="L822" s="18"/>
      <c r="M822" s="18"/>
      <c r="N822" s="18"/>
      <c r="O822" s="18"/>
      <c r="P822" s="1"/>
    </row>
    <row r="823" spans="1:17" ht="8.25" customHeight="1" x14ac:dyDescent="0.2"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</row>
    <row r="824" spans="1:17" ht="15.75" customHeight="1" x14ac:dyDescent="0.15">
      <c r="C824" s="83" t="s">
        <v>0</v>
      </c>
      <c r="D824" s="84"/>
      <c r="E824" s="85"/>
      <c r="F824" s="83" t="s">
        <v>1</v>
      </c>
      <c r="G824" s="85"/>
      <c r="H824" s="83" t="s">
        <v>2</v>
      </c>
      <c r="I824" s="85"/>
      <c r="J824" s="83" t="s">
        <v>3</v>
      </c>
      <c r="K824" s="85"/>
      <c r="L824" s="83" t="s">
        <v>4</v>
      </c>
      <c r="M824" s="85"/>
      <c r="N824" s="83" t="s">
        <v>5</v>
      </c>
      <c r="O824" s="85"/>
      <c r="P824" s="80" t="s">
        <v>6</v>
      </c>
      <c r="Q824" s="80"/>
    </row>
    <row r="825" spans="1:17" ht="24.75" customHeight="1" x14ac:dyDescent="0.15">
      <c r="A825" t="str">
        <f>CONCATENATE(B813,B825)</f>
        <v>29a</v>
      </c>
      <c r="B825" t="s">
        <v>26</v>
      </c>
      <c r="C825" s="64" t="str">
        <f>INDEX('5 tm Data'!X:X,MATCH('5 tm WJV'!A825,'5 tm Data'!V:V,0))</f>
        <v>a</v>
      </c>
      <c r="D825" s="65"/>
      <c r="E825" s="66"/>
      <c r="F825" s="80"/>
      <c r="G825" s="80"/>
      <c r="H825" s="80"/>
      <c r="I825" s="80"/>
      <c r="J825" s="80"/>
      <c r="K825" s="80"/>
      <c r="L825" s="80"/>
      <c r="M825" s="80"/>
      <c r="N825" s="80"/>
      <c r="O825" s="80"/>
      <c r="P825" s="80"/>
      <c r="Q825" s="80"/>
    </row>
    <row r="826" spans="1:17" ht="24.75" customHeight="1" x14ac:dyDescent="0.15">
      <c r="A826" t="str">
        <f>CONCATENATE(B813,B826)</f>
        <v>29b</v>
      </c>
      <c r="B826" t="s">
        <v>27</v>
      </c>
      <c r="C826" s="64" t="str">
        <f>INDEX('5 tm Data'!X:X,MATCH('5 tm WJV'!A826,'5 tm Data'!V:V,0))</f>
        <v>b</v>
      </c>
      <c r="D826" s="65"/>
      <c r="E826" s="66"/>
      <c r="F826" s="80"/>
      <c r="G826" s="80"/>
      <c r="H826" s="80"/>
      <c r="I826" s="80"/>
      <c r="J826" s="80"/>
      <c r="K826" s="80"/>
      <c r="L826" s="80"/>
      <c r="M826" s="80"/>
      <c r="N826" s="80"/>
      <c r="O826" s="80"/>
      <c r="P826" s="80"/>
      <c r="Q826" s="80"/>
    </row>
    <row r="827" spans="1:17" ht="24.75" customHeight="1" x14ac:dyDescent="0.15">
      <c r="A827" t="str">
        <f>CONCATENATE(B813,B827)</f>
        <v>29c</v>
      </c>
      <c r="B827" t="s">
        <v>28</v>
      </c>
      <c r="C827" s="64" t="str">
        <f>INDEX('5 tm Data'!X:X,MATCH('5 tm WJV'!A827,'5 tm Data'!V:V,0))</f>
        <v>c</v>
      </c>
      <c r="D827" s="65"/>
      <c r="E827" s="66"/>
      <c r="F827" s="80"/>
      <c r="G827" s="80"/>
      <c r="H827" s="80"/>
      <c r="I827" s="80"/>
      <c r="J827" s="80"/>
      <c r="K827" s="80"/>
      <c r="L827" s="80"/>
      <c r="M827" s="80"/>
      <c r="N827" s="80"/>
      <c r="O827" s="80"/>
      <c r="P827" s="80"/>
      <c r="Q827" s="80"/>
    </row>
    <row r="828" spans="1:17" ht="24.75" customHeight="1" x14ac:dyDescent="0.15">
      <c r="A828" t="str">
        <f>CONCATENATE(B813,B828)</f>
        <v>29d</v>
      </c>
      <c r="B828" t="s">
        <v>29</v>
      </c>
      <c r="C828" s="64" t="str">
        <f>INDEX('5 tm Data'!X:X,MATCH('5 tm WJV'!A828,'5 tm Data'!V:V,0))</f>
        <v>d</v>
      </c>
      <c r="D828" s="65"/>
      <c r="E828" s="66"/>
      <c r="F828" s="80"/>
      <c r="G828" s="80"/>
      <c r="H828" s="80"/>
      <c r="I828" s="80"/>
      <c r="J828" s="80"/>
      <c r="K828" s="80"/>
      <c r="L828" s="80"/>
      <c r="M828" s="80"/>
      <c r="N828" s="80"/>
      <c r="O828" s="80"/>
      <c r="P828" s="80"/>
      <c r="Q828" s="80"/>
    </row>
    <row r="829" spans="1:17" ht="24.75" customHeight="1" x14ac:dyDescent="0.15">
      <c r="A829" t="str">
        <f>CONCATENATE(B813,B829)</f>
        <v>29e</v>
      </c>
      <c r="B829" t="s">
        <v>30</v>
      </c>
      <c r="C829" s="64" t="str">
        <f>INDEX('5 tm Data'!X:X,MATCH('5 tm WJV'!A829,'5 tm Data'!V:V,0))</f>
        <v>e</v>
      </c>
      <c r="D829" s="65"/>
      <c r="E829" s="66"/>
      <c r="F829" s="80"/>
      <c r="G829" s="80"/>
      <c r="H829" s="80"/>
      <c r="I829" s="80"/>
      <c r="J829" s="80"/>
      <c r="K829" s="80"/>
      <c r="L829" s="80"/>
      <c r="M829" s="80"/>
      <c r="N829" s="80"/>
      <c r="O829" s="80"/>
      <c r="P829" s="80"/>
      <c r="Q829" s="80"/>
    </row>
    <row r="830" spans="1:17" ht="24.75" customHeight="1" x14ac:dyDescent="0.15">
      <c r="A830" t="str">
        <f>CONCATENATE(B813,B830)</f>
        <v>29f</v>
      </c>
      <c r="B830" t="s">
        <v>31</v>
      </c>
      <c r="C830" s="64" t="str">
        <f>INDEX('5 tm Data'!X:X,MATCH('5 tm WJV'!A830,'5 tm Data'!V:V,0))</f>
        <v>f</v>
      </c>
      <c r="D830" s="65"/>
      <c r="E830" s="66"/>
      <c r="F830" s="80"/>
      <c r="G830" s="80"/>
      <c r="H830" s="80"/>
      <c r="I830" s="80"/>
      <c r="J830" s="80"/>
      <c r="K830" s="80"/>
      <c r="L830" s="80"/>
      <c r="M830" s="80"/>
      <c r="N830" s="80"/>
      <c r="O830" s="80"/>
      <c r="P830" s="80"/>
      <c r="Q830" s="80"/>
    </row>
    <row r="831" spans="1:17" ht="24.75" customHeight="1" x14ac:dyDescent="0.15">
      <c r="A831" t="str">
        <f>CONCATENATE(B813,B831)</f>
        <v>29g</v>
      </c>
      <c r="B831" t="s">
        <v>32</v>
      </c>
      <c r="C831" s="64" t="str">
        <f>INDEX('5 tm Data'!X:X,MATCH('5 tm WJV'!A831,'5 tm Data'!V:V,0))</f>
        <v>g</v>
      </c>
      <c r="D831" s="65"/>
      <c r="E831" s="66"/>
      <c r="F831" s="80"/>
      <c r="G831" s="80"/>
      <c r="H831" s="80"/>
      <c r="I831" s="80"/>
      <c r="J831" s="80"/>
      <c r="K831" s="80"/>
      <c r="L831" s="80"/>
      <c r="M831" s="80"/>
      <c r="N831" s="80"/>
      <c r="O831" s="80"/>
      <c r="P831" s="80"/>
      <c r="Q831" s="80"/>
    </row>
    <row r="832" spans="1:17" ht="24.75" customHeight="1" thickBot="1" x14ac:dyDescent="0.2">
      <c r="A832" t="str">
        <f>CONCATENATE(B813,B832)</f>
        <v>29h</v>
      </c>
      <c r="B832" t="s">
        <v>33</v>
      </c>
      <c r="C832" s="64" t="str">
        <f>INDEX('5 tm Data'!X:X,MATCH('5 tm WJV'!A832,'5 tm Data'!V:V,0))</f>
        <v>h</v>
      </c>
      <c r="D832" s="65"/>
      <c r="E832" s="66"/>
      <c r="F832" s="79"/>
      <c r="G832" s="79"/>
      <c r="H832" s="79"/>
      <c r="I832" s="79"/>
      <c r="J832" s="79"/>
      <c r="K832" s="79"/>
      <c r="L832" s="79"/>
      <c r="M832" s="79"/>
      <c r="N832" s="79"/>
      <c r="O832" s="79"/>
      <c r="P832" s="79"/>
      <c r="Q832" s="79"/>
    </row>
    <row r="833" spans="1:17" ht="24.75" customHeight="1" thickTop="1" x14ac:dyDescent="0.2">
      <c r="C833" s="1"/>
      <c r="D833" s="1"/>
      <c r="E833" s="37" t="s">
        <v>6</v>
      </c>
      <c r="F833" s="77"/>
      <c r="G833" s="78"/>
      <c r="H833" s="77"/>
      <c r="I833" s="78"/>
      <c r="J833" s="77"/>
      <c r="K833" s="78"/>
      <c r="L833" s="77"/>
      <c r="M833" s="78"/>
      <c r="N833" s="77"/>
      <c r="O833" s="78"/>
      <c r="P833" s="77"/>
      <c r="Q833" s="78"/>
    </row>
    <row r="834" spans="1:17" ht="5.25" customHeight="1" x14ac:dyDescent="0.2">
      <c r="C834" s="1"/>
      <c r="D834" s="1"/>
      <c r="E834" s="1"/>
      <c r="F834" s="1"/>
      <c r="G834" s="44"/>
      <c r="H834" s="40"/>
      <c r="I834" s="40"/>
      <c r="J834" s="40"/>
      <c r="K834" s="40"/>
      <c r="L834" s="40"/>
      <c r="M834" s="40"/>
      <c r="N834" s="40"/>
      <c r="O834" s="40"/>
      <c r="P834" s="1"/>
    </row>
    <row r="835" spans="1:17" ht="11.25" x14ac:dyDescent="0.2">
      <c r="C835" s="1"/>
      <c r="D835" s="1"/>
      <c r="E835" s="1"/>
      <c r="F835" s="1"/>
      <c r="G835" s="73"/>
      <c r="H835" s="73"/>
      <c r="I835" s="73"/>
      <c r="J835" s="73"/>
      <c r="K835" s="73"/>
      <c r="L835" s="73"/>
      <c r="M835" s="73"/>
      <c r="N835" s="73"/>
      <c r="O835" s="73"/>
      <c r="P835" s="1"/>
    </row>
    <row r="836" spans="1:17" ht="11.25" x14ac:dyDescent="0.2">
      <c r="C836" s="1"/>
      <c r="D836" s="1"/>
      <c r="E836" s="1"/>
      <c r="F836" s="1"/>
      <c r="G836" s="73"/>
      <c r="H836" s="73"/>
      <c r="I836" s="73"/>
      <c r="J836" s="73"/>
      <c r="K836" s="73"/>
      <c r="L836" s="73"/>
      <c r="M836" s="73"/>
      <c r="N836" s="73"/>
      <c r="O836" s="73"/>
      <c r="P836" s="1"/>
    </row>
    <row r="842" spans="1:17" ht="10.5" customHeight="1" x14ac:dyDescent="0.15">
      <c r="A842" t="s">
        <v>35</v>
      </c>
      <c r="B842">
        <v>30</v>
      </c>
      <c r="C842" s="81" t="str">
        <f>'5 tm Data'!$A$2</f>
        <v>NAIA West - I</v>
      </c>
      <c r="D842" s="81"/>
      <c r="E842" s="81"/>
      <c r="F842" s="81"/>
      <c r="G842" s="81"/>
      <c r="H842" s="81"/>
      <c r="I842" s="81"/>
      <c r="J842" s="81"/>
      <c r="K842" s="81"/>
      <c r="L842" s="81"/>
      <c r="M842" s="81"/>
      <c r="N842" s="81"/>
      <c r="O842" s="81"/>
      <c r="P842" s="81"/>
      <c r="Q842" s="81"/>
    </row>
    <row r="843" spans="1:17" ht="10.5" customHeight="1" x14ac:dyDescent="0.15">
      <c r="C843" s="81"/>
      <c r="D843" s="81"/>
      <c r="E843" s="81"/>
      <c r="F843" s="81"/>
      <c r="G843" s="81"/>
      <c r="H843" s="81"/>
      <c r="I843" s="81"/>
      <c r="J843" s="81"/>
      <c r="K843" s="81"/>
      <c r="L843" s="81"/>
      <c r="M843" s="81"/>
      <c r="N843" s="81"/>
      <c r="O843" s="81"/>
      <c r="P843" s="81"/>
      <c r="Q843" s="81"/>
    </row>
    <row r="844" spans="1:17" ht="10.5" customHeight="1" x14ac:dyDescent="0.15">
      <c r="C844" s="81"/>
      <c r="D844" s="81"/>
      <c r="E844" s="81"/>
      <c r="F844" s="81"/>
      <c r="G844" s="81"/>
      <c r="H844" s="81"/>
      <c r="I844" s="81"/>
      <c r="J844" s="81"/>
      <c r="K844" s="81"/>
      <c r="L844" s="81"/>
      <c r="M844" s="81"/>
      <c r="N844" s="81"/>
      <c r="O844" s="81"/>
      <c r="P844" s="81"/>
      <c r="Q844" s="81"/>
    </row>
    <row r="845" spans="1:17" ht="8.25" customHeight="1" x14ac:dyDescent="0.15">
      <c r="C845" s="17"/>
      <c r="D845" s="17"/>
      <c r="E845" s="17"/>
      <c r="F845" s="17"/>
      <c r="G845" s="17"/>
      <c r="H845" s="17"/>
      <c r="I845" s="17"/>
      <c r="J845" s="17"/>
      <c r="K845" s="17"/>
      <c r="L845" s="17"/>
      <c r="M845" s="17"/>
      <c r="N845" s="17"/>
      <c r="O845" s="17"/>
      <c r="P845" s="17"/>
    </row>
    <row r="846" spans="1:17" ht="8.25" customHeight="1" x14ac:dyDescent="0.15">
      <c r="C846" s="17"/>
      <c r="D846" s="17"/>
      <c r="E846" s="17"/>
      <c r="F846" s="17"/>
      <c r="G846" s="17"/>
      <c r="H846" s="17"/>
      <c r="I846" s="17"/>
      <c r="J846" s="17"/>
      <c r="K846" s="17"/>
      <c r="L846" s="17"/>
      <c r="M846" s="17"/>
      <c r="N846" s="17"/>
      <c r="O846" s="17"/>
      <c r="P846" s="17"/>
    </row>
    <row r="847" spans="1:17" ht="8.25" customHeight="1" x14ac:dyDescent="0.2"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</row>
    <row r="848" spans="1:17" ht="11.25" x14ac:dyDescent="0.2">
      <c r="C848" s="1"/>
      <c r="D848" s="1"/>
      <c r="E848" s="1"/>
      <c r="F848" s="1"/>
      <c r="G848" s="82">
        <f>INDEX('5 tm Data'!I:I,MATCH('5 tm WJV'!B842,'5 tm Data'!H:H,0))</f>
        <v>31</v>
      </c>
      <c r="H848" s="82"/>
      <c r="I848" s="82"/>
      <c r="J848" s="82"/>
      <c r="K848" s="82"/>
      <c r="L848" s="82"/>
      <c r="M848" s="82"/>
      <c r="N848" s="82"/>
      <c r="O848" s="82"/>
      <c r="P848" s="1"/>
    </row>
    <row r="849" spans="1:17" ht="11.25" x14ac:dyDescent="0.2">
      <c r="C849" s="1"/>
      <c r="D849" s="1"/>
      <c r="E849" s="1"/>
      <c r="F849" s="1"/>
      <c r="G849" s="82"/>
      <c r="H849" s="82"/>
      <c r="I849" s="82"/>
      <c r="J849" s="82"/>
      <c r="K849" s="82"/>
      <c r="L849" s="82"/>
      <c r="M849" s="82"/>
      <c r="N849" s="82"/>
      <c r="O849" s="82"/>
      <c r="P849" s="1"/>
    </row>
    <row r="850" spans="1:17" ht="8.25" customHeight="1" x14ac:dyDescent="0.2">
      <c r="C850" s="1"/>
      <c r="D850" s="1"/>
      <c r="E850" s="1"/>
      <c r="F850" s="1"/>
      <c r="G850" s="18"/>
      <c r="H850" s="18"/>
      <c r="I850" s="18"/>
      <c r="J850" s="18"/>
      <c r="K850" s="18"/>
      <c r="L850" s="18"/>
      <c r="M850" s="18"/>
      <c r="N850" s="18"/>
      <c r="O850" s="18"/>
      <c r="P850" s="1"/>
    </row>
    <row r="851" spans="1:17" ht="8.25" customHeight="1" x14ac:dyDescent="0.2">
      <c r="C851" s="1"/>
      <c r="D851" s="1"/>
      <c r="E851" s="1"/>
      <c r="F851" s="1"/>
      <c r="G851" s="18"/>
      <c r="H851" s="18"/>
      <c r="I851" s="18"/>
      <c r="J851" s="18"/>
      <c r="K851" s="18"/>
      <c r="L851" s="18"/>
      <c r="M851" s="18"/>
      <c r="N851" s="18"/>
      <c r="O851" s="18"/>
      <c r="P851" s="1"/>
    </row>
    <row r="852" spans="1:17" ht="8.25" customHeight="1" x14ac:dyDescent="0.2"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</row>
    <row r="853" spans="1:17" ht="15.75" customHeight="1" x14ac:dyDescent="0.15">
      <c r="C853" s="83" t="s">
        <v>0</v>
      </c>
      <c r="D853" s="84"/>
      <c r="E853" s="85"/>
      <c r="F853" s="83" t="s">
        <v>1</v>
      </c>
      <c r="G853" s="85"/>
      <c r="H853" s="83" t="s">
        <v>2</v>
      </c>
      <c r="I853" s="85"/>
      <c r="J853" s="83" t="s">
        <v>3</v>
      </c>
      <c r="K853" s="85"/>
      <c r="L853" s="83" t="s">
        <v>4</v>
      </c>
      <c r="M853" s="85"/>
      <c r="N853" s="83" t="s">
        <v>5</v>
      </c>
      <c r="O853" s="85"/>
      <c r="P853" s="80" t="s">
        <v>6</v>
      </c>
      <c r="Q853" s="80"/>
    </row>
    <row r="854" spans="1:17" ht="24.75" customHeight="1" x14ac:dyDescent="0.15">
      <c r="A854" t="str">
        <f>CONCATENATE(B842,B854)</f>
        <v>30a</v>
      </c>
      <c r="B854" t="s">
        <v>26</v>
      </c>
      <c r="C854" s="64" t="str">
        <f>INDEX('5 tm Data'!X:X,MATCH('5 tm WJV'!A854,'5 tm Data'!V:V,0))</f>
        <v>a</v>
      </c>
      <c r="D854" s="65"/>
      <c r="E854" s="66"/>
      <c r="F854" s="80"/>
      <c r="G854" s="80"/>
      <c r="H854" s="80"/>
      <c r="I854" s="80"/>
      <c r="J854" s="80"/>
      <c r="K854" s="80"/>
      <c r="L854" s="80"/>
      <c r="M854" s="80"/>
      <c r="N854" s="80"/>
      <c r="O854" s="80"/>
      <c r="P854" s="80"/>
      <c r="Q854" s="80"/>
    </row>
    <row r="855" spans="1:17" ht="24.75" customHeight="1" x14ac:dyDescent="0.15">
      <c r="A855" t="str">
        <f>CONCATENATE(B842,B855)</f>
        <v>30b</v>
      </c>
      <c r="B855" t="s">
        <v>27</v>
      </c>
      <c r="C855" s="64" t="str">
        <f>INDEX('5 tm Data'!X:X,MATCH('5 tm WJV'!A855,'5 tm Data'!V:V,0))</f>
        <v>b</v>
      </c>
      <c r="D855" s="65"/>
      <c r="E855" s="66"/>
      <c r="F855" s="80"/>
      <c r="G855" s="80"/>
      <c r="H855" s="80"/>
      <c r="I855" s="80"/>
      <c r="J855" s="80"/>
      <c r="K855" s="80"/>
      <c r="L855" s="80"/>
      <c r="M855" s="80"/>
      <c r="N855" s="80"/>
      <c r="O855" s="80"/>
      <c r="P855" s="80"/>
      <c r="Q855" s="80"/>
    </row>
    <row r="856" spans="1:17" ht="24.75" customHeight="1" x14ac:dyDescent="0.15">
      <c r="A856" t="str">
        <f>CONCATENATE(B842,B856)</f>
        <v>30c</v>
      </c>
      <c r="B856" t="s">
        <v>28</v>
      </c>
      <c r="C856" s="64" t="str">
        <f>INDEX('5 tm Data'!X:X,MATCH('5 tm WJV'!A856,'5 tm Data'!V:V,0))</f>
        <v>c</v>
      </c>
      <c r="D856" s="65"/>
      <c r="E856" s="66"/>
      <c r="F856" s="80"/>
      <c r="G856" s="80"/>
      <c r="H856" s="80"/>
      <c r="I856" s="80"/>
      <c r="J856" s="80"/>
      <c r="K856" s="80"/>
      <c r="L856" s="80"/>
      <c r="M856" s="80"/>
      <c r="N856" s="80"/>
      <c r="O856" s="80"/>
      <c r="P856" s="80"/>
      <c r="Q856" s="80"/>
    </row>
    <row r="857" spans="1:17" ht="24.75" customHeight="1" x14ac:dyDescent="0.15">
      <c r="A857" t="str">
        <f>CONCATENATE(B842,B857)</f>
        <v>30d</v>
      </c>
      <c r="B857" t="s">
        <v>29</v>
      </c>
      <c r="C857" s="64" t="str">
        <f>INDEX('5 tm Data'!X:X,MATCH('5 tm WJV'!A857,'5 tm Data'!V:V,0))</f>
        <v>d</v>
      </c>
      <c r="D857" s="65"/>
      <c r="E857" s="66"/>
      <c r="F857" s="80"/>
      <c r="G857" s="80"/>
      <c r="H857" s="80"/>
      <c r="I857" s="80"/>
      <c r="J857" s="80"/>
      <c r="K857" s="80"/>
      <c r="L857" s="80"/>
      <c r="M857" s="80"/>
      <c r="N857" s="80"/>
      <c r="O857" s="80"/>
      <c r="P857" s="80"/>
      <c r="Q857" s="80"/>
    </row>
    <row r="858" spans="1:17" ht="24.75" customHeight="1" x14ac:dyDescent="0.15">
      <c r="A858" t="str">
        <f>CONCATENATE(B842,B858)</f>
        <v>30e</v>
      </c>
      <c r="B858" t="s">
        <v>30</v>
      </c>
      <c r="C858" s="64" t="str">
        <f>INDEX('5 tm Data'!X:X,MATCH('5 tm WJV'!A858,'5 tm Data'!V:V,0))</f>
        <v>e</v>
      </c>
      <c r="D858" s="65"/>
      <c r="E858" s="66"/>
      <c r="F858" s="80"/>
      <c r="G858" s="80"/>
      <c r="H858" s="80"/>
      <c r="I858" s="80"/>
      <c r="J858" s="80"/>
      <c r="K858" s="80"/>
      <c r="L858" s="80"/>
      <c r="M858" s="80"/>
      <c r="N858" s="80"/>
      <c r="O858" s="80"/>
      <c r="P858" s="80"/>
      <c r="Q858" s="80"/>
    </row>
    <row r="859" spans="1:17" ht="24.75" customHeight="1" x14ac:dyDescent="0.15">
      <c r="A859" t="str">
        <f>CONCATENATE(B842,B859)</f>
        <v>30f</v>
      </c>
      <c r="B859" t="s">
        <v>31</v>
      </c>
      <c r="C859" s="64" t="str">
        <f>INDEX('5 tm Data'!X:X,MATCH('5 tm WJV'!A859,'5 tm Data'!V:V,0))</f>
        <v>f</v>
      </c>
      <c r="D859" s="65"/>
      <c r="E859" s="66"/>
      <c r="F859" s="80"/>
      <c r="G859" s="80"/>
      <c r="H859" s="80"/>
      <c r="I859" s="80"/>
      <c r="J859" s="80"/>
      <c r="K859" s="80"/>
      <c r="L859" s="80"/>
      <c r="M859" s="80"/>
      <c r="N859" s="80"/>
      <c r="O859" s="80"/>
      <c r="P859" s="80"/>
      <c r="Q859" s="80"/>
    </row>
    <row r="860" spans="1:17" ht="24.75" customHeight="1" x14ac:dyDescent="0.15">
      <c r="A860" t="str">
        <f>CONCATENATE(B842,B860)</f>
        <v>30g</v>
      </c>
      <c r="B860" t="s">
        <v>32</v>
      </c>
      <c r="C860" s="64" t="str">
        <f>INDEX('5 tm Data'!X:X,MATCH('5 tm WJV'!A860,'5 tm Data'!V:V,0))</f>
        <v>g</v>
      </c>
      <c r="D860" s="65"/>
      <c r="E860" s="66"/>
      <c r="F860" s="80"/>
      <c r="G860" s="80"/>
      <c r="H860" s="80"/>
      <c r="I860" s="80"/>
      <c r="J860" s="80"/>
      <c r="K860" s="80"/>
      <c r="L860" s="80"/>
      <c r="M860" s="80"/>
      <c r="N860" s="80"/>
      <c r="O860" s="80"/>
      <c r="P860" s="80"/>
      <c r="Q860" s="80"/>
    </row>
    <row r="861" spans="1:17" ht="24.75" customHeight="1" thickBot="1" x14ac:dyDescent="0.2">
      <c r="A861" t="str">
        <f>CONCATENATE(B842,B861)</f>
        <v>30h</v>
      </c>
      <c r="B861" t="s">
        <v>33</v>
      </c>
      <c r="C861" s="64" t="str">
        <f>INDEX('5 tm Data'!X:X,MATCH('5 tm WJV'!A861,'5 tm Data'!V:V,0))</f>
        <v>h</v>
      </c>
      <c r="D861" s="65"/>
      <c r="E861" s="66"/>
      <c r="F861" s="79"/>
      <c r="G861" s="79"/>
      <c r="H861" s="79"/>
      <c r="I861" s="79"/>
      <c r="J861" s="79"/>
      <c r="K861" s="79"/>
      <c r="L861" s="79"/>
      <c r="M861" s="79"/>
      <c r="N861" s="79"/>
      <c r="O861" s="79"/>
      <c r="P861" s="79"/>
      <c r="Q861" s="79"/>
    </row>
    <row r="862" spans="1:17" ht="24.75" customHeight="1" thickTop="1" x14ac:dyDescent="0.2">
      <c r="C862" s="1"/>
      <c r="D862" s="1"/>
      <c r="E862" s="37" t="s">
        <v>6</v>
      </c>
      <c r="F862" s="77"/>
      <c r="G862" s="78"/>
      <c r="H862" s="77"/>
      <c r="I862" s="78"/>
      <c r="J862" s="77"/>
      <c r="K862" s="78"/>
      <c r="L862" s="77"/>
      <c r="M862" s="78"/>
      <c r="N862" s="77"/>
      <c r="O862" s="78"/>
      <c r="P862" s="77"/>
      <c r="Q862" s="78"/>
    </row>
    <row r="863" spans="1:17" ht="5.25" customHeight="1" x14ac:dyDescent="0.2">
      <c r="C863" s="1"/>
      <c r="D863" s="1"/>
      <c r="E863" s="1"/>
      <c r="F863" s="1"/>
      <c r="G863" s="44"/>
      <c r="H863" s="40"/>
      <c r="I863" s="40"/>
      <c r="J863" s="40"/>
      <c r="K863" s="40"/>
      <c r="L863" s="40"/>
      <c r="M863" s="40"/>
      <c r="N863" s="40"/>
      <c r="O863" s="40"/>
      <c r="P863" s="1"/>
    </row>
    <row r="864" spans="1:17" ht="11.25" x14ac:dyDescent="0.2">
      <c r="C864" s="1"/>
      <c r="D864" s="1"/>
      <c r="E864" s="1"/>
      <c r="F864" s="1"/>
      <c r="G864" s="73"/>
      <c r="H864" s="73"/>
      <c r="I864" s="73"/>
      <c r="J864" s="73"/>
      <c r="K864" s="73"/>
      <c r="L864" s="73"/>
      <c r="M864" s="73"/>
      <c r="N864" s="73"/>
      <c r="O864" s="73"/>
      <c r="P864" s="1"/>
    </row>
    <row r="865" spans="1:17" ht="11.25" x14ac:dyDescent="0.2">
      <c r="C865" s="1"/>
      <c r="D865" s="1"/>
      <c r="E865" s="1"/>
      <c r="F865" s="1"/>
      <c r="G865" s="73"/>
      <c r="H865" s="73"/>
      <c r="I865" s="73"/>
      <c r="J865" s="73"/>
      <c r="K865" s="73"/>
      <c r="L865" s="73"/>
      <c r="M865" s="73"/>
      <c r="N865" s="73"/>
      <c r="O865" s="73"/>
      <c r="P865" s="1"/>
    </row>
    <row r="871" spans="1:17" ht="10.5" customHeight="1" x14ac:dyDescent="0.15">
      <c r="A871" t="s">
        <v>35</v>
      </c>
      <c r="B871">
        <v>31</v>
      </c>
      <c r="C871" s="81" t="str">
        <f>'5 tm Data'!$A$2</f>
        <v>NAIA West - I</v>
      </c>
      <c r="D871" s="81"/>
      <c r="E871" s="81"/>
      <c r="F871" s="81"/>
      <c r="G871" s="81"/>
      <c r="H871" s="81"/>
      <c r="I871" s="81"/>
      <c r="J871" s="81"/>
      <c r="K871" s="81"/>
      <c r="L871" s="81"/>
      <c r="M871" s="81"/>
      <c r="N871" s="81"/>
      <c r="O871" s="81"/>
      <c r="P871" s="81"/>
      <c r="Q871" s="81"/>
    </row>
    <row r="872" spans="1:17" ht="10.5" customHeight="1" x14ac:dyDescent="0.15">
      <c r="C872" s="81"/>
      <c r="D872" s="81"/>
      <c r="E872" s="81"/>
      <c r="F872" s="81"/>
      <c r="G872" s="81"/>
      <c r="H872" s="81"/>
      <c r="I872" s="81"/>
      <c r="J872" s="81"/>
      <c r="K872" s="81"/>
      <c r="L872" s="81"/>
      <c r="M872" s="81"/>
      <c r="N872" s="81"/>
      <c r="O872" s="81"/>
      <c r="P872" s="81"/>
      <c r="Q872" s="81"/>
    </row>
    <row r="873" spans="1:17" ht="10.5" customHeight="1" x14ac:dyDescent="0.15">
      <c r="C873" s="81"/>
      <c r="D873" s="81"/>
      <c r="E873" s="81"/>
      <c r="F873" s="81"/>
      <c r="G873" s="81"/>
      <c r="H873" s="81"/>
      <c r="I873" s="81"/>
      <c r="J873" s="81"/>
      <c r="K873" s="81"/>
      <c r="L873" s="81"/>
      <c r="M873" s="81"/>
      <c r="N873" s="81"/>
      <c r="O873" s="81"/>
      <c r="P873" s="81"/>
      <c r="Q873" s="81"/>
    </row>
    <row r="874" spans="1:17" ht="8.25" customHeight="1" x14ac:dyDescent="0.15">
      <c r="C874" s="17"/>
      <c r="D874" s="17"/>
      <c r="E874" s="17"/>
      <c r="F874" s="17"/>
      <c r="G874" s="17"/>
      <c r="H874" s="17"/>
      <c r="I874" s="17"/>
      <c r="J874" s="17"/>
      <c r="K874" s="17"/>
      <c r="L874" s="17"/>
      <c r="M874" s="17"/>
      <c r="N874" s="17"/>
      <c r="O874" s="17"/>
      <c r="P874" s="17"/>
    </row>
    <row r="875" spans="1:17" ht="8.25" customHeight="1" x14ac:dyDescent="0.15">
      <c r="C875" s="17"/>
      <c r="D875" s="17"/>
      <c r="E875" s="17"/>
      <c r="F875" s="17"/>
      <c r="G875" s="17"/>
      <c r="H875" s="17"/>
      <c r="I875" s="17"/>
      <c r="J875" s="17"/>
      <c r="K875" s="17"/>
      <c r="L875" s="17"/>
      <c r="M875" s="17"/>
      <c r="N875" s="17"/>
      <c r="O875" s="17"/>
      <c r="P875" s="17"/>
    </row>
    <row r="876" spans="1:17" ht="8.25" customHeight="1" x14ac:dyDescent="0.2"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</row>
    <row r="877" spans="1:17" ht="11.25" x14ac:dyDescent="0.2">
      <c r="C877" s="1"/>
      <c r="D877" s="1"/>
      <c r="E877" s="1"/>
      <c r="F877" s="1"/>
      <c r="G877" s="82">
        <f>INDEX('5 tm Data'!I:I,MATCH('5 tm WJV'!B871,'5 tm Data'!H:H,0))</f>
        <v>32</v>
      </c>
      <c r="H877" s="82"/>
      <c r="I877" s="82"/>
      <c r="J877" s="82"/>
      <c r="K877" s="82"/>
      <c r="L877" s="82"/>
      <c r="M877" s="82"/>
      <c r="N877" s="82"/>
      <c r="O877" s="82"/>
      <c r="P877" s="1"/>
    </row>
    <row r="878" spans="1:17" ht="11.25" x14ac:dyDescent="0.2">
      <c r="C878" s="1"/>
      <c r="D878" s="1"/>
      <c r="E878" s="1"/>
      <c r="F878" s="1"/>
      <c r="G878" s="82"/>
      <c r="H878" s="82"/>
      <c r="I878" s="82"/>
      <c r="J878" s="82"/>
      <c r="K878" s="82"/>
      <c r="L878" s="82"/>
      <c r="M878" s="82"/>
      <c r="N878" s="82"/>
      <c r="O878" s="82"/>
      <c r="P878" s="1"/>
    </row>
    <row r="879" spans="1:17" ht="8.25" customHeight="1" x14ac:dyDescent="0.2">
      <c r="C879" s="1"/>
      <c r="D879" s="1"/>
      <c r="E879" s="1"/>
      <c r="F879" s="1"/>
      <c r="G879" s="18"/>
      <c r="H879" s="18"/>
      <c r="I879" s="18"/>
      <c r="J879" s="18"/>
      <c r="K879" s="18"/>
      <c r="L879" s="18"/>
      <c r="M879" s="18"/>
      <c r="N879" s="18"/>
      <c r="O879" s="18"/>
      <c r="P879" s="1"/>
    </row>
    <row r="880" spans="1:17" ht="8.25" customHeight="1" x14ac:dyDescent="0.2">
      <c r="C880" s="1"/>
      <c r="D880" s="1"/>
      <c r="E880" s="1"/>
      <c r="F880" s="1"/>
      <c r="G880" s="18"/>
      <c r="H880" s="18"/>
      <c r="I880" s="18"/>
      <c r="J880" s="18"/>
      <c r="K880" s="18"/>
      <c r="L880" s="18"/>
      <c r="M880" s="18"/>
      <c r="N880" s="18"/>
      <c r="O880" s="18"/>
      <c r="P880" s="1"/>
    </row>
    <row r="881" spans="1:17" ht="8.25" customHeight="1" x14ac:dyDescent="0.2"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</row>
    <row r="882" spans="1:17" ht="15.75" customHeight="1" x14ac:dyDescent="0.15">
      <c r="C882" s="83" t="s">
        <v>0</v>
      </c>
      <c r="D882" s="84"/>
      <c r="E882" s="85"/>
      <c r="F882" s="83" t="s">
        <v>1</v>
      </c>
      <c r="G882" s="85"/>
      <c r="H882" s="83" t="s">
        <v>2</v>
      </c>
      <c r="I882" s="85"/>
      <c r="J882" s="83" t="s">
        <v>3</v>
      </c>
      <c r="K882" s="85"/>
      <c r="L882" s="83" t="s">
        <v>4</v>
      </c>
      <c r="M882" s="85"/>
      <c r="N882" s="83" t="s">
        <v>5</v>
      </c>
      <c r="O882" s="85"/>
      <c r="P882" s="80" t="s">
        <v>6</v>
      </c>
      <c r="Q882" s="80"/>
    </row>
    <row r="883" spans="1:17" ht="24.75" customHeight="1" x14ac:dyDescent="0.15">
      <c r="A883" t="str">
        <f>CONCATENATE(B871,B883)</f>
        <v>31a</v>
      </c>
      <c r="B883" t="s">
        <v>26</v>
      </c>
      <c r="C883" s="64" t="str">
        <f>INDEX('5 tm Data'!X:X,MATCH('5 tm WJV'!A883,'5 tm Data'!V:V,0))</f>
        <v>a</v>
      </c>
      <c r="D883" s="65"/>
      <c r="E883" s="66"/>
      <c r="F883" s="80"/>
      <c r="G883" s="80"/>
      <c r="H883" s="80"/>
      <c r="I883" s="80"/>
      <c r="J883" s="80"/>
      <c r="K883" s="80"/>
      <c r="L883" s="80"/>
      <c r="M883" s="80"/>
      <c r="N883" s="80"/>
      <c r="O883" s="80"/>
      <c r="P883" s="80"/>
      <c r="Q883" s="80"/>
    </row>
    <row r="884" spans="1:17" ht="24.75" customHeight="1" x14ac:dyDescent="0.15">
      <c r="A884" t="str">
        <f>CONCATENATE(B871,B884)</f>
        <v>31b</v>
      </c>
      <c r="B884" t="s">
        <v>27</v>
      </c>
      <c r="C884" s="64" t="str">
        <f>INDEX('5 tm Data'!X:X,MATCH('5 tm WJV'!A884,'5 tm Data'!V:V,0))</f>
        <v>b</v>
      </c>
      <c r="D884" s="65"/>
      <c r="E884" s="66"/>
      <c r="F884" s="80"/>
      <c r="G884" s="80"/>
      <c r="H884" s="80"/>
      <c r="I884" s="80"/>
      <c r="J884" s="80"/>
      <c r="K884" s="80"/>
      <c r="L884" s="80"/>
      <c r="M884" s="80"/>
      <c r="N884" s="80"/>
      <c r="O884" s="80"/>
      <c r="P884" s="80"/>
      <c r="Q884" s="80"/>
    </row>
    <row r="885" spans="1:17" ht="24.75" customHeight="1" x14ac:dyDescent="0.15">
      <c r="A885" t="str">
        <f>CONCATENATE(B871,B885)</f>
        <v>31c</v>
      </c>
      <c r="B885" t="s">
        <v>28</v>
      </c>
      <c r="C885" s="64" t="str">
        <f>INDEX('5 tm Data'!X:X,MATCH('5 tm WJV'!A885,'5 tm Data'!V:V,0))</f>
        <v>c</v>
      </c>
      <c r="D885" s="65"/>
      <c r="E885" s="66"/>
      <c r="F885" s="80"/>
      <c r="G885" s="80"/>
      <c r="H885" s="80"/>
      <c r="I885" s="80"/>
      <c r="J885" s="80"/>
      <c r="K885" s="80"/>
      <c r="L885" s="80"/>
      <c r="M885" s="80"/>
      <c r="N885" s="80"/>
      <c r="O885" s="80"/>
      <c r="P885" s="80"/>
      <c r="Q885" s="80"/>
    </row>
    <row r="886" spans="1:17" ht="24.75" customHeight="1" x14ac:dyDescent="0.15">
      <c r="A886" t="str">
        <f>CONCATENATE(B871,B886)</f>
        <v>31d</v>
      </c>
      <c r="B886" t="s">
        <v>29</v>
      </c>
      <c r="C886" s="64" t="str">
        <f>INDEX('5 tm Data'!X:X,MATCH('5 tm WJV'!A886,'5 tm Data'!V:V,0))</f>
        <v>d</v>
      </c>
      <c r="D886" s="65"/>
      <c r="E886" s="66"/>
      <c r="F886" s="80"/>
      <c r="G886" s="80"/>
      <c r="H886" s="80"/>
      <c r="I886" s="80"/>
      <c r="J886" s="80"/>
      <c r="K886" s="80"/>
      <c r="L886" s="80"/>
      <c r="M886" s="80"/>
      <c r="N886" s="80"/>
      <c r="O886" s="80"/>
      <c r="P886" s="80"/>
      <c r="Q886" s="80"/>
    </row>
    <row r="887" spans="1:17" ht="24.75" customHeight="1" x14ac:dyDescent="0.15">
      <c r="A887" t="str">
        <f>CONCATENATE(B871,B887)</f>
        <v>31e</v>
      </c>
      <c r="B887" t="s">
        <v>30</v>
      </c>
      <c r="C887" s="64" t="str">
        <f>INDEX('5 tm Data'!X:X,MATCH('5 tm WJV'!A887,'5 tm Data'!V:V,0))</f>
        <v>e</v>
      </c>
      <c r="D887" s="65"/>
      <c r="E887" s="66"/>
      <c r="F887" s="80"/>
      <c r="G887" s="80"/>
      <c r="H887" s="80"/>
      <c r="I887" s="80"/>
      <c r="J887" s="80"/>
      <c r="K887" s="80"/>
      <c r="L887" s="80"/>
      <c r="M887" s="80"/>
      <c r="N887" s="80"/>
      <c r="O887" s="80"/>
      <c r="P887" s="80"/>
      <c r="Q887" s="80"/>
    </row>
    <row r="888" spans="1:17" ht="24.75" customHeight="1" x14ac:dyDescent="0.15">
      <c r="A888" t="str">
        <f>CONCATENATE(B871,B888)</f>
        <v>31f</v>
      </c>
      <c r="B888" t="s">
        <v>31</v>
      </c>
      <c r="C888" s="64" t="str">
        <f>INDEX('5 tm Data'!X:X,MATCH('5 tm WJV'!A888,'5 tm Data'!V:V,0))</f>
        <v>f</v>
      </c>
      <c r="D888" s="65"/>
      <c r="E888" s="66"/>
      <c r="F888" s="80"/>
      <c r="G888" s="80"/>
      <c r="H888" s="80"/>
      <c r="I888" s="80"/>
      <c r="J888" s="80"/>
      <c r="K888" s="80"/>
      <c r="L888" s="80"/>
      <c r="M888" s="80"/>
      <c r="N888" s="80"/>
      <c r="O888" s="80"/>
      <c r="P888" s="80"/>
      <c r="Q888" s="80"/>
    </row>
    <row r="889" spans="1:17" ht="24.75" customHeight="1" x14ac:dyDescent="0.15">
      <c r="A889" t="str">
        <f>CONCATENATE(B871,B889)</f>
        <v>31g</v>
      </c>
      <c r="B889" t="s">
        <v>32</v>
      </c>
      <c r="C889" s="64" t="str">
        <f>INDEX('5 tm Data'!X:X,MATCH('5 tm WJV'!A889,'5 tm Data'!V:V,0))</f>
        <v>g</v>
      </c>
      <c r="D889" s="65"/>
      <c r="E889" s="66"/>
      <c r="F889" s="80"/>
      <c r="G889" s="80"/>
      <c r="H889" s="80"/>
      <c r="I889" s="80"/>
      <c r="J889" s="80"/>
      <c r="K889" s="80"/>
      <c r="L889" s="80"/>
      <c r="M889" s="80"/>
      <c r="N889" s="80"/>
      <c r="O889" s="80"/>
      <c r="P889" s="80"/>
      <c r="Q889" s="80"/>
    </row>
    <row r="890" spans="1:17" ht="24.75" customHeight="1" thickBot="1" x14ac:dyDescent="0.2">
      <c r="A890" t="str">
        <f>CONCATENATE(B871,B890)</f>
        <v>31h</v>
      </c>
      <c r="B890" t="s">
        <v>33</v>
      </c>
      <c r="C890" s="64" t="str">
        <f>INDEX('5 tm Data'!X:X,MATCH('5 tm WJV'!A890,'5 tm Data'!V:V,0))</f>
        <v>h</v>
      </c>
      <c r="D890" s="65"/>
      <c r="E890" s="66"/>
      <c r="F890" s="79"/>
      <c r="G890" s="79"/>
      <c r="H890" s="79"/>
      <c r="I890" s="79"/>
      <c r="J890" s="79"/>
      <c r="K890" s="79"/>
      <c r="L890" s="79"/>
      <c r="M890" s="79"/>
      <c r="N890" s="79"/>
      <c r="O890" s="79"/>
      <c r="P890" s="79"/>
      <c r="Q890" s="79"/>
    </row>
    <row r="891" spans="1:17" ht="24.75" customHeight="1" thickTop="1" x14ac:dyDescent="0.2">
      <c r="C891" s="1"/>
      <c r="D891" s="1"/>
      <c r="E891" s="37" t="s">
        <v>6</v>
      </c>
      <c r="F891" s="77"/>
      <c r="G891" s="78"/>
      <c r="H891" s="77"/>
      <c r="I891" s="78"/>
      <c r="J891" s="77"/>
      <c r="K891" s="78"/>
      <c r="L891" s="77"/>
      <c r="M891" s="78"/>
      <c r="N891" s="77"/>
      <c r="O891" s="78"/>
      <c r="P891" s="77"/>
      <c r="Q891" s="78"/>
    </row>
    <row r="892" spans="1:17" ht="5.25" customHeight="1" x14ac:dyDescent="0.2">
      <c r="C892" s="1"/>
      <c r="D892" s="1"/>
      <c r="E892" s="1"/>
      <c r="F892" s="1"/>
      <c r="G892" s="44"/>
      <c r="H892" s="40"/>
      <c r="I892" s="40"/>
      <c r="J892" s="40"/>
      <c r="K892" s="40"/>
      <c r="L892" s="40"/>
      <c r="M892" s="40"/>
      <c r="N892" s="40"/>
      <c r="O892" s="40"/>
      <c r="P892" s="1"/>
    </row>
    <row r="893" spans="1:17" ht="11.25" x14ac:dyDescent="0.2">
      <c r="C893" s="1"/>
      <c r="D893" s="1"/>
      <c r="E893" s="1"/>
      <c r="F893" s="1"/>
      <c r="G893" s="73"/>
      <c r="H893" s="73"/>
      <c r="I893" s="73"/>
      <c r="J893" s="73"/>
      <c r="K893" s="73"/>
      <c r="L893" s="73"/>
      <c r="M893" s="73"/>
      <c r="N893" s="73"/>
      <c r="O893" s="73"/>
      <c r="P893" s="1"/>
    </row>
    <row r="894" spans="1:17" ht="11.25" x14ac:dyDescent="0.2">
      <c r="C894" s="1"/>
      <c r="D894" s="1"/>
      <c r="E894" s="1"/>
      <c r="F894" s="1"/>
      <c r="G894" s="73"/>
      <c r="H894" s="73"/>
      <c r="I894" s="73"/>
      <c r="J894" s="73"/>
      <c r="K894" s="73"/>
      <c r="L894" s="73"/>
      <c r="M894" s="73"/>
      <c r="N894" s="73"/>
      <c r="O894" s="73"/>
      <c r="P894" s="1"/>
    </row>
    <row r="900" spans="1:17" ht="10.5" customHeight="1" x14ac:dyDescent="0.15">
      <c r="A900" t="s">
        <v>35</v>
      </c>
      <c r="B900">
        <v>32</v>
      </c>
      <c r="C900" s="81" t="str">
        <f>'5 tm Data'!$A$2</f>
        <v>NAIA West - I</v>
      </c>
      <c r="D900" s="81"/>
      <c r="E900" s="81"/>
      <c r="F900" s="81"/>
      <c r="G900" s="81"/>
      <c r="H900" s="81"/>
      <c r="I900" s="81"/>
      <c r="J900" s="81"/>
      <c r="K900" s="81"/>
      <c r="L900" s="81"/>
      <c r="M900" s="81"/>
      <c r="N900" s="81"/>
      <c r="O900" s="81"/>
      <c r="P900" s="81"/>
      <c r="Q900" s="81"/>
    </row>
    <row r="901" spans="1:17" ht="10.5" customHeight="1" x14ac:dyDescent="0.15">
      <c r="C901" s="81"/>
      <c r="D901" s="81"/>
      <c r="E901" s="81"/>
      <c r="F901" s="81"/>
      <c r="G901" s="81"/>
      <c r="H901" s="81"/>
      <c r="I901" s="81"/>
      <c r="J901" s="81"/>
      <c r="K901" s="81"/>
      <c r="L901" s="81"/>
      <c r="M901" s="81"/>
      <c r="N901" s="81"/>
      <c r="O901" s="81"/>
      <c r="P901" s="81"/>
      <c r="Q901" s="81"/>
    </row>
    <row r="902" spans="1:17" ht="10.5" customHeight="1" x14ac:dyDescent="0.15">
      <c r="C902" s="81"/>
      <c r="D902" s="81"/>
      <c r="E902" s="81"/>
      <c r="F902" s="81"/>
      <c r="G902" s="81"/>
      <c r="H902" s="81"/>
      <c r="I902" s="81"/>
      <c r="J902" s="81"/>
      <c r="K902" s="81"/>
      <c r="L902" s="81"/>
      <c r="M902" s="81"/>
      <c r="N902" s="81"/>
      <c r="O902" s="81"/>
      <c r="P902" s="81"/>
      <c r="Q902" s="81"/>
    </row>
    <row r="903" spans="1:17" ht="8.25" customHeight="1" x14ac:dyDescent="0.15">
      <c r="C903" s="17"/>
      <c r="D903" s="17"/>
      <c r="E903" s="17"/>
      <c r="F903" s="17"/>
      <c r="G903" s="17"/>
      <c r="H903" s="17"/>
      <c r="I903" s="17"/>
      <c r="J903" s="17"/>
      <c r="K903" s="17"/>
      <c r="L903" s="17"/>
      <c r="M903" s="17"/>
      <c r="N903" s="17"/>
      <c r="O903" s="17"/>
      <c r="P903" s="17"/>
    </row>
    <row r="904" spans="1:17" ht="8.25" customHeight="1" x14ac:dyDescent="0.15">
      <c r="C904" s="17"/>
      <c r="D904" s="17"/>
      <c r="E904" s="17"/>
      <c r="F904" s="17"/>
      <c r="G904" s="17"/>
      <c r="H904" s="17"/>
      <c r="I904" s="17"/>
      <c r="J904" s="17"/>
      <c r="K904" s="17"/>
      <c r="L904" s="17"/>
      <c r="M904" s="17"/>
      <c r="N904" s="17"/>
      <c r="O904" s="17"/>
      <c r="P904" s="17"/>
    </row>
    <row r="905" spans="1:17" ht="8.25" customHeight="1" x14ac:dyDescent="0.2"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</row>
    <row r="906" spans="1:17" ht="11.25" x14ac:dyDescent="0.2">
      <c r="C906" s="1"/>
      <c r="D906" s="1"/>
      <c r="E906" s="1"/>
      <c r="F906" s="1"/>
      <c r="G906" s="82">
        <f>INDEX('5 tm Data'!I:I,MATCH('5 tm WJV'!B900,'5 tm Data'!H:H,0))</f>
        <v>33</v>
      </c>
      <c r="H906" s="82"/>
      <c r="I906" s="82"/>
      <c r="J906" s="82"/>
      <c r="K906" s="82"/>
      <c r="L906" s="82"/>
      <c r="M906" s="82"/>
      <c r="N906" s="82"/>
      <c r="O906" s="82"/>
      <c r="P906" s="1"/>
    </row>
    <row r="907" spans="1:17" ht="11.25" x14ac:dyDescent="0.2">
      <c r="C907" s="1"/>
      <c r="D907" s="1"/>
      <c r="E907" s="1"/>
      <c r="F907" s="1"/>
      <c r="G907" s="82"/>
      <c r="H907" s="82"/>
      <c r="I907" s="82"/>
      <c r="J907" s="82"/>
      <c r="K907" s="82"/>
      <c r="L907" s="82"/>
      <c r="M907" s="82"/>
      <c r="N907" s="82"/>
      <c r="O907" s="82"/>
      <c r="P907" s="1"/>
    </row>
    <row r="908" spans="1:17" ht="8.25" customHeight="1" x14ac:dyDescent="0.2">
      <c r="C908" s="1"/>
      <c r="D908" s="1"/>
      <c r="E908" s="1"/>
      <c r="F908" s="1"/>
      <c r="G908" s="18"/>
      <c r="H908" s="18"/>
      <c r="I908" s="18"/>
      <c r="J908" s="18"/>
      <c r="K908" s="18"/>
      <c r="L908" s="18"/>
      <c r="M908" s="18"/>
      <c r="N908" s="18"/>
      <c r="O908" s="18"/>
      <c r="P908" s="1"/>
    </row>
    <row r="909" spans="1:17" ht="8.25" customHeight="1" x14ac:dyDescent="0.2">
      <c r="C909" s="1"/>
      <c r="D909" s="1"/>
      <c r="E909" s="1"/>
      <c r="F909" s="1"/>
      <c r="G909" s="18"/>
      <c r="H909" s="18"/>
      <c r="I909" s="18"/>
      <c r="J909" s="18"/>
      <c r="K909" s="18"/>
      <c r="L909" s="18"/>
      <c r="M909" s="18"/>
      <c r="N909" s="18"/>
      <c r="O909" s="18"/>
      <c r="P909" s="1"/>
    </row>
    <row r="910" spans="1:17" ht="8.25" customHeight="1" x14ac:dyDescent="0.2"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</row>
    <row r="911" spans="1:17" ht="15.75" customHeight="1" x14ac:dyDescent="0.15">
      <c r="C911" s="83" t="s">
        <v>0</v>
      </c>
      <c r="D911" s="84"/>
      <c r="E911" s="85"/>
      <c r="F911" s="83" t="s">
        <v>1</v>
      </c>
      <c r="G911" s="85"/>
      <c r="H911" s="83" t="s">
        <v>2</v>
      </c>
      <c r="I911" s="85"/>
      <c r="J911" s="83" t="s">
        <v>3</v>
      </c>
      <c r="K911" s="85"/>
      <c r="L911" s="83" t="s">
        <v>4</v>
      </c>
      <c r="M911" s="85"/>
      <c r="N911" s="83" t="s">
        <v>5</v>
      </c>
      <c r="O911" s="85"/>
      <c r="P911" s="80" t="s">
        <v>6</v>
      </c>
      <c r="Q911" s="80"/>
    </row>
    <row r="912" spans="1:17" ht="24.75" customHeight="1" x14ac:dyDescent="0.15">
      <c r="A912" t="str">
        <f>CONCATENATE(B900,B912)</f>
        <v>32a</v>
      </c>
      <c r="B912" t="s">
        <v>26</v>
      </c>
      <c r="C912" s="64" t="str">
        <f>INDEX('5 tm Data'!X:X,MATCH('5 tm WJV'!A912,'5 tm Data'!V:V,0))</f>
        <v>a</v>
      </c>
      <c r="D912" s="65"/>
      <c r="E912" s="66"/>
      <c r="F912" s="80"/>
      <c r="G912" s="80"/>
      <c r="H912" s="80"/>
      <c r="I912" s="80"/>
      <c r="J912" s="80"/>
      <c r="K912" s="80"/>
      <c r="L912" s="80"/>
      <c r="M912" s="80"/>
      <c r="N912" s="80"/>
      <c r="O912" s="80"/>
      <c r="P912" s="80"/>
      <c r="Q912" s="80"/>
    </row>
    <row r="913" spans="1:17" ht="24.75" customHeight="1" x14ac:dyDescent="0.15">
      <c r="A913" t="str">
        <f>CONCATENATE(B900,B913)</f>
        <v>32b</v>
      </c>
      <c r="B913" t="s">
        <v>27</v>
      </c>
      <c r="C913" s="64" t="str">
        <f>INDEX('5 tm Data'!X:X,MATCH('5 tm WJV'!A913,'5 tm Data'!V:V,0))</f>
        <v>b</v>
      </c>
      <c r="D913" s="65"/>
      <c r="E913" s="66"/>
      <c r="F913" s="80"/>
      <c r="G913" s="80"/>
      <c r="H913" s="80"/>
      <c r="I913" s="80"/>
      <c r="J913" s="80"/>
      <c r="K913" s="80"/>
      <c r="L913" s="80"/>
      <c r="M913" s="80"/>
      <c r="N913" s="80"/>
      <c r="O913" s="80"/>
      <c r="P913" s="80"/>
      <c r="Q913" s="80"/>
    </row>
    <row r="914" spans="1:17" ht="24.75" customHeight="1" x14ac:dyDescent="0.15">
      <c r="A914" t="str">
        <f>CONCATENATE(B900,B914)</f>
        <v>32c</v>
      </c>
      <c r="B914" t="s">
        <v>28</v>
      </c>
      <c r="C914" s="64" t="str">
        <f>INDEX('5 tm Data'!X:X,MATCH('5 tm WJV'!A914,'5 tm Data'!V:V,0))</f>
        <v>c</v>
      </c>
      <c r="D914" s="65"/>
      <c r="E914" s="66"/>
      <c r="F914" s="80"/>
      <c r="G914" s="80"/>
      <c r="H914" s="80"/>
      <c r="I914" s="80"/>
      <c r="J914" s="80"/>
      <c r="K914" s="80"/>
      <c r="L914" s="80"/>
      <c r="M914" s="80"/>
      <c r="N914" s="80"/>
      <c r="O914" s="80"/>
      <c r="P914" s="80"/>
      <c r="Q914" s="80"/>
    </row>
    <row r="915" spans="1:17" ht="24.75" customHeight="1" x14ac:dyDescent="0.15">
      <c r="A915" t="str">
        <f>CONCATENATE(B900,B915)</f>
        <v>32d</v>
      </c>
      <c r="B915" t="s">
        <v>29</v>
      </c>
      <c r="C915" s="64" t="str">
        <f>INDEX('5 tm Data'!X:X,MATCH('5 tm WJV'!A915,'5 tm Data'!V:V,0))</f>
        <v>d</v>
      </c>
      <c r="D915" s="65"/>
      <c r="E915" s="66"/>
      <c r="F915" s="80"/>
      <c r="G915" s="80"/>
      <c r="H915" s="80"/>
      <c r="I915" s="80"/>
      <c r="J915" s="80"/>
      <c r="K915" s="80"/>
      <c r="L915" s="80"/>
      <c r="M915" s="80"/>
      <c r="N915" s="80"/>
      <c r="O915" s="80"/>
      <c r="P915" s="80"/>
      <c r="Q915" s="80"/>
    </row>
    <row r="916" spans="1:17" ht="24.75" customHeight="1" x14ac:dyDescent="0.15">
      <c r="A916" t="str">
        <f>CONCATENATE(B900,B916)</f>
        <v>32e</v>
      </c>
      <c r="B916" t="s">
        <v>30</v>
      </c>
      <c r="C916" s="64" t="str">
        <f>INDEX('5 tm Data'!X:X,MATCH('5 tm WJV'!A916,'5 tm Data'!V:V,0))</f>
        <v>e</v>
      </c>
      <c r="D916" s="65"/>
      <c r="E916" s="66"/>
      <c r="F916" s="80"/>
      <c r="G916" s="80"/>
      <c r="H916" s="80"/>
      <c r="I916" s="80"/>
      <c r="J916" s="80"/>
      <c r="K916" s="80"/>
      <c r="L916" s="80"/>
      <c r="M916" s="80"/>
      <c r="N916" s="80"/>
      <c r="O916" s="80"/>
      <c r="P916" s="80"/>
      <c r="Q916" s="80"/>
    </row>
    <row r="917" spans="1:17" ht="24.75" customHeight="1" x14ac:dyDescent="0.15">
      <c r="A917" t="str">
        <f>CONCATENATE(B900,B917)</f>
        <v>32f</v>
      </c>
      <c r="B917" t="s">
        <v>31</v>
      </c>
      <c r="C917" s="64" t="str">
        <f>INDEX('5 tm Data'!X:X,MATCH('5 tm WJV'!A917,'5 tm Data'!V:V,0))</f>
        <v>f</v>
      </c>
      <c r="D917" s="65"/>
      <c r="E917" s="66"/>
      <c r="F917" s="80"/>
      <c r="G917" s="80"/>
      <c r="H917" s="80"/>
      <c r="I917" s="80"/>
      <c r="J917" s="80"/>
      <c r="K917" s="80"/>
      <c r="L917" s="80"/>
      <c r="M917" s="80"/>
      <c r="N917" s="80"/>
      <c r="O917" s="80"/>
      <c r="P917" s="80"/>
      <c r="Q917" s="80"/>
    </row>
    <row r="918" spans="1:17" ht="24.75" customHeight="1" x14ac:dyDescent="0.15">
      <c r="A918" t="str">
        <f>CONCATENATE(B900,B918)</f>
        <v>32g</v>
      </c>
      <c r="B918" t="s">
        <v>32</v>
      </c>
      <c r="C918" s="64" t="str">
        <f>INDEX('5 tm Data'!X:X,MATCH('5 tm WJV'!A918,'5 tm Data'!V:V,0))</f>
        <v>g</v>
      </c>
      <c r="D918" s="65"/>
      <c r="E918" s="66"/>
      <c r="F918" s="80"/>
      <c r="G918" s="80"/>
      <c r="H918" s="80"/>
      <c r="I918" s="80"/>
      <c r="J918" s="80"/>
      <c r="K918" s="80"/>
      <c r="L918" s="80"/>
      <c r="M918" s="80"/>
      <c r="N918" s="80"/>
      <c r="O918" s="80"/>
      <c r="P918" s="80"/>
      <c r="Q918" s="80"/>
    </row>
    <row r="919" spans="1:17" ht="24.75" customHeight="1" thickBot="1" x14ac:dyDescent="0.2">
      <c r="A919" t="str">
        <f>CONCATENATE(B900,B919)</f>
        <v>32h</v>
      </c>
      <c r="B919" t="s">
        <v>33</v>
      </c>
      <c r="C919" s="64" t="str">
        <f>INDEX('5 tm Data'!X:X,MATCH('5 tm WJV'!A919,'5 tm Data'!V:V,0))</f>
        <v>h</v>
      </c>
      <c r="D919" s="65"/>
      <c r="E919" s="66"/>
      <c r="F919" s="79"/>
      <c r="G919" s="79"/>
      <c r="H919" s="79"/>
      <c r="I919" s="79"/>
      <c r="J919" s="79"/>
      <c r="K919" s="79"/>
      <c r="L919" s="79"/>
      <c r="M919" s="79"/>
      <c r="N919" s="79"/>
      <c r="O919" s="79"/>
      <c r="P919" s="79"/>
      <c r="Q919" s="79"/>
    </row>
    <row r="920" spans="1:17" ht="24.75" customHeight="1" thickTop="1" x14ac:dyDescent="0.2">
      <c r="C920" s="1"/>
      <c r="D920" s="1"/>
      <c r="E920" s="37" t="s">
        <v>6</v>
      </c>
      <c r="F920" s="77"/>
      <c r="G920" s="78"/>
      <c r="H920" s="77"/>
      <c r="I920" s="78"/>
      <c r="J920" s="77"/>
      <c r="K920" s="78"/>
      <c r="L920" s="77"/>
      <c r="M920" s="78"/>
      <c r="N920" s="77"/>
      <c r="O920" s="78"/>
      <c r="P920" s="77"/>
      <c r="Q920" s="78"/>
    </row>
    <row r="921" spans="1:17" ht="5.25" customHeight="1" x14ac:dyDescent="0.2">
      <c r="C921" s="1"/>
      <c r="D921" s="1"/>
      <c r="E921" s="1"/>
      <c r="F921" s="1"/>
      <c r="G921" s="44"/>
      <c r="H921" s="40"/>
      <c r="I921" s="40"/>
      <c r="J921" s="40"/>
      <c r="K921" s="40"/>
      <c r="L921" s="40"/>
      <c r="M921" s="40"/>
      <c r="N921" s="40"/>
      <c r="O921" s="40"/>
      <c r="P921" s="1"/>
    </row>
    <row r="922" spans="1:17" ht="11.25" x14ac:dyDescent="0.2">
      <c r="C922" s="1"/>
      <c r="D922" s="1"/>
      <c r="E922" s="1"/>
      <c r="F922" s="1"/>
      <c r="G922" s="73"/>
      <c r="H922" s="73"/>
      <c r="I922" s="73"/>
      <c r="J922" s="73"/>
      <c r="K922" s="73"/>
      <c r="L922" s="73"/>
      <c r="M922" s="73"/>
      <c r="N922" s="73"/>
      <c r="O922" s="73"/>
      <c r="P922" s="1"/>
    </row>
    <row r="923" spans="1:17" ht="11.25" x14ac:dyDescent="0.2">
      <c r="C923" s="1"/>
      <c r="D923" s="1"/>
      <c r="E923" s="1"/>
      <c r="F923" s="1"/>
      <c r="G923" s="73"/>
      <c r="H923" s="73"/>
      <c r="I923" s="73"/>
      <c r="J923" s="73"/>
      <c r="K923" s="73"/>
      <c r="L923" s="73"/>
      <c r="M923" s="73"/>
      <c r="N923" s="73"/>
      <c r="O923" s="73"/>
      <c r="P923" s="1"/>
    </row>
    <row r="929" spans="1:17" ht="10.5" customHeight="1" x14ac:dyDescent="0.15">
      <c r="A929" t="s">
        <v>35</v>
      </c>
      <c r="B929">
        <v>33</v>
      </c>
      <c r="C929" s="81" t="str">
        <f>'5 tm Data'!$A$2</f>
        <v>NAIA West - I</v>
      </c>
      <c r="D929" s="81"/>
      <c r="E929" s="81"/>
      <c r="F929" s="81"/>
      <c r="G929" s="81"/>
      <c r="H929" s="81"/>
      <c r="I929" s="81"/>
      <c r="J929" s="81"/>
      <c r="K929" s="81"/>
      <c r="L929" s="81"/>
      <c r="M929" s="81"/>
      <c r="N929" s="81"/>
      <c r="O929" s="81"/>
      <c r="P929" s="81"/>
      <c r="Q929" s="81"/>
    </row>
    <row r="930" spans="1:17" ht="10.5" customHeight="1" x14ac:dyDescent="0.15">
      <c r="C930" s="81"/>
      <c r="D930" s="81"/>
      <c r="E930" s="81"/>
      <c r="F930" s="81"/>
      <c r="G930" s="81"/>
      <c r="H930" s="81"/>
      <c r="I930" s="81"/>
      <c r="J930" s="81"/>
      <c r="K930" s="81"/>
      <c r="L930" s="81"/>
      <c r="M930" s="81"/>
      <c r="N930" s="81"/>
      <c r="O930" s="81"/>
      <c r="P930" s="81"/>
      <c r="Q930" s="81"/>
    </row>
    <row r="931" spans="1:17" ht="10.5" customHeight="1" x14ac:dyDescent="0.15">
      <c r="C931" s="81"/>
      <c r="D931" s="81"/>
      <c r="E931" s="81"/>
      <c r="F931" s="81"/>
      <c r="G931" s="81"/>
      <c r="H931" s="81"/>
      <c r="I931" s="81"/>
      <c r="J931" s="81"/>
      <c r="K931" s="81"/>
      <c r="L931" s="81"/>
      <c r="M931" s="81"/>
      <c r="N931" s="81"/>
      <c r="O931" s="81"/>
      <c r="P931" s="81"/>
      <c r="Q931" s="81"/>
    </row>
    <row r="932" spans="1:17" ht="8.25" customHeight="1" x14ac:dyDescent="0.15">
      <c r="C932" s="17"/>
      <c r="D932" s="17"/>
      <c r="E932" s="17"/>
      <c r="F932" s="17"/>
      <c r="G932" s="17"/>
      <c r="H932" s="17"/>
      <c r="I932" s="17"/>
      <c r="J932" s="17"/>
      <c r="K932" s="17"/>
      <c r="L932" s="17"/>
      <c r="M932" s="17"/>
      <c r="N932" s="17"/>
      <c r="O932" s="17"/>
      <c r="P932" s="17"/>
    </row>
    <row r="933" spans="1:17" ht="8.25" customHeight="1" x14ac:dyDescent="0.15">
      <c r="C933" s="17"/>
      <c r="D933" s="17"/>
      <c r="E933" s="17"/>
      <c r="F933" s="17"/>
      <c r="G933" s="17"/>
      <c r="H933" s="17"/>
      <c r="I933" s="17"/>
      <c r="J933" s="17"/>
      <c r="K933" s="17"/>
      <c r="L933" s="17"/>
      <c r="M933" s="17"/>
      <c r="N933" s="17"/>
      <c r="O933" s="17"/>
      <c r="P933" s="17"/>
    </row>
    <row r="934" spans="1:17" ht="8.25" customHeight="1" x14ac:dyDescent="0.2"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</row>
    <row r="935" spans="1:17" ht="11.25" x14ac:dyDescent="0.2">
      <c r="C935" s="1"/>
      <c r="D935" s="1"/>
      <c r="E935" s="1"/>
      <c r="F935" s="1"/>
      <c r="G935" s="82">
        <f>INDEX('5 tm Data'!I:I,MATCH('5 tm WJV'!B929,'5 tm Data'!H:H,0))</f>
        <v>34</v>
      </c>
      <c r="H935" s="82"/>
      <c r="I935" s="82"/>
      <c r="J935" s="82"/>
      <c r="K935" s="82"/>
      <c r="L935" s="82"/>
      <c r="M935" s="82"/>
      <c r="N935" s="82"/>
      <c r="O935" s="82"/>
      <c r="P935" s="1"/>
    </row>
    <row r="936" spans="1:17" ht="11.25" x14ac:dyDescent="0.2">
      <c r="C936" s="1"/>
      <c r="D936" s="1"/>
      <c r="E936" s="1"/>
      <c r="F936" s="1"/>
      <c r="G936" s="82"/>
      <c r="H936" s="82"/>
      <c r="I936" s="82"/>
      <c r="J936" s="82"/>
      <c r="K936" s="82"/>
      <c r="L936" s="82"/>
      <c r="M936" s="82"/>
      <c r="N936" s="82"/>
      <c r="O936" s="82"/>
      <c r="P936" s="1"/>
    </row>
    <row r="937" spans="1:17" ht="8.25" customHeight="1" x14ac:dyDescent="0.2">
      <c r="C937" s="1"/>
      <c r="D937" s="1"/>
      <c r="E937" s="1"/>
      <c r="F937" s="1"/>
      <c r="G937" s="18"/>
      <c r="H937" s="18"/>
      <c r="I937" s="18"/>
      <c r="J937" s="18"/>
      <c r="K937" s="18"/>
      <c r="L937" s="18"/>
      <c r="M937" s="18"/>
      <c r="N937" s="18"/>
      <c r="O937" s="18"/>
      <c r="P937" s="1"/>
    </row>
    <row r="938" spans="1:17" ht="8.25" customHeight="1" x14ac:dyDescent="0.2">
      <c r="C938" s="1"/>
      <c r="D938" s="1"/>
      <c r="E938" s="1"/>
      <c r="F938" s="1"/>
      <c r="G938" s="18"/>
      <c r="H938" s="18"/>
      <c r="I938" s="18"/>
      <c r="J938" s="18"/>
      <c r="K938" s="18"/>
      <c r="L938" s="18"/>
      <c r="M938" s="18"/>
      <c r="N938" s="18"/>
      <c r="O938" s="18"/>
      <c r="P938" s="1"/>
    </row>
    <row r="939" spans="1:17" ht="8.25" customHeight="1" x14ac:dyDescent="0.2"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</row>
    <row r="940" spans="1:17" ht="15.75" customHeight="1" x14ac:dyDescent="0.15">
      <c r="C940" s="83" t="s">
        <v>0</v>
      </c>
      <c r="D940" s="84"/>
      <c r="E940" s="85"/>
      <c r="F940" s="83" t="s">
        <v>1</v>
      </c>
      <c r="G940" s="85"/>
      <c r="H940" s="83" t="s">
        <v>2</v>
      </c>
      <c r="I940" s="85"/>
      <c r="J940" s="83" t="s">
        <v>3</v>
      </c>
      <c r="K940" s="85"/>
      <c r="L940" s="83" t="s">
        <v>4</v>
      </c>
      <c r="M940" s="85"/>
      <c r="N940" s="83" t="s">
        <v>5</v>
      </c>
      <c r="O940" s="85"/>
      <c r="P940" s="80" t="s">
        <v>6</v>
      </c>
      <c r="Q940" s="80"/>
    </row>
    <row r="941" spans="1:17" ht="24.75" customHeight="1" x14ac:dyDescent="0.15">
      <c r="A941" t="str">
        <f>CONCATENATE(B929,B941)</f>
        <v>33a</v>
      </c>
      <c r="B941" t="s">
        <v>26</v>
      </c>
      <c r="C941" s="64" t="str">
        <f>INDEX('5 tm Data'!X:X,MATCH('5 tm WJV'!A941,'5 tm Data'!V:V,0))</f>
        <v>a</v>
      </c>
      <c r="D941" s="65"/>
      <c r="E941" s="66"/>
      <c r="F941" s="80"/>
      <c r="G941" s="80"/>
      <c r="H941" s="80"/>
      <c r="I941" s="80"/>
      <c r="J941" s="80"/>
      <c r="K941" s="80"/>
      <c r="L941" s="80"/>
      <c r="M941" s="80"/>
      <c r="N941" s="80"/>
      <c r="O941" s="80"/>
      <c r="P941" s="80"/>
      <c r="Q941" s="80"/>
    </row>
    <row r="942" spans="1:17" ht="24.75" customHeight="1" x14ac:dyDescent="0.15">
      <c r="A942" t="str">
        <f>CONCATENATE(B929,B942)</f>
        <v>33b</v>
      </c>
      <c r="B942" t="s">
        <v>27</v>
      </c>
      <c r="C942" s="64" t="str">
        <f>INDEX('5 tm Data'!X:X,MATCH('5 tm WJV'!A942,'5 tm Data'!V:V,0))</f>
        <v>b</v>
      </c>
      <c r="D942" s="65"/>
      <c r="E942" s="66"/>
      <c r="F942" s="80"/>
      <c r="G942" s="80"/>
      <c r="H942" s="80"/>
      <c r="I942" s="80"/>
      <c r="J942" s="80"/>
      <c r="K942" s="80"/>
      <c r="L942" s="80"/>
      <c r="M942" s="80"/>
      <c r="N942" s="80"/>
      <c r="O942" s="80"/>
      <c r="P942" s="80"/>
      <c r="Q942" s="80"/>
    </row>
    <row r="943" spans="1:17" ht="24.75" customHeight="1" x14ac:dyDescent="0.15">
      <c r="A943" t="str">
        <f>CONCATENATE(B929,B943)</f>
        <v>33c</v>
      </c>
      <c r="B943" t="s">
        <v>28</v>
      </c>
      <c r="C943" s="64" t="str">
        <f>INDEX('5 tm Data'!X:X,MATCH('5 tm WJV'!A943,'5 tm Data'!V:V,0))</f>
        <v>c</v>
      </c>
      <c r="D943" s="65"/>
      <c r="E943" s="66"/>
      <c r="F943" s="80"/>
      <c r="G943" s="80"/>
      <c r="H943" s="80"/>
      <c r="I943" s="80"/>
      <c r="J943" s="80"/>
      <c r="K943" s="80"/>
      <c r="L943" s="80"/>
      <c r="M943" s="80"/>
      <c r="N943" s="80"/>
      <c r="O943" s="80"/>
      <c r="P943" s="80"/>
      <c r="Q943" s="80"/>
    </row>
    <row r="944" spans="1:17" ht="24.75" customHeight="1" x14ac:dyDescent="0.15">
      <c r="A944" t="str">
        <f>CONCATENATE(B929,B944)</f>
        <v>33d</v>
      </c>
      <c r="B944" t="s">
        <v>29</v>
      </c>
      <c r="C944" s="64" t="str">
        <f>INDEX('5 tm Data'!X:X,MATCH('5 tm WJV'!A944,'5 tm Data'!V:V,0))</f>
        <v>d</v>
      </c>
      <c r="D944" s="65"/>
      <c r="E944" s="66"/>
      <c r="F944" s="80"/>
      <c r="G944" s="80"/>
      <c r="H944" s="80"/>
      <c r="I944" s="80"/>
      <c r="J944" s="80"/>
      <c r="K944" s="80"/>
      <c r="L944" s="80"/>
      <c r="M944" s="80"/>
      <c r="N944" s="80"/>
      <c r="O944" s="80"/>
      <c r="P944" s="80"/>
      <c r="Q944" s="80"/>
    </row>
    <row r="945" spans="1:17" ht="24.75" customHeight="1" x14ac:dyDescent="0.15">
      <c r="A945" t="str">
        <f>CONCATENATE(B929,B945)</f>
        <v>33e</v>
      </c>
      <c r="B945" t="s">
        <v>30</v>
      </c>
      <c r="C945" s="64" t="str">
        <f>INDEX('5 tm Data'!X:X,MATCH('5 tm WJV'!A945,'5 tm Data'!V:V,0))</f>
        <v>e</v>
      </c>
      <c r="D945" s="65"/>
      <c r="E945" s="66"/>
      <c r="F945" s="80"/>
      <c r="G945" s="80"/>
      <c r="H945" s="80"/>
      <c r="I945" s="80"/>
      <c r="J945" s="80"/>
      <c r="K945" s="80"/>
      <c r="L945" s="80"/>
      <c r="M945" s="80"/>
      <c r="N945" s="80"/>
      <c r="O945" s="80"/>
      <c r="P945" s="80"/>
      <c r="Q945" s="80"/>
    </row>
    <row r="946" spans="1:17" ht="24.75" customHeight="1" x14ac:dyDescent="0.15">
      <c r="A946" t="str">
        <f>CONCATENATE(B929,B946)</f>
        <v>33f</v>
      </c>
      <c r="B946" t="s">
        <v>31</v>
      </c>
      <c r="C946" s="64" t="str">
        <f>INDEX('5 tm Data'!X:X,MATCH('5 tm WJV'!A946,'5 tm Data'!V:V,0))</f>
        <v>f</v>
      </c>
      <c r="D946" s="65"/>
      <c r="E946" s="66"/>
      <c r="F946" s="80"/>
      <c r="G946" s="80"/>
      <c r="H946" s="80"/>
      <c r="I946" s="80"/>
      <c r="J946" s="80"/>
      <c r="K946" s="80"/>
      <c r="L946" s="80"/>
      <c r="M946" s="80"/>
      <c r="N946" s="80"/>
      <c r="O946" s="80"/>
      <c r="P946" s="80"/>
      <c r="Q946" s="80"/>
    </row>
    <row r="947" spans="1:17" ht="24.75" customHeight="1" x14ac:dyDescent="0.15">
      <c r="A947" t="str">
        <f>CONCATENATE(B929,B947)</f>
        <v>33g</v>
      </c>
      <c r="B947" t="s">
        <v>32</v>
      </c>
      <c r="C947" s="64" t="str">
        <f>INDEX('5 tm Data'!X:X,MATCH('5 tm WJV'!A947,'5 tm Data'!V:V,0))</f>
        <v>g</v>
      </c>
      <c r="D947" s="65"/>
      <c r="E947" s="66"/>
      <c r="F947" s="80"/>
      <c r="G947" s="80"/>
      <c r="H947" s="80"/>
      <c r="I947" s="80"/>
      <c r="J947" s="80"/>
      <c r="K947" s="80"/>
      <c r="L947" s="80"/>
      <c r="M947" s="80"/>
      <c r="N947" s="80"/>
      <c r="O947" s="80"/>
      <c r="P947" s="80"/>
      <c r="Q947" s="80"/>
    </row>
    <row r="948" spans="1:17" ht="24.75" customHeight="1" thickBot="1" x14ac:dyDescent="0.2">
      <c r="A948" t="str">
        <f>CONCATENATE(B929,B948)</f>
        <v>33h</v>
      </c>
      <c r="B948" t="s">
        <v>33</v>
      </c>
      <c r="C948" s="64" t="str">
        <f>INDEX('5 tm Data'!X:X,MATCH('5 tm WJV'!A948,'5 tm Data'!V:V,0))</f>
        <v>h</v>
      </c>
      <c r="D948" s="65"/>
      <c r="E948" s="66"/>
      <c r="F948" s="79"/>
      <c r="G948" s="79"/>
      <c r="H948" s="79"/>
      <c r="I948" s="79"/>
      <c r="J948" s="79"/>
      <c r="K948" s="79"/>
      <c r="L948" s="79"/>
      <c r="M948" s="79"/>
      <c r="N948" s="79"/>
      <c r="O948" s="79"/>
      <c r="P948" s="79"/>
      <c r="Q948" s="79"/>
    </row>
    <row r="949" spans="1:17" ht="24.75" customHeight="1" thickTop="1" x14ac:dyDescent="0.2">
      <c r="C949" s="1"/>
      <c r="D949" s="1"/>
      <c r="E949" s="37" t="s">
        <v>6</v>
      </c>
      <c r="F949" s="77"/>
      <c r="G949" s="78"/>
      <c r="H949" s="77"/>
      <c r="I949" s="78"/>
      <c r="J949" s="77"/>
      <c r="K949" s="78"/>
      <c r="L949" s="77"/>
      <c r="M949" s="78"/>
      <c r="N949" s="77"/>
      <c r="O949" s="78"/>
      <c r="P949" s="77"/>
      <c r="Q949" s="78"/>
    </row>
    <row r="950" spans="1:17" ht="5.25" customHeight="1" x14ac:dyDescent="0.2">
      <c r="C950" s="1"/>
      <c r="D950" s="1"/>
      <c r="E950" s="1"/>
      <c r="F950" s="1"/>
      <c r="G950" s="44"/>
      <c r="H950" s="40"/>
      <c r="I950" s="40"/>
      <c r="J950" s="40"/>
      <c r="K950" s="40"/>
      <c r="L950" s="40"/>
      <c r="M950" s="40"/>
      <c r="N950" s="40"/>
      <c r="O950" s="40"/>
      <c r="P950" s="1"/>
    </row>
    <row r="951" spans="1:17" ht="11.25" x14ac:dyDescent="0.2">
      <c r="C951" s="1"/>
      <c r="D951" s="1"/>
      <c r="E951" s="1"/>
      <c r="F951" s="1"/>
      <c r="G951" s="73"/>
      <c r="H951" s="73"/>
      <c r="I951" s="73"/>
      <c r="J951" s="73"/>
      <c r="K951" s="73"/>
      <c r="L951" s="73"/>
      <c r="M951" s="73"/>
      <c r="N951" s="73"/>
      <c r="O951" s="73"/>
      <c r="P951" s="1"/>
    </row>
    <row r="952" spans="1:17" ht="11.25" x14ac:dyDescent="0.2">
      <c r="C952" s="1"/>
      <c r="D952" s="1"/>
      <c r="E952" s="1"/>
      <c r="F952" s="1"/>
      <c r="G952" s="73"/>
      <c r="H952" s="73"/>
      <c r="I952" s="73"/>
      <c r="J952" s="73"/>
      <c r="K952" s="73"/>
      <c r="L952" s="73"/>
      <c r="M952" s="73"/>
      <c r="N952" s="73"/>
      <c r="O952" s="73"/>
      <c r="P952" s="1"/>
    </row>
    <row r="958" spans="1:17" ht="10.5" customHeight="1" x14ac:dyDescent="0.15">
      <c r="A958" t="s">
        <v>35</v>
      </c>
      <c r="B958">
        <v>34</v>
      </c>
      <c r="C958" s="81" t="str">
        <f>'5 tm Data'!$A$2</f>
        <v>NAIA West - I</v>
      </c>
      <c r="D958" s="81"/>
      <c r="E958" s="81"/>
      <c r="F958" s="81"/>
      <c r="G958" s="81"/>
      <c r="H958" s="81"/>
      <c r="I958" s="81"/>
      <c r="J958" s="81"/>
      <c r="K958" s="81"/>
      <c r="L958" s="81"/>
      <c r="M958" s="81"/>
      <c r="N958" s="81"/>
      <c r="O958" s="81"/>
      <c r="P958" s="81"/>
      <c r="Q958" s="81"/>
    </row>
    <row r="959" spans="1:17" ht="10.5" customHeight="1" x14ac:dyDescent="0.15">
      <c r="C959" s="81"/>
      <c r="D959" s="81"/>
      <c r="E959" s="81"/>
      <c r="F959" s="81"/>
      <c r="G959" s="81"/>
      <c r="H959" s="81"/>
      <c r="I959" s="81"/>
      <c r="J959" s="81"/>
      <c r="K959" s="81"/>
      <c r="L959" s="81"/>
      <c r="M959" s="81"/>
      <c r="N959" s="81"/>
      <c r="O959" s="81"/>
      <c r="P959" s="81"/>
      <c r="Q959" s="81"/>
    </row>
    <row r="960" spans="1:17" ht="10.5" customHeight="1" x14ac:dyDescent="0.15">
      <c r="C960" s="81"/>
      <c r="D960" s="81"/>
      <c r="E960" s="81"/>
      <c r="F960" s="81"/>
      <c r="G960" s="81"/>
      <c r="H960" s="81"/>
      <c r="I960" s="81"/>
      <c r="J960" s="81"/>
      <c r="K960" s="81"/>
      <c r="L960" s="81"/>
      <c r="M960" s="81"/>
      <c r="N960" s="81"/>
      <c r="O960" s="81"/>
      <c r="P960" s="81"/>
      <c r="Q960" s="81"/>
    </row>
    <row r="961" spans="1:17" ht="8.25" customHeight="1" x14ac:dyDescent="0.15">
      <c r="C961" s="17"/>
      <c r="D961" s="17"/>
      <c r="E961" s="17"/>
      <c r="F961" s="17"/>
      <c r="G961" s="17"/>
      <c r="H961" s="17"/>
      <c r="I961" s="17"/>
      <c r="J961" s="17"/>
      <c r="K961" s="17"/>
      <c r="L961" s="17"/>
      <c r="M961" s="17"/>
      <c r="N961" s="17"/>
      <c r="O961" s="17"/>
      <c r="P961" s="17"/>
    </row>
    <row r="962" spans="1:17" ht="8.25" customHeight="1" x14ac:dyDescent="0.15">
      <c r="C962" s="17"/>
      <c r="D962" s="17"/>
      <c r="E962" s="17"/>
      <c r="F962" s="17"/>
      <c r="G962" s="17"/>
      <c r="H962" s="17"/>
      <c r="I962" s="17"/>
      <c r="J962" s="17"/>
      <c r="K962" s="17"/>
      <c r="L962" s="17"/>
      <c r="M962" s="17"/>
      <c r="N962" s="17"/>
      <c r="O962" s="17"/>
      <c r="P962" s="17"/>
    </row>
    <row r="963" spans="1:17" ht="8.25" customHeight="1" x14ac:dyDescent="0.2"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</row>
    <row r="964" spans="1:17" ht="11.25" x14ac:dyDescent="0.2">
      <c r="C964" s="1"/>
      <c r="D964" s="1"/>
      <c r="E964" s="1"/>
      <c r="F964" s="1"/>
      <c r="G964" s="82">
        <f>INDEX('5 tm Data'!I:I,MATCH('5 tm WJV'!B958,'5 tm Data'!H:H,0))</f>
        <v>35</v>
      </c>
      <c r="H964" s="82"/>
      <c r="I964" s="82"/>
      <c r="J964" s="82"/>
      <c r="K964" s="82"/>
      <c r="L964" s="82"/>
      <c r="M964" s="82"/>
      <c r="N964" s="82"/>
      <c r="O964" s="82"/>
      <c r="P964" s="1"/>
    </row>
    <row r="965" spans="1:17" ht="11.25" x14ac:dyDescent="0.2">
      <c r="C965" s="1"/>
      <c r="D965" s="1"/>
      <c r="E965" s="1"/>
      <c r="F965" s="1"/>
      <c r="G965" s="82"/>
      <c r="H965" s="82"/>
      <c r="I965" s="82"/>
      <c r="J965" s="82"/>
      <c r="K965" s="82"/>
      <c r="L965" s="82"/>
      <c r="M965" s="82"/>
      <c r="N965" s="82"/>
      <c r="O965" s="82"/>
      <c r="P965" s="1"/>
    </row>
    <row r="966" spans="1:17" ht="8.25" customHeight="1" x14ac:dyDescent="0.2">
      <c r="C966" s="1"/>
      <c r="D966" s="1"/>
      <c r="E966" s="1"/>
      <c r="F966" s="1"/>
      <c r="G966" s="18"/>
      <c r="H966" s="18"/>
      <c r="I966" s="18"/>
      <c r="J966" s="18"/>
      <c r="K966" s="18"/>
      <c r="L966" s="18"/>
      <c r="M966" s="18"/>
      <c r="N966" s="18"/>
      <c r="O966" s="18"/>
      <c r="P966" s="1"/>
    </row>
    <row r="967" spans="1:17" ht="8.25" customHeight="1" x14ac:dyDescent="0.2">
      <c r="C967" s="1"/>
      <c r="D967" s="1"/>
      <c r="E967" s="1"/>
      <c r="F967" s="1"/>
      <c r="G967" s="18"/>
      <c r="H967" s="18"/>
      <c r="I967" s="18"/>
      <c r="J967" s="18"/>
      <c r="K967" s="18"/>
      <c r="L967" s="18"/>
      <c r="M967" s="18"/>
      <c r="N967" s="18"/>
      <c r="O967" s="18"/>
      <c r="P967" s="1"/>
    </row>
    <row r="968" spans="1:17" ht="8.25" customHeight="1" x14ac:dyDescent="0.2"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</row>
    <row r="969" spans="1:17" ht="15.75" customHeight="1" x14ac:dyDescent="0.15">
      <c r="C969" s="83" t="s">
        <v>0</v>
      </c>
      <c r="D969" s="84"/>
      <c r="E969" s="85"/>
      <c r="F969" s="83" t="s">
        <v>1</v>
      </c>
      <c r="G969" s="85"/>
      <c r="H969" s="83" t="s">
        <v>2</v>
      </c>
      <c r="I969" s="85"/>
      <c r="J969" s="83" t="s">
        <v>3</v>
      </c>
      <c r="K969" s="85"/>
      <c r="L969" s="83" t="s">
        <v>4</v>
      </c>
      <c r="M969" s="85"/>
      <c r="N969" s="83" t="s">
        <v>5</v>
      </c>
      <c r="O969" s="85"/>
      <c r="P969" s="80" t="s">
        <v>6</v>
      </c>
      <c r="Q969" s="80"/>
    </row>
    <row r="970" spans="1:17" ht="24.75" customHeight="1" x14ac:dyDescent="0.15">
      <c r="A970" t="str">
        <f>CONCATENATE(B958,B970)</f>
        <v>34a</v>
      </c>
      <c r="B970" t="s">
        <v>26</v>
      </c>
      <c r="C970" s="64" t="str">
        <f>INDEX('5 tm Data'!X:X,MATCH('5 tm WJV'!A970,'5 tm Data'!V:V,0))</f>
        <v>a</v>
      </c>
      <c r="D970" s="65"/>
      <c r="E970" s="66"/>
      <c r="F970" s="80"/>
      <c r="G970" s="80"/>
      <c r="H970" s="80"/>
      <c r="I970" s="80"/>
      <c r="J970" s="80"/>
      <c r="K970" s="80"/>
      <c r="L970" s="80"/>
      <c r="M970" s="80"/>
      <c r="N970" s="80"/>
      <c r="O970" s="80"/>
      <c r="P970" s="80"/>
      <c r="Q970" s="80"/>
    </row>
    <row r="971" spans="1:17" ht="24.75" customHeight="1" x14ac:dyDescent="0.15">
      <c r="A971" t="str">
        <f>CONCATENATE(B958,B971)</f>
        <v>34b</v>
      </c>
      <c r="B971" t="s">
        <v>27</v>
      </c>
      <c r="C971" s="64" t="str">
        <f>INDEX('5 tm Data'!X:X,MATCH('5 tm WJV'!A971,'5 tm Data'!V:V,0))</f>
        <v>b</v>
      </c>
      <c r="D971" s="65"/>
      <c r="E971" s="66"/>
      <c r="F971" s="80"/>
      <c r="G971" s="80"/>
      <c r="H971" s="80"/>
      <c r="I971" s="80"/>
      <c r="J971" s="80"/>
      <c r="K971" s="80"/>
      <c r="L971" s="80"/>
      <c r="M971" s="80"/>
      <c r="N971" s="80"/>
      <c r="O971" s="80"/>
      <c r="P971" s="80"/>
      <c r="Q971" s="80"/>
    </row>
    <row r="972" spans="1:17" ht="24.75" customHeight="1" x14ac:dyDescent="0.15">
      <c r="A972" t="str">
        <f>CONCATENATE(B958,B972)</f>
        <v>34c</v>
      </c>
      <c r="B972" t="s">
        <v>28</v>
      </c>
      <c r="C972" s="64" t="str">
        <f>INDEX('5 tm Data'!X:X,MATCH('5 tm WJV'!A972,'5 tm Data'!V:V,0))</f>
        <v>c</v>
      </c>
      <c r="D972" s="65"/>
      <c r="E972" s="66"/>
      <c r="F972" s="80"/>
      <c r="G972" s="80"/>
      <c r="H972" s="80"/>
      <c r="I972" s="80"/>
      <c r="J972" s="80"/>
      <c r="K972" s="80"/>
      <c r="L972" s="80"/>
      <c r="M972" s="80"/>
      <c r="N972" s="80"/>
      <c r="O972" s="80"/>
      <c r="P972" s="80"/>
      <c r="Q972" s="80"/>
    </row>
    <row r="973" spans="1:17" ht="24.75" customHeight="1" x14ac:dyDescent="0.15">
      <c r="A973" t="str">
        <f>CONCATENATE(B958,B973)</f>
        <v>34d</v>
      </c>
      <c r="B973" t="s">
        <v>29</v>
      </c>
      <c r="C973" s="64" t="str">
        <f>INDEX('5 tm Data'!X:X,MATCH('5 tm WJV'!A973,'5 tm Data'!V:V,0))</f>
        <v>d</v>
      </c>
      <c r="D973" s="65"/>
      <c r="E973" s="66"/>
      <c r="F973" s="80"/>
      <c r="G973" s="80"/>
      <c r="H973" s="80"/>
      <c r="I973" s="80"/>
      <c r="J973" s="80"/>
      <c r="K973" s="80"/>
      <c r="L973" s="80"/>
      <c r="M973" s="80"/>
      <c r="N973" s="80"/>
      <c r="O973" s="80"/>
      <c r="P973" s="80"/>
      <c r="Q973" s="80"/>
    </row>
    <row r="974" spans="1:17" ht="24.75" customHeight="1" x14ac:dyDescent="0.15">
      <c r="A974" t="str">
        <f>CONCATENATE(B958,B974)</f>
        <v>34e</v>
      </c>
      <c r="B974" t="s">
        <v>30</v>
      </c>
      <c r="C974" s="64" t="str">
        <f>INDEX('5 tm Data'!X:X,MATCH('5 tm WJV'!A974,'5 tm Data'!V:V,0))</f>
        <v>e</v>
      </c>
      <c r="D974" s="65"/>
      <c r="E974" s="66"/>
      <c r="F974" s="80"/>
      <c r="G974" s="80"/>
      <c r="H974" s="80"/>
      <c r="I974" s="80"/>
      <c r="J974" s="80"/>
      <c r="K974" s="80"/>
      <c r="L974" s="80"/>
      <c r="M974" s="80"/>
      <c r="N974" s="80"/>
      <c r="O974" s="80"/>
      <c r="P974" s="80"/>
      <c r="Q974" s="80"/>
    </row>
    <row r="975" spans="1:17" ht="24.75" customHeight="1" x14ac:dyDescent="0.15">
      <c r="A975" t="str">
        <f>CONCATENATE(B958,B975)</f>
        <v>34f</v>
      </c>
      <c r="B975" t="s">
        <v>31</v>
      </c>
      <c r="C975" s="64" t="str">
        <f>INDEX('5 tm Data'!X:X,MATCH('5 tm WJV'!A975,'5 tm Data'!V:V,0))</f>
        <v>f</v>
      </c>
      <c r="D975" s="65"/>
      <c r="E975" s="66"/>
      <c r="F975" s="80"/>
      <c r="G975" s="80"/>
      <c r="H975" s="80"/>
      <c r="I975" s="80"/>
      <c r="J975" s="80"/>
      <c r="K975" s="80"/>
      <c r="L975" s="80"/>
      <c r="M975" s="80"/>
      <c r="N975" s="80"/>
      <c r="O975" s="80"/>
      <c r="P975" s="80"/>
      <c r="Q975" s="80"/>
    </row>
    <row r="976" spans="1:17" ht="24.75" customHeight="1" x14ac:dyDescent="0.15">
      <c r="A976" t="str">
        <f>CONCATENATE(B958,B976)</f>
        <v>34g</v>
      </c>
      <c r="B976" t="s">
        <v>32</v>
      </c>
      <c r="C976" s="64" t="str">
        <f>INDEX('5 tm Data'!X:X,MATCH('5 tm WJV'!A976,'5 tm Data'!V:V,0))</f>
        <v>g</v>
      </c>
      <c r="D976" s="65"/>
      <c r="E976" s="66"/>
      <c r="F976" s="80"/>
      <c r="G976" s="80"/>
      <c r="H976" s="80"/>
      <c r="I976" s="80"/>
      <c r="J976" s="80"/>
      <c r="K976" s="80"/>
      <c r="L976" s="80"/>
      <c r="M976" s="80"/>
      <c r="N976" s="80"/>
      <c r="O976" s="80"/>
      <c r="P976" s="80"/>
      <c r="Q976" s="80"/>
    </row>
    <row r="977" spans="1:17" ht="24.75" customHeight="1" thickBot="1" x14ac:dyDescent="0.2">
      <c r="A977" t="str">
        <f>CONCATENATE(B958,B977)</f>
        <v>34h</v>
      </c>
      <c r="B977" t="s">
        <v>33</v>
      </c>
      <c r="C977" s="64" t="str">
        <f>INDEX('5 tm Data'!X:X,MATCH('5 tm WJV'!A977,'5 tm Data'!V:V,0))</f>
        <v>h</v>
      </c>
      <c r="D977" s="65"/>
      <c r="E977" s="66"/>
      <c r="F977" s="79"/>
      <c r="G977" s="79"/>
      <c r="H977" s="79"/>
      <c r="I977" s="79"/>
      <c r="J977" s="79"/>
      <c r="K977" s="79"/>
      <c r="L977" s="79"/>
      <c r="M977" s="79"/>
      <c r="N977" s="79"/>
      <c r="O977" s="79"/>
      <c r="P977" s="79"/>
      <c r="Q977" s="79"/>
    </row>
    <row r="978" spans="1:17" ht="24.75" customHeight="1" thickTop="1" x14ac:dyDescent="0.2">
      <c r="C978" s="1"/>
      <c r="D978" s="1"/>
      <c r="E978" s="37" t="s">
        <v>6</v>
      </c>
      <c r="F978" s="77"/>
      <c r="G978" s="78"/>
      <c r="H978" s="77"/>
      <c r="I978" s="78"/>
      <c r="J978" s="77"/>
      <c r="K978" s="78"/>
      <c r="L978" s="77"/>
      <c r="M978" s="78"/>
      <c r="N978" s="77"/>
      <c r="O978" s="78"/>
      <c r="P978" s="77"/>
      <c r="Q978" s="78"/>
    </row>
    <row r="979" spans="1:17" ht="5.25" customHeight="1" x14ac:dyDescent="0.2">
      <c r="C979" s="1"/>
      <c r="D979" s="1"/>
      <c r="E979" s="1"/>
      <c r="F979" s="1"/>
      <c r="G979" s="44"/>
      <c r="H979" s="40"/>
      <c r="I979" s="40"/>
      <c r="J979" s="40"/>
      <c r="K979" s="40"/>
      <c r="L979" s="40"/>
      <c r="M979" s="40"/>
      <c r="N979" s="40"/>
      <c r="O979" s="40"/>
      <c r="P979" s="1"/>
    </row>
    <row r="980" spans="1:17" ht="11.25" x14ac:dyDescent="0.2">
      <c r="C980" s="1"/>
      <c r="D980" s="1"/>
      <c r="E980" s="1"/>
      <c r="F980" s="1"/>
      <c r="G980" s="73"/>
      <c r="H980" s="73"/>
      <c r="I980" s="73"/>
      <c r="J980" s="73"/>
      <c r="K980" s="73"/>
      <c r="L980" s="73"/>
      <c r="M980" s="73"/>
      <c r="N980" s="73"/>
      <c r="O980" s="73"/>
      <c r="P980" s="1"/>
    </row>
    <row r="981" spans="1:17" ht="11.25" x14ac:dyDescent="0.2">
      <c r="C981" s="1"/>
      <c r="D981" s="1"/>
      <c r="E981" s="1"/>
      <c r="F981" s="1"/>
      <c r="G981" s="73"/>
      <c r="H981" s="73"/>
      <c r="I981" s="73"/>
      <c r="J981" s="73"/>
      <c r="K981" s="73"/>
      <c r="L981" s="73"/>
      <c r="M981" s="73"/>
      <c r="N981" s="73"/>
      <c r="O981" s="73"/>
      <c r="P981" s="1"/>
    </row>
    <row r="987" spans="1:17" ht="10.5" customHeight="1" x14ac:dyDescent="0.15">
      <c r="A987" t="s">
        <v>35</v>
      </c>
      <c r="B987">
        <v>35</v>
      </c>
      <c r="C987" s="81" t="str">
        <f>'5 tm Data'!$A$2</f>
        <v>NAIA West - I</v>
      </c>
      <c r="D987" s="81"/>
      <c r="E987" s="81"/>
      <c r="F987" s="81"/>
      <c r="G987" s="81"/>
      <c r="H987" s="81"/>
      <c r="I987" s="81"/>
      <c r="J987" s="81"/>
      <c r="K987" s="81"/>
      <c r="L987" s="81"/>
      <c r="M987" s="81"/>
      <c r="N987" s="81"/>
      <c r="O987" s="81"/>
      <c r="P987" s="81"/>
      <c r="Q987" s="81"/>
    </row>
    <row r="988" spans="1:17" ht="10.5" customHeight="1" x14ac:dyDescent="0.15">
      <c r="C988" s="81"/>
      <c r="D988" s="81"/>
      <c r="E988" s="81"/>
      <c r="F988" s="81"/>
      <c r="G988" s="81"/>
      <c r="H988" s="81"/>
      <c r="I988" s="81"/>
      <c r="J988" s="81"/>
      <c r="K988" s="81"/>
      <c r="L988" s="81"/>
      <c r="M988" s="81"/>
      <c r="N988" s="81"/>
      <c r="O988" s="81"/>
      <c r="P988" s="81"/>
      <c r="Q988" s="81"/>
    </row>
    <row r="989" spans="1:17" ht="10.5" customHeight="1" x14ac:dyDescent="0.15">
      <c r="C989" s="81"/>
      <c r="D989" s="81"/>
      <c r="E989" s="81"/>
      <c r="F989" s="81"/>
      <c r="G989" s="81"/>
      <c r="H989" s="81"/>
      <c r="I989" s="81"/>
      <c r="J989" s="81"/>
      <c r="K989" s="81"/>
      <c r="L989" s="81"/>
      <c r="M989" s="81"/>
      <c r="N989" s="81"/>
      <c r="O989" s="81"/>
      <c r="P989" s="81"/>
      <c r="Q989" s="81"/>
    </row>
    <row r="990" spans="1:17" ht="8.25" customHeight="1" x14ac:dyDescent="0.15">
      <c r="C990" s="17"/>
      <c r="D990" s="17"/>
      <c r="E990" s="17"/>
      <c r="F990" s="17"/>
      <c r="G990" s="17"/>
      <c r="H990" s="17"/>
      <c r="I990" s="17"/>
      <c r="J990" s="17"/>
      <c r="K990" s="17"/>
      <c r="L990" s="17"/>
      <c r="M990" s="17"/>
      <c r="N990" s="17"/>
      <c r="O990" s="17"/>
      <c r="P990" s="17"/>
    </row>
    <row r="991" spans="1:17" ht="8.25" customHeight="1" x14ac:dyDescent="0.15">
      <c r="C991" s="17"/>
      <c r="D991" s="17"/>
      <c r="E991" s="17"/>
      <c r="F991" s="17"/>
      <c r="G991" s="17"/>
      <c r="H991" s="17"/>
      <c r="I991" s="17"/>
      <c r="J991" s="17"/>
      <c r="K991" s="17"/>
      <c r="L991" s="17"/>
      <c r="M991" s="17"/>
      <c r="N991" s="17"/>
      <c r="O991" s="17"/>
      <c r="P991" s="17"/>
    </row>
    <row r="992" spans="1:17" ht="8.25" customHeight="1" x14ac:dyDescent="0.2"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</row>
    <row r="993" spans="1:17" ht="11.25" x14ac:dyDescent="0.2">
      <c r="C993" s="1"/>
      <c r="D993" s="1"/>
      <c r="E993" s="1"/>
      <c r="F993" s="1"/>
      <c r="G993" s="82">
        <f>INDEX('5 tm Data'!I:I,MATCH('5 tm WJV'!B987,'5 tm Data'!H:H,0))</f>
        <v>36</v>
      </c>
      <c r="H993" s="82"/>
      <c r="I993" s="82"/>
      <c r="J993" s="82"/>
      <c r="K993" s="82"/>
      <c r="L993" s="82"/>
      <c r="M993" s="82"/>
      <c r="N993" s="82"/>
      <c r="O993" s="82"/>
      <c r="P993" s="1"/>
    </row>
    <row r="994" spans="1:17" ht="11.25" x14ac:dyDescent="0.2">
      <c r="C994" s="1"/>
      <c r="D994" s="1"/>
      <c r="E994" s="1"/>
      <c r="F994" s="1"/>
      <c r="G994" s="82"/>
      <c r="H994" s="82"/>
      <c r="I994" s="82"/>
      <c r="J994" s="82"/>
      <c r="K994" s="82"/>
      <c r="L994" s="82"/>
      <c r="M994" s="82"/>
      <c r="N994" s="82"/>
      <c r="O994" s="82"/>
      <c r="P994" s="1"/>
    </row>
    <row r="995" spans="1:17" ht="8.25" customHeight="1" x14ac:dyDescent="0.2">
      <c r="C995" s="1"/>
      <c r="D995" s="1"/>
      <c r="E995" s="1"/>
      <c r="F995" s="1"/>
      <c r="G995" s="18"/>
      <c r="H995" s="18"/>
      <c r="I995" s="18"/>
      <c r="J995" s="18"/>
      <c r="K995" s="18"/>
      <c r="L995" s="18"/>
      <c r="M995" s="18"/>
      <c r="N995" s="18"/>
      <c r="O995" s="18"/>
      <c r="P995" s="1"/>
    </row>
    <row r="996" spans="1:17" ht="8.25" customHeight="1" x14ac:dyDescent="0.2">
      <c r="C996" s="1"/>
      <c r="D996" s="1"/>
      <c r="E996" s="1"/>
      <c r="F996" s="1"/>
      <c r="G996" s="18"/>
      <c r="H996" s="18"/>
      <c r="I996" s="18"/>
      <c r="J996" s="18"/>
      <c r="K996" s="18"/>
      <c r="L996" s="18"/>
      <c r="M996" s="18"/>
      <c r="N996" s="18"/>
      <c r="O996" s="18"/>
      <c r="P996" s="1"/>
    </row>
    <row r="997" spans="1:17" ht="8.25" customHeight="1" x14ac:dyDescent="0.2"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</row>
    <row r="998" spans="1:17" ht="15.75" customHeight="1" x14ac:dyDescent="0.15">
      <c r="C998" s="83" t="s">
        <v>0</v>
      </c>
      <c r="D998" s="84"/>
      <c r="E998" s="85"/>
      <c r="F998" s="83" t="s">
        <v>1</v>
      </c>
      <c r="G998" s="85"/>
      <c r="H998" s="83" t="s">
        <v>2</v>
      </c>
      <c r="I998" s="85"/>
      <c r="J998" s="83" t="s">
        <v>3</v>
      </c>
      <c r="K998" s="85"/>
      <c r="L998" s="83" t="s">
        <v>4</v>
      </c>
      <c r="M998" s="85"/>
      <c r="N998" s="83" t="s">
        <v>5</v>
      </c>
      <c r="O998" s="85"/>
      <c r="P998" s="80" t="s">
        <v>6</v>
      </c>
      <c r="Q998" s="80"/>
    </row>
    <row r="999" spans="1:17" ht="24.75" customHeight="1" x14ac:dyDescent="0.15">
      <c r="A999" t="str">
        <f>CONCATENATE(B987,B999)</f>
        <v>35a</v>
      </c>
      <c r="B999" t="s">
        <v>26</v>
      </c>
      <c r="C999" s="64" t="str">
        <f>INDEX('5 tm Data'!X:X,MATCH('5 tm WJV'!A999,'5 tm Data'!V:V,0))</f>
        <v>a</v>
      </c>
      <c r="D999" s="65"/>
      <c r="E999" s="66"/>
      <c r="F999" s="80"/>
      <c r="G999" s="80"/>
      <c r="H999" s="80"/>
      <c r="I999" s="80"/>
      <c r="J999" s="80"/>
      <c r="K999" s="80"/>
      <c r="L999" s="80"/>
      <c r="M999" s="80"/>
      <c r="N999" s="80"/>
      <c r="O999" s="80"/>
      <c r="P999" s="80"/>
      <c r="Q999" s="80"/>
    </row>
    <row r="1000" spans="1:17" ht="24.75" customHeight="1" x14ac:dyDescent="0.15">
      <c r="A1000" t="str">
        <f>CONCATENATE(B987,B1000)</f>
        <v>35b</v>
      </c>
      <c r="B1000" t="s">
        <v>27</v>
      </c>
      <c r="C1000" s="64" t="str">
        <f>INDEX('5 tm Data'!X:X,MATCH('5 tm WJV'!A1000,'5 tm Data'!V:V,0))</f>
        <v>b</v>
      </c>
      <c r="D1000" s="65"/>
      <c r="E1000" s="66"/>
      <c r="F1000" s="80"/>
      <c r="G1000" s="80"/>
      <c r="H1000" s="80"/>
      <c r="I1000" s="80"/>
      <c r="J1000" s="80"/>
      <c r="K1000" s="80"/>
      <c r="L1000" s="80"/>
      <c r="M1000" s="80"/>
      <c r="N1000" s="80"/>
      <c r="O1000" s="80"/>
      <c r="P1000" s="80"/>
      <c r="Q1000" s="80"/>
    </row>
    <row r="1001" spans="1:17" ht="24.75" customHeight="1" x14ac:dyDescent="0.15">
      <c r="A1001" t="str">
        <f>CONCATENATE(B987,B1001)</f>
        <v>35c</v>
      </c>
      <c r="B1001" t="s">
        <v>28</v>
      </c>
      <c r="C1001" s="64" t="str">
        <f>INDEX('5 tm Data'!X:X,MATCH('5 tm WJV'!A1001,'5 tm Data'!V:V,0))</f>
        <v>c</v>
      </c>
      <c r="D1001" s="65"/>
      <c r="E1001" s="66"/>
      <c r="F1001" s="80"/>
      <c r="G1001" s="80"/>
      <c r="H1001" s="80"/>
      <c r="I1001" s="80"/>
      <c r="J1001" s="80"/>
      <c r="K1001" s="80"/>
      <c r="L1001" s="80"/>
      <c r="M1001" s="80"/>
      <c r="N1001" s="80"/>
      <c r="O1001" s="80"/>
      <c r="P1001" s="80"/>
      <c r="Q1001" s="80"/>
    </row>
    <row r="1002" spans="1:17" ht="24.75" customHeight="1" x14ac:dyDescent="0.15">
      <c r="A1002" t="str">
        <f>CONCATENATE(B987,B1002)</f>
        <v>35d</v>
      </c>
      <c r="B1002" t="s">
        <v>29</v>
      </c>
      <c r="C1002" s="64" t="str">
        <f>INDEX('5 tm Data'!X:X,MATCH('5 tm WJV'!A1002,'5 tm Data'!V:V,0))</f>
        <v>d</v>
      </c>
      <c r="D1002" s="65"/>
      <c r="E1002" s="66"/>
      <c r="F1002" s="80"/>
      <c r="G1002" s="80"/>
      <c r="H1002" s="80"/>
      <c r="I1002" s="80"/>
      <c r="J1002" s="80"/>
      <c r="K1002" s="80"/>
      <c r="L1002" s="80"/>
      <c r="M1002" s="80"/>
      <c r="N1002" s="80"/>
      <c r="O1002" s="80"/>
      <c r="P1002" s="80"/>
      <c r="Q1002" s="80"/>
    </row>
    <row r="1003" spans="1:17" ht="24.75" customHeight="1" x14ac:dyDescent="0.15">
      <c r="A1003" t="str">
        <f>CONCATENATE(B987,B1003)</f>
        <v>35e</v>
      </c>
      <c r="B1003" t="s">
        <v>30</v>
      </c>
      <c r="C1003" s="64" t="str">
        <f>INDEX('5 tm Data'!X:X,MATCH('5 tm WJV'!A1003,'5 tm Data'!V:V,0))</f>
        <v>e</v>
      </c>
      <c r="D1003" s="65"/>
      <c r="E1003" s="66"/>
      <c r="F1003" s="80"/>
      <c r="G1003" s="80"/>
      <c r="H1003" s="80"/>
      <c r="I1003" s="80"/>
      <c r="J1003" s="80"/>
      <c r="K1003" s="80"/>
      <c r="L1003" s="80"/>
      <c r="M1003" s="80"/>
      <c r="N1003" s="80"/>
      <c r="O1003" s="80"/>
      <c r="P1003" s="80"/>
      <c r="Q1003" s="80"/>
    </row>
    <row r="1004" spans="1:17" ht="24.75" customHeight="1" x14ac:dyDescent="0.15">
      <c r="A1004" t="str">
        <f>CONCATENATE(B987,B1004)</f>
        <v>35f</v>
      </c>
      <c r="B1004" t="s">
        <v>31</v>
      </c>
      <c r="C1004" s="64" t="str">
        <f>INDEX('5 tm Data'!X:X,MATCH('5 tm WJV'!A1004,'5 tm Data'!V:V,0))</f>
        <v>f</v>
      </c>
      <c r="D1004" s="65"/>
      <c r="E1004" s="66"/>
      <c r="F1004" s="80"/>
      <c r="G1004" s="80"/>
      <c r="H1004" s="80"/>
      <c r="I1004" s="80"/>
      <c r="J1004" s="80"/>
      <c r="K1004" s="80"/>
      <c r="L1004" s="80"/>
      <c r="M1004" s="80"/>
      <c r="N1004" s="80"/>
      <c r="O1004" s="80"/>
      <c r="P1004" s="80"/>
      <c r="Q1004" s="80"/>
    </row>
    <row r="1005" spans="1:17" ht="24.75" customHeight="1" x14ac:dyDescent="0.15">
      <c r="A1005" t="str">
        <f>CONCATENATE(B987,B1005)</f>
        <v>35g</v>
      </c>
      <c r="B1005" t="s">
        <v>32</v>
      </c>
      <c r="C1005" s="64" t="str">
        <f>INDEX('5 tm Data'!X:X,MATCH('5 tm WJV'!A1005,'5 tm Data'!V:V,0))</f>
        <v>g</v>
      </c>
      <c r="D1005" s="65"/>
      <c r="E1005" s="66"/>
      <c r="F1005" s="80"/>
      <c r="G1005" s="80"/>
      <c r="H1005" s="80"/>
      <c r="I1005" s="80"/>
      <c r="J1005" s="80"/>
      <c r="K1005" s="80"/>
      <c r="L1005" s="80"/>
      <c r="M1005" s="80"/>
      <c r="N1005" s="80"/>
      <c r="O1005" s="80"/>
      <c r="P1005" s="80"/>
      <c r="Q1005" s="80"/>
    </row>
    <row r="1006" spans="1:17" ht="24.75" customHeight="1" thickBot="1" x14ac:dyDescent="0.2">
      <c r="A1006" t="str">
        <f>CONCATENATE(B987,B1006)</f>
        <v>35h</v>
      </c>
      <c r="B1006" t="s">
        <v>33</v>
      </c>
      <c r="C1006" s="64" t="str">
        <f>INDEX('5 tm Data'!X:X,MATCH('5 tm WJV'!A1006,'5 tm Data'!V:V,0))</f>
        <v>h</v>
      </c>
      <c r="D1006" s="65"/>
      <c r="E1006" s="66"/>
      <c r="F1006" s="79"/>
      <c r="G1006" s="79"/>
      <c r="H1006" s="79"/>
      <c r="I1006" s="79"/>
      <c r="J1006" s="79"/>
      <c r="K1006" s="79"/>
      <c r="L1006" s="79"/>
      <c r="M1006" s="79"/>
      <c r="N1006" s="79"/>
      <c r="O1006" s="79"/>
      <c r="P1006" s="79"/>
      <c r="Q1006" s="79"/>
    </row>
    <row r="1007" spans="1:17" ht="24.75" customHeight="1" thickTop="1" x14ac:dyDescent="0.2">
      <c r="C1007" s="1"/>
      <c r="D1007" s="1"/>
      <c r="E1007" s="37" t="s">
        <v>6</v>
      </c>
      <c r="F1007" s="77"/>
      <c r="G1007" s="78"/>
      <c r="H1007" s="77"/>
      <c r="I1007" s="78"/>
      <c r="J1007" s="77"/>
      <c r="K1007" s="78"/>
      <c r="L1007" s="77"/>
      <c r="M1007" s="78"/>
      <c r="N1007" s="77"/>
      <c r="O1007" s="78"/>
      <c r="P1007" s="77"/>
      <c r="Q1007" s="78"/>
    </row>
    <row r="1008" spans="1:17" ht="5.25" customHeight="1" x14ac:dyDescent="0.2">
      <c r="C1008" s="1"/>
      <c r="D1008" s="1"/>
      <c r="E1008" s="1"/>
      <c r="F1008" s="1"/>
      <c r="G1008" s="44"/>
      <c r="H1008" s="40"/>
      <c r="I1008" s="40"/>
      <c r="J1008" s="40"/>
      <c r="K1008" s="40"/>
      <c r="L1008" s="40"/>
      <c r="M1008" s="40"/>
      <c r="N1008" s="40"/>
      <c r="O1008" s="40"/>
      <c r="P1008" s="1"/>
    </row>
    <row r="1009" spans="1:17" ht="11.25" x14ac:dyDescent="0.2">
      <c r="C1009" s="1"/>
      <c r="D1009" s="1"/>
      <c r="E1009" s="1"/>
      <c r="F1009" s="1"/>
      <c r="G1009" s="73"/>
      <c r="H1009" s="73"/>
      <c r="I1009" s="73"/>
      <c r="J1009" s="73"/>
      <c r="K1009" s="73"/>
      <c r="L1009" s="73"/>
      <c r="M1009" s="73"/>
      <c r="N1009" s="73"/>
      <c r="O1009" s="73"/>
      <c r="P1009" s="1"/>
    </row>
    <row r="1010" spans="1:17" ht="11.25" x14ac:dyDescent="0.2">
      <c r="C1010" s="1"/>
      <c r="D1010" s="1"/>
      <c r="E1010" s="1"/>
      <c r="F1010" s="1"/>
      <c r="G1010" s="73"/>
      <c r="H1010" s="73"/>
      <c r="I1010" s="73"/>
      <c r="J1010" s="73"/>
      <c r="K1010" s="73"/>
      <c r="L1010" s="73"/>
      <c r="M1010" s="73"/>
      <c r="N1010" s="73"/>
      <c r="O1010" s="73"/>
      <c r="P1010" s="1"/>
    </row>
    <row r="1016" spans="1:17" ht="10.5" customHeight="1" x14ac:dyDescent="0.15">
      <c r="A1016" t="s">
        <v>35</v>
      </c>
      <c r="B1016">
        <v>36</v>
      </c>
      <c r="C1016" s="81" t="str">
        <f>'5 tm Data'!$A$2</f>
        <v>NAIA West - I</v>
      </c>
      <c r="D1016" s="81"/>
      <c r="E1016" s="81"/>
      <c r="F1016" s="81"/>
      <c r="G1016" s="81"/>
      <c r="H1016" s="81"/>
      <c r="I1016" s="81"/>
      <c r="J1016" s="81"/>
      <c r="K1016" s="81"/>
      <c r="L1016" s="81"/>
      <c r="M1016" s="81"/>
      <c r="N1016" s="81"/>
      <c r="O1016" s="81"/>
      <c r="P1016" s="81"/>
      <c r="Q1016" s="81"/>
    </row>
    <row r="1017" spans="1:17" ht="10.5" customHeight="1" x14ac:dyDescent="0.15">
      <c r="C1017" s="81"/>
      <c r="D1017" s="81"/>
      <c r="E1017" s="81"/>
      <c r="F1017" s="81"/>
      <c r="G1017" s="81"/>
      <c r="H1017" s="81"/>
      <c r="I1017" s="81"/>
      <c r="J1017" s="81"/>
      <c r="K1017" s="81"/>
      <c r="L1017" s="81"/>
      <c r="M1017" s="81"/>
      <c r="N1017" s="81"/>
      <c r="O1017" s="81"/>
      <c r="P1017" s="81"/>
      <c r="Q1017" s="81"/>
    </row>
    <row r="1018" spans="1:17" ht="10.5" customHeight="1" x14ac:dyDescent="0.15">
      <c r="C1018" s="81"/>
      <c r="D1018" s="81"/>
      <c r="E1018" s="81"/>
      <c r="F1018" s="81"/>
      <c r="G1018" s="81"/>
      <c r="H1018" s="81"/>
      <c r="I1018" s="81"/>
      <c r="J1018" s="81"/>
      <c r="K1018" s="81"/>
      <c r="L1018" s="81"/>
      <c r="M1018" s="81"/>
      <c r="N1018" s="81"/>
      <c r="O1018" s="81"/>
      <c r="P1018" s="81"/>
      <c r="Q1018" s="81"/>
    </row>
    <row r="1019" spans="1:17" ht="8.25" customHeight="1" x14ac:dyDescent="0.15">
      <c r="C1019" s="17"/>
      <c r="D1019" s="17"/>
      <c r="E1019" s="17"/>
      <c r="F1019" s="17"/>
      <c r="G1019" s="17"/>
      <c r="H1019" s="17"/>
      <c r="I1019" s="17"/>
      <c r="J1019" s="17"/>
      <c r="K1019" s="17"/>
      <c r="L1019" s="17"/>
      <c r="M1019" s="17"/>
      <c r="N1019" s="17"/>
      <c r="O1019" s="17"/>
      <c r="P1019" s="17"/>
    </row>
    <row r="1020" spans="1:17" ht="8.25" customHeight="1" x14ac:dyDescent="0.15">
      <c r="C1020" s="17"/>
      <c r="D1020" s="17"/>
      <c r="E1020" s="17"/>
      <c r="F1020" s="17"/>
      <c r="G1020" s="17"/>
      <c r="H1020" s="17"/>
      <c r="I1020" s="17"/>
      <c r="J1020" s="17"/>
      <c r="K1020" s="17"/>
      <c r="L1020" s="17"/>
      <c r="M1020" s="17"/>
      <c r="N1020" s="17"/>
      <c r="O1020" s="17"/>
      <c r="P1020" s="17"/>
    </row>
    <row r="1021" spans="1:17" ht="8.25" customHeight="1" x14ac:dyDescent="0.2">
      <c r="C1021" s="1"/>
      <c r="D1021" s="1"/>
      <c r="E1021" s="1"/>
      <c r="F1021" s="1"/>
      <c r="G1021" s="1"/>
      <c r="H1021" s="1"/>
      <c r="I1021" s="1"/>
      <c r="J1021" s="1"/>
      <c r="K1021" s="1"/>
      <c r="L1021" s="1"/>
      <c r="M1021" s="1"/>
      <c r="N1021" s="1"/>
      <c r="O1021" s="1"/>
      <c r="P1021" s="1"/>
    </row>
    <row r="1022" spans="1:17" ht="11.25" x14ac:dyDescent="0.2">
      <c r="C1022" s="1"/>
      <c r="D1022" s="1"/>
      <c r="E1022" s="1"/>
      <c r="F1022" s="1"/>
      <c r="G1022" s="82">
        <f>INDEX('5 tm Data'!I:I,MATCH('5 tm WJV'!B1016,'5 tm Data'!H:H,0))</f>
        <v>37</v>
      </c>
      <c r="H1022" s="82"/>
      <c r="I1022" s="82"/>
      <c r="J1022" s="82"/>
      <c r="K1022" s="82"/>
      <c r="L1022" s="82"/>
      <c r="M1022" s="82"/>
      <c r="N1022" s="82"/>
      <c r="O1022" s="82"/>
      <c r="P1022" s="1"/>
    </row>
    <row r="1023" spans="1:17" ht="11.25" x14ac:dyDescent="0.2">
      <c r="C1023" s="1"/>
      <c r="D1023" s="1"/>
      <c r="E1023" s="1"/>
      <c r="F1023" s="1"/>
      <c r="G1023" s="82"/>
      <c r="H1023" s="82"/>
      <c r="I1023" s="82"/>
      <c r="J1023" s="82"/>
      <c r="K1023" s="82"/>
      <c r="L1023" s="82"/>
      <c r="M1023" s="82"/>
      <c r="N1023" s="82"/>
      <c r="O1023" s="82"/>
      <c r="P1023" s="1"/>
    </row>
    <row r="1024" spans="1:17" ht="8.25" customHeight="1" x14ac:dyDescent="0.2">
      <c r="C1024" s="1"/>
      <c r="D1024" s="1"/>
      <c r="E1024" s="1"/>
      <c r="F1024" s="1"/>
      <c r="G1024" s="18"/>
      <c r="H1024" s="18"/>
      <c r="I1024" s="18"/>
      <c r="J1024" s="18"/>
      <c r="K1024" s="18"/>
      <c r="L1024" s="18"/>
      <c r="M1024" s="18"/>
      <c r="N1024" s="18"/>
      <c r="O1024" s="18"/>
      <c r="P1024" s="1"/>
    </row>
    <row r="1025" spans="1:17" ht="8.25" customHeight="1" x14ac:dyDescent="0.2">
      <c r="C1025" s="1"/>
      <c r="D1025" s="1"/>
      <c r="E1025" s="1"/>
      <c r="F1025" s="1"/>
      <c r="G1025" s="18"/>
      <c r="H1025" s="18"/>
      <c r="I1025" s="18"/>
      <c r="J1025" s="18"/>
      <c r="K1025" s="18"/>
      <c r="L1025" s="18"/>
      <c r="M1025" s="18"/>
      <c r="N1025" s="18"/>
      <c r="O1025" s="18"/>
      <c r="P1025" s="1"/>
    </row>
    <row r="1026" spans="1:17" ht="8.25" customHeight="1" x14ac:dyDescent="0.2">
      <c r="C1026" s="1"/>
      <c r="D1026" s="1"/>
      <c r="E1026" s="1"/>
      <c r="F1026" s="1"/>
      <c r="G1026" s="1"/>
      <c r="H1026" s="1"/>
      <c r="I1026" s="1"/>
      <c r="J1026" s="1"/>
      <c r="K1026" s="1"/>
      <c r="L1026" s="1"/>
      <c r="M1026" s="1"/>
      <c r="N1026" s="1"/>
      <c r="O1026" s="1"/>
      <c r="P1026" s="1"/>
    </row>
    <row r="1027" spans="1:17" ht="15.75" customHeight="1" x14ac:dyDescent="0.15">
      <c r="C1027" s="83" t="s">
        <v>0</v>
      </c>
      <c r="D1027" s="84"/>
      <c r="E1027" s="85"/>
      <c r="F1027" s="83" t="s">
        <v>1</v>
      </c>
      <c r="G1027" s="85"/>
      <c r="H1027" s="83" t="s">
        <v>2</v>
      </c>
      <c r="I1027" s="85"/>
      <c r="J1027" s="83" t="s">
        <v>3</v>
      </c>
      <c r="K1027" s="85"/>
      <c r="L1027" s="83" t="s">
        <v>4</v>
      </c>
      <c r="M1027" s="85"/>
      <c r="N1027" s="83" t="s">
        <v>5</v>
      </c>
      <c r="O1027" s="85"/>
      <c r="P1027" s="80" t="s">
        <v>6</v>
      </c>
      <c r="Q1027" s="80"/>
    </row>
    <row r="1028" spans="1:17" ht="24.75" customHeight="1" x14ac:dyDescent="0.15">
      <c r="A1028" t="str">
        <f>CONCATENATE(B1016,B1028)</f>
        <v>36a</v>
      </c>
      <c r="B1028" t="s">
        <v>26</v>
      </c>
      <c r="C1028" s="64" t="str">
        <f>INDEX('5 tm Data'!X:X,MATCH('5 tm WJV'!A1028,'5 tm Data'!V:V,0))</f>
        <v>a</v>
      </c>
      <c r="D1028" s="65"/>
      <c r="E1028" s="66"/>
      <c r="F1028" s="80"/>
      <c r="G1028" s="80"/>
      <c r="H1028" s="80"/>
      <c r="I1028" s="80"/>
      <c r="J1028" s="80"/>
      <c r="K1028" s="80"/>
      <c r="L1028" s="80"/>
      <c r="M1028" s="80"/>
      <c r="N1028" s="80"/>
      <c r="O1028" s="80"/>
      <c r="P1028" s="80"/>
      <c r="Q1028" s="80"/>
    </row>
    <row r="1029" spans="1:17" ht="24.75" customHeight="1" x14ac:dyDescent="0.15">
      <c r="A1029" t="str">
        <f>CONCATENATE(B1016,B1029)</f>
        <v>36b</v>
      </c>
      <c r="B1029" t="s">
        <v>27</v>
      </c>
      <c r="C1029" s="64" t="str">
        <f>INDEX('5 tm Data'!X:X,MATCH('5 tm WJV'!A1029,'5 tm Data'!V:V,0))</f>
        <v>b</v>
      </c>
      <c r="D1029" s="65"/>
      <c r="E1029" s="66"/>
      <c r="F1029" s="80"/>
      <c r="G1029" s="80"/>
      <c r="H1029" s="80"/>
      <c r="I1029" s="80"/>
      <c r="J1029" s="80"/>
      <c r="K1029" s="80"/>
      <c r="L1029" s="80"/>
      <c r="M1029" s="80"/>
      <c r="N1029" s="80"/>
      <c r="O1029" s="80"/>
      <c r="P1029" s="80"/>
      <c r="Q1029" s="80"/>
    </row>
    <row r="1030" spans="1:17" ht="24.75" customHeight="1" x14ac:dyDescent="0.15">
      <c r="A1030" t="str">
        <f>CONCATENATE(B1016,B1030)</f>
        <v>36c</v>
      </c>
      <c r="B1030" t="s">
        <v>28</v>
      </c>
      <c r="C1030" s="64" t="str">
        <f>INDEX('5 tm Data'!X:X,MATCH('5 tm WJV'!A1030,'5 tm Data'!V:V,0))</f>
        <v>c</v>
      </c>
      <c r="D1030" s="65"/>
      <c r="E1030" s="66"/>
      <c r="F1030" s="80"/>
      <c r="G1030" s="80"/>
      <c r="H1030" s="80"/>
      <c r="I1030" s="80"/>
      <c r="J1030" s="80"/>
      <c r="K1030" s="80"/>
      <c r="L1030" s="80"/>
      <c r="M1030" s="80"/>
      <c r="N1030" s="80"/>
      <c r="O1030" s="80"/>
      <c r="P1030" s="80"/>
      <c r="Q1030" s="80"/>
    </row>
    <row r="1031" spans="1:17" ht="24.75" customHeight="1" x14ac:dyDescent="0.15">
      <c r="A1031" t="str">
        <f>CONCATENATE(B1016,B1031)</f>
        <v>36d</v>
      </c>
      <c r="B1031" t="s">
        <v>29</v>
      </c>
      <c r="C1031" s="64" t="str">
        <f>INDEX('5 tm Data'!X:X,MATCH('5 tm WJV'!A1031,'5 tm Data'!V:V,0))</f>
        <v>d</v>
      </c>
      <c r="D1031" s="65"/>
      <c r="E1031" s="66"/>
      <c r="F1031" s="80"/>
      <c r="G1031" s="80"/>
      <c r="H1031" s="80"/>
      <c r="I1031" s="80"/>
      <c r="J1031" s="80"/>
      <c r="K1031" s="80"/>
      <c r="L1031" s="80"/>
      <c r="M1031" s="80"/>
      <c r="N1031" s="80"/>
      <c r="O1031" s="80"/>
      <c r="P1031" s="80"/>
      <c r="Q1031" s="80"/>
    </row>
    <row r="1032" spans="1:17" ht="24.75" customHeight="1" x14ac:dyDescent="0.15">
      <c r="A1032" t="str">
        <f>CONCATENATE(B1016,B1032)</f>
        <v>36e</v>
      </c>
      <c r="B1032" t="s">
        <v>30</v>
      </c>
      <c r="C1032" s="64" t="str">
        <f>INDEX('5 tm Data'!X:X,MATCH('5 tm WJV'!A1032,'5 tm Data'!V:V,0))</f>
        <v>e</v>
      </c>
      <c r="D1032" s="65"/>
      <c r="E1032" s="66"/>
      <c r="F1032" s="80"/>
      <c r="G1032" s="80"/>
      <c r="H1032" s="80"/>
      <c r="I1032" s="80"/>
      <c r="J1032" s="80"/>
      <c r="K1032" s="80"/>
      <c r="L1032" s="80"/>
      <c r="M1032" s="80"/>
      <c r="N1032" s="80"/>
      <c r="O1032" s="80"/>
      <c r="P1032" s="80"/>
      <c r="Q1032" s="80"/>
    </row>
    <row r="1033" spans="1:17" ht="24.75" customHeight="1" x14ac:dyDescent="0.15">
      <c r="A1033" t="str">
        <f>CONCATENATE(B1016,B1033)</f>
        <v>36f</v>
      </c>
      <c r="B1033" t="s">
        <v>31</v>
      </c>
      <c r="C1033" s="64" t="str">
        <f>INDEX('5 tm Data'!X:X,MATCH('5 tm WJV'!A1033,'5 tm Data'!V:V,0))</f>
        <v>f</v>
      </c>
      <c r="D1033" s="65"/>
      <c r="E1033" s="66"/>
      <c r="F1033" s="80"/>
      <c r="G1033" s="80"/>
      <c r="H1033" s="80"/>
      <c r="I1033" s="80"/>
      <c r="J1033" s="80"/>
      <c r="K1033" s="80"/>
      <c r="L1033" s="80"/>
      <c r="M1033" s="80"/>
      <c r="N1033" s="80"/>
      <c r="O1033" s="80"/>
      <c r="P1033" s="80"/>
      <c r="Q1033" s="80"/>
    </row>
    <row r="1034" spans="1:17" ht="24.75" customHeight="1" x14ac:dyDescent="0.15">
      <c r="A1034" t="str">
        <f>CONCATENATE(B1016,B1034)</f>
        <v>36g</v>
      </c>
      <c r="B1034" t="s">
        <v>32</v>
      </c>
      <c r="C1034" s="64" t="str">
        <f>INDEX('5 tm Data'!X:X,MATCH('5 tm WJV'!A1034,'5 tm Data'!V:V,0))</f>
        <v>g</v>
      </c>
      <c r="D1034" s="65"/>
      <c r="E1034" s="66"/>
      <c r="F1034" s="80"/>
      <c r="G1034" s="80"/>
      <c r="H1034" s="80"/>
      <c r="I1034" s="80"/>
      <c r="J1034" s="80"/>
      <c r="K1034" s="80"/>
      <c r="L1034" s="80"/>
      <c r="M1034" s="80"/>
      <c r="N1034" s="80"/>
      <c r="O1034" s="80"/>
      <c r="P1034" s="80"/>
      <c r="Q1034" s="80"/>
    </row>
    <row r="1035" spans="1:17" ht="24.75" customHeight="1" thickBot="1" x14ac:dyDescent="0.2">
      <c r="A1035" t="str">
        <f>CONCATENATE(B1016,B1035)</f>
        <v>36h</v>
      </c>
      <c r="B1035" t="s">
        <v>33</v>
      </c>
      <c r="C1035" s="64" t="str">
        <f>INDEX('5 tm Data'!X:X,MATCH('5 tm WJV'!A1035,'5 tm Data'!V:V,0))</f>
        <v>h</v>
      </c>
      <c r="D1035" s="65"/>
      <c r="E1035" s="66"/>
      <c r="F1035" s="79"/>
      <c r="G1035" s="79"/>
      <c r="H1035" s="79"/>
      <c r="I1035" s="79"/>
      <c r="J1035" s="79"/>
      <c r="K1035" s="79"/>
      <c r="L1035" s="79"/>
      <c r="M1035" s="79"/>
      <c r="N1035" s="79"/>
      <c r="O1035" s="79"/>
      <c r="P1035" s="79"/>
      <c r="Q1035" s="79"/>
    </row>
    <row r="1036" spans="1:17" ht="24.75" customHeight="1" thickTop="1" x14ac:dyDescent="0.2">
      <c r="C1036" s="1"/>
      <c r="D1036" s="1"/>
      <c r="E1036" s="37" t="s">
        <v>6</v>
      </c>
      <c r="F1036" s="77"/>
      <c r="G1036" s="78"/>
      <c r="H1036" s="77"/>
      <c r="I1036" s="78"/>
      <c r="J1036" s="77"/>
      <c r="K1036" s="78"/>
      <c r="L1036" s="77"/>
      <c r="M1036" s="78"/>
      <c r="N1036" s="77"/>
      <c r="O1036" s="78"/>
      <c r="P1036" s="77"/>
      <c r="Q1036" s="78"/>
    </row>
    <row r="1037" spans="1:17" ht="5.25" customHeight="1" x14ac:dyDescent="0.2">
      <c r="C1037" s="1"/>
      <c r="D1037" s="1"/>
      <c r="E1037" s="1"/>
      <c r="F1037" s="1"/>
      <c r="G1037" s="44"/>
      <c r="H1037" s="40"/>
      <c r="I1037" s="40"/>
      <c r="J1037" s="40"/>
      <c r="K1037" s="40"/>
      <c r="L1037" s="40"/>
      <c r="M1037" s="40"/>
      <c r="N1037" s="40"/>
      <c r="O1037" s="40"/>
      <c r="P1037" s="1"/>
    </row>
    <row r="1038" spans="1:17" ht="11.25" x14ac:dyDescent="0.2">
      <c r="C1038" s="1"/>
      <c r="D1038" s="1"/>
      <c r="E1038" s="1"/>
      <c r="F1038" s="1"/>
      <c r="G1038" s="73"/>
      <c r="H1038" s="73"/>
      <c r="I1038" s="73"/>
      <c r="J1038" s="73"/>
      <c r="K1038" s="73"/>
      <c r="L1038" s="73"/>
      <c r="M1038" s="73"/>
      <c r="N1038" s="73"/>
      <c r="O1038" s="73"/>
      <c r="P1038" s="1"/>
    </row>
    <row r="1039" spans="1:17" ht="11.25" x14ac:dyDescent="0.2">
      <c r="C1039" s="1"/>
      <c r="D1039" s="1"/>
      <c r="E1039" s="1"/>
      <c r="F1039" s="1"/>
      <c r="G1039" s="73"/>
      <c r="H1039" s="73"/>
      <c r="I1039" s="73"/>
      <c r="J1039" s="73"/>
      <c r="K1039" s="73"/>
      <c r="L1039" s="73"/>
      <c r="M1039" s="73"/>
      <c r="N1039" s="73"/>
      <c r="O1039" s="73"/>
      <c r="P1039" s="1"/>
    </row>
    <row r="1045" spans="1:17" ht="10.5" customHeight="1" x14ac:dyDescent="0.15">
      <c r="A1045" t="s">
        <v>35</v>
      </c>
      <c r="B1045">
        <v>37</v>
      </c>
      <c r="C1045" s="81" t="str">
        <f>'5 tm Data'!$A$2</f>
        <v>NAIA West - I</v>
      </c>
      <c r="D1045" s="81"/>
      <c r="E1045" s="81"/>
      <c r="F1045" s="81"/>
      <c r="G1045" s="81"/>
      <c r="H1045" s="81"/>
      <c r="I1045" s="81"/>
      <c r="J1045" s="81"/>
      <c r="K1045" s="81"/>
      <c r="L1045" s="81"/>
      <c r="M1045" s="81"/>
      <c r="N1045" s="81"/>
      <c r="O1045" s="81"/>
      <c r="P1045" s="81"/>
      <c r="Q1045" s="81"/>
    </row>
    <row r="1046" spans="1:17" ht="10.5" customHeight="1" x14ac:dyDescent="0.15">
      <c r="C1046" s="81"/>
      <c r="D1046" s="81"/>
      <c r="E1046" s="81"/>
      <c r="F1046" s="81"/>
      <c r="G1046" s="81"/>
      <c r="H1046" s="81"/>
      <c r="I1046" s="81"/>
      <c r="J1046" s="81"/>
      <c r="K1046" s="81"/>
      <c r="L1046" s="81"/>
      <c r="M1046" s="81"/>
      <c r="N1046" s="81"/>
      <c r="O1046" s="81"/>
      <c r="P1046" s="81"/>
      <c r="Q1046" s="81"/>
    </row>
    <row r="1047" spans="1:17" ht="10.5" customHeight="1" x14ac:dyDescent="0.15">
      <c r="C1047" s="81"/>
      <c r="D1047" s="81"/>
      <c r="E1047" s="81"/>
      <c r="F1047" s="81"/>
      <c r="G1047" s="81"/>
      <c r="H1047" s="81"/>
      <c r="I1047" s="81"/>
      <c r="J1047" s="81"/>
      <c r="K1047" s="81"/>
      <c r="L1047" s="81"/>
      <c r="M1047" s="81"/>
      <c r="N1047" s="81"/>
      <c r="O1047" s="81"/>
      <c r="P1047" s="81"/>
      <c r="Q1047" s="81"/>
    </row>
    <row r="1048" spans="1:17" ht="8.25" customHeight="1" x14ac:dyDescent="0.15">
      <c r="C1048" s="17"/>
      <c r="D1048" s="17"/>
      <c r="E1048" s="17"/>
      <c r="F1048" s="17"/>
      <c r="G1048" s="17"/>
      <c r="H1048" s="17"/>
      <c r="I1048" s="17"/>
      <c r="J1048" s="17"/>
      <c r="K1048" s="17"/>
      <c r="L1048" s="17"/>
      <c r="M1048" s="17"/>
      <c r="N1048" s="17"/>
      <c r="O1048" s="17"/>
      <c r="P1048" s="17"/>
    </row>
    <row r="1049" spans="1:17" ht="8.25" customHeight="1" x14ac:dyDescent="0.15">
      <c r="C1049" s="17"/>
      <c r="D1049" s="17"/>
      <c r="E1049" s="17"/>
      <c r="F1049" s="17"/>
      <c r="G1049" s="17"/>
      <c r="H1049" s="17"/>
      <c r="I1049" s="17"/>
      <c r="J1049" s="17"/>
      <c r="K1049" s="17"/>
      <c r="L1049" s="17"/>
      <c r="M1049" s="17"/>
      <c r="N1049" s="17"/>
      <c r="O1049" s="17"/>
      <c r="P1049" s="17"/>
    </row>
    <row r="1050" spans="1:17" ht="8.25" customHeight="1" x14ac:dyDescent="0.2">
      <c r="C1050" s="1"/>
      <c r="D1050" s="1"/>
      <c r="E1050" s="1"/>
      <c r="F1050" s="1"/>
      <c r="G1050" s="1"/>
      <c r="H1050" s="1"/>
      <c r="I1050" s="1"/>
      <c r="J1050" s="1"/>
      <c r="K1050" s="1"/>
      <c r="L1050" s="1"/>
      <c r="M1050" s="1"/>
      <c r="N1050" s="1"/>
      <c r="O1050" s="1"/>
      <c r="P1050" s="1"/>
    </row>
    <row r="1051" spans="1:17" ht="11.25" x14ac:dyDescent="0.2">
      <c r="C1051" s="1"/>
      <c r="D1051" s="1"/>
      <c r="E1051" s="1"/>
      <c r="F1051" s="1"/>
      <c r="G1051" s="82">
        <f>INDEX('5 tm Data'!I:I,MATCH('5 tm WJV'!B1045,'5 tm Data'!H:H,0))</f>
        <v>38</v>
      </c>
      <c r="H1051" s="82"/>
      <c r="I1051" s="82"/>
      <c r="J1051" s="82"/>
      <c r="K1051" s="82"/>
      <c r="L1051" s="82"/>
      <c r="M1051" s="82"/>
      <c r="N1051" s="82"/>
      <c r="O1051" s="82"/>
      <c r="P1051" s="1"/>
    </row>
    <row r="1052" spans="1:17" ht="11.25" x14ac:dyDescent="0.2">
      <c r="C1052" s="1"/>
      <c r="D1052" s="1"/>
      <c r="E1052" s="1"/>
      <c r="F1052" s="1"/>
      <c r="G1052" s="82"/>
      <c r="H1052" s="82"/>
      <c r="I1052" s="82"/>
      <c r="J1052" s="82"/>
      <c r="K1052" s="82"/>
      <c r="L1052" s="82"/>
      <c r="M1052" s="82"/>
      <c r="N1052" s="82"/>
      <c r="O1052" s="82"/>
      <c r="P1052" s="1"/>
    </row>
    <row r="1053" spans="1:17" ht="8.25" customHeight="1" x14ac:dyDescent="0.2">
      <c r="C1053" s="1"/>
      <c r="D1053" s="1"/>
      <c r="E1053" s="1"/>
      <c r="F1053" s="1"/>
      <c r="G1053" s="18"/>
      <c r="H1053" s="18"/>
      <c r="I1053" s="18"/>
      <c r="J1053" s="18"/>
      <c r="K1053" s="18"/>
      <c r="L1053" s="18"/>
      <c r="M1053" s="18"/>
      <c r="N1053" s="18"/>
      <c r="O1053" s="18"/>
      <c r="P1053" s="1"/>
    </row>
    <row r="1054" spans="1:17" ht="8.25" customHeight="1" x14ac:dyDescent="0.2">
      <c r="C1054" s="1"/>
      <c r="D1054" s="1"/>
      <c r="E1054" s="1"/>
      <c r="F1054" s="1"/>
      <c r="G1054" s="18"/>
      <c r="H1054" s="18"/>
      <c r="I1054" s="18"/>
      <c r="J1054" s="18"/>
      <c r="K1054" s="18"/>
      <c r="L1054" s="18"/>
      <c r="M1054" s="18"/>
      <c r="N1054" s="18"/>
      <c r="O1054" s="18"/>
      <c r="P1054" s="1"/>
    </row>
    <row r="1055" spans="1:17" ht="8.25" customHeight="1" x14ac:dyDescent="0.2">
      <c r="C1055" s="1"/>
      <c r="D1055" s="1"/>
      <c r="E1055" s="1"/>
      <c r="F1055" s="1"/>
      <c r="G1055" s="1"/>
      <c r="H1055" s="1"/>
      <c r="I1055" s="1"/>
      <c r="J1055" s="1"/>
      <c r="K1055" s="1"/>
      <c r="L1055" s="1"/>
      <c r="M1055" s="1"/>
      <c r="N1055" s="1"/>
      <c r="O1055" s="1"/>
      <c r="P1055" s="1"/>
    </row>
    <row r="1056" spans="1:17" ht="15.75" customHeight="1" x14ac:dyDescent="0.15">
      <c r="C1056" s="83" t="s">
        <v>0</v>
      </c>
      <c r="D1056" s="84"/>
      <c r="E1056" s="85"/>
      <c r="F1056" s="83" t="s">
        <v>1</v>
      </c>
      <c r="G1056" s="85"/>
      <c r="H1056" s="83" t="s">
        <v>2</v>
      </c>
      <c r="I1056" s="85"/>
      <c r="J1056" s="83" t="s">
        <v>3</v>
      </c>
      <c r="K1056" s="85"/>
      <c r="L1056" s="83" t="s">
        <v>4</v>
      </c>
      <c r="M1056" s="85"/>
      <c r="N1056" s="83" t="s">
        <v>5</v>
      </c>
      <c r="O1056" s="85"/>
      <c r="P1056" s="80" t="s">
        <v>6</v>
      </c>
      <c r="Q1056" s="80"/>
    </row>
    <row r="1057" spans="1:17" ht="24.75" customHeight="1" x14ac:dyDescent="0.15">
      <c r="A1057" t="str">
        <f>CONCATENATE(B1045,B1057)</f>
        <v>37a</v>
      </c>
      <c r="B1057" t="s">
        <v>26</v>
      </c>
      <c r="C1057" s="64" t="str">
        <f>INDEX('5 tm Data'!X:X,MATCH('5 tm WJV'!A1057,'5 tm Data'!V:V,0))</f>
        <v>a</v>
      </c>
      <c r="D1057" s="65"/>
      <c r="E1057" s="66"/>
      <c r="F1057" s="80"/>
      <c r="G1057" s="80"/>
      <c r="H1057" s="80"/>
      <c r="I1057" s="80"/>
      <c r="J1057" s="80"/>
      <c r="K1057" s="80"/>
      <c r="L1057" s="80"/>
      <c r="M1057" s="80"/>
      <c r="N1057" s="80"/>
      <c r="O1057" s="80"/>
      <c r="P1057" s="80"/>
      <c r="Q1057" s="80"/>
    </row>
    <row r="1058" spans="1:17" ht="24.75" customHeight="1" x14ac:dyDescent="0.15">
      <c r="A1058" t="str">
        <f>CONCATENATE(B1045,B1058)</f>
        <v>37b</v>
      </c>
      <c r="B1058" t="s">
        <v>27</v>
      </c>
      <c r="C1058" s="64" t="str">
        <f>INDEX('5 tm Data'!X:X,MATCH('5 tm WJV'!A1058,'5 tm Data'!V:V,0))</f>
        <v>b</v>
      </c>
      <c r="D1058" s="65"/>
      <c r="E1058" s="66"/>
      <c r="F1058" s="80"/>
      <c r="G1058" s="80"/>
      <c r="H1058" s="80"/>
      <c r="I1058" s="80"/>
      <c r="J1058" s="80"/>
      <c r="K1058" s="80"/>
      <c r="L1058" s="80"/>
      <c r="M1058" s="80"/>
      <c r="N1058" s="80"/>
      <c r="O1058" s="80"/>
      <c r="P1058" s="80"/>
      <c r="Q1058" s="80"/>
    </row>
    <row r="1059" spans="1:17" ht="24.75" customHeight="1" x14ac:dyDescent="0.15">
      <c r="A1059" t="str">
        <f>CONCATENATE(B1045,B1059)</f>
        <v>37c</v>
      </c>
      <c r="B1059" t="s">
        <v>28</v>
      </c>
      <c r="C1059" s="64" t="str">
        <f>INDEX('5 tm Data'!X:X,MATCH('5 tm WJV'!A1059,'5 tm Data'!V:V,0))</f>
        <v>c</v>
      </c>
      <c r="D1059" s="65"/>
      <c r="E1059" s="66"/>
      <c r="F1059" s="80"/>
      <c r="G1059" s="80"/>
      <c r="H1059" s="80"/>
      <c r="I1059" s="80"/>
      <c r="J1059" s="80"/>
      <c r="K1059" s="80"/>
      <c r="L1059" s="80"/>
      <c r="M1059" s="80"/>
      <c r="N1059" s="80"/>
      <c r="O1059" s="80"/>
      <c r="P1059" s="80"/>
      <c r="Q1059" s="80"/>
    </row>
    <row r="1060" spans="1:17" ht="24.75" customHeight="1" x14ac:dyDescent="0.15">
      <c r="A1060" t="str">
        <f>CONCATENATE(B1045,B1060)</f>
        <v>37d</v>
      </c>
      <c r="B1060" t="s">
        <v>29</v>
      </c>
      <c r="C1060" s="64" t="str">
        <f>INDEX('5 tm Data'!X:X,MATCH('5 tm WJV'!A1060,'5 tm Data'!V:V,0))</f>
        <v>d</v>
      </c>
      <c r="D1060" s="65"/>
      <c r="E1060" s="66"/>
      <c r="F1060" s="80"/>
      <c r="G1060" s="80"/>
      <c r="H1060" s="80"/>
      <c r="I1060" s="80"/>
      <c r="J1060" s="80"/>
      <c r="K1060" s="80"/>
      <c r="L1060" s="80"/>
      <c r="M1060" s="80"/>
      <c r="N1060" s="80"/>
      <c r="O1060" s="80"/>
      <c r="P1060" s="80"/>
      <c r="Q1060" s="80"/>
    </row>
    <row r="1061" spans="1:17" ht="24.75" customHeight="1" x14ac:dyDescent="0.15">
      <c r="A1061" t="str">
        <f>CONCATENATE(B1045,B1061)</f>
        <v>37e</v>
      </c>
      <c r="B1061" t="s">
        <v>30</v>
      </c>
      <c r="C1061" s="64" t="str">
        <f>INDEX('5 tm Data'!X:X,MATCH('5 tm WJV'!A1061,'5 tm Data'!V:V,0))</f>
        <v>e</v>
      </c>
      <c r="D1061" s="65"/>
      <c r="E1061" s="66"/>
      <c r="F1061" s="80"/>
      <c r="G1061" s="80"/>
      <c r="H1061" s="80"/>
      <c r="I1061" s="80"/>
      <c r="J1061" s="80"/>
      <c r="K1061" s="80"/>
      <c r="L1061" s="80"/>
      <c r="M1061" s="80"/>
      <c r="N1061" s="80"/>
      <c r="O1061" s="80"/>
      <c r="P1061" s="80"/>
      <c r="Q1061" s="80"/>
    </row>
    <row r="1062" spans="1:17" ht="24.75" customHeight="1" x14ac:dyDescent="0.15">
      <c r="A1062" t="str">
        <f>CONCATENATE(B1045,B1062)</f>
        <v>37f</v>
      </c>
      <c r="B1062" t="s">
        <v>31</v>
      </c>
      <c r="C1062" s="64" t="str">
        <f>INDEX('5 tm Data'!X:X,MATCH('5 tm WJV'!A1062,'5 tm Data'!V:V,0))</f>
        <v>f</v>
      </c>
      <c r="D1062" s="65"/>
      <c r="E1062" s="66"/>
      <c r="F1062" s="80"/>
      <c r="G1062" s="80"/>
      <c r="H1062" s="80"/>
      <c r="I1062" s="80"/>
      <c r="J1062" s="80"/>
      <c r="K1062" s="80"/>
      <c r="L1062" s="80"/>
      <c r="M1062" s="80"/>
      <c r="N1062" s="80"/>
      <c r="O1062" s="80"/>
      <c r="P1062" s="80"/>
      <c r="Q1062" s="80"/>
    </row>
    <row r="1063" spans="1:17" ht="24.75" customHeight="1" x14ac:dyDescent="0.15">
      <c r="A1063" t="str">
        <f>CONCATENATE(B1045,B1063)</f>
        <v>37g</v>
      </c>
      <c r="B1063" t="s">
        <v>32</v>
      </c>
      <c r="C1063" s="64" t="str">
        <f>INDEX('5 tm Data'!X:X,MATCH('5 tm WJV'!A1063,'5 tm Data'!V:V,0))</f>
        <v>g</v>
      </c>
      <c r="D1063" s="65"/>
      <c r="E1063" s="66"/>
      <c r="F1063" s="80"/>
      <c r="G1063" s="80"/>
      <c r="H1063" s="80"/>
      <c r="I1063" s="80"/>
      <c r="J1063" s="80"/>
      <c r="K1063" s="80"/>
      <c r="L1063" s="80"/>
      <c r="M1063" s="80"/>
      <c r="N1063" s="80"/>
      <c r="O1063" s="80"/>
      <c r="P1063" s="80"/>
      <c r="Q1063" s="80"/>
    </row>
    <row r="1064" spans="1:17" ht="24.75" customHeight="1" thickBot="1" x14ac:dyDescent="0.2">
      <c r="A1064" t="str">
        <f>CONCATENATE(B1045,B1064)</f>
        <v>37h</v>
      </c>
      <c r="B1064" t="s">
        <v>33</v>
      </c>
      <c r="C1064" s="64" t="str">
        <f>INDEX('5 tm Data'!X:X,MATCH('5 tm WJV'!A1064,'5 tm Data'!V:V,0))</f>
        <v>h</v>
      </c>
      <c r="D1064" s="65"/>
      <c r="E1064" s="66"/>
      <c r="F1064" s="79"/>
      <c r="G1064" s="79"/>
      <c r="H1064" s="79"/>
      <c r="I1064" s="79"/>
      <c r="J1064" s="79"/>
      <c r="K1064" s="79"/>
      <c r="L1064" s="79"/>
      <c r="M1064" s="79"/>
      <c r="N1064" s="79"/>
      <c r="O1064" s="79"/>
      <c r="P1064" s="79"/>
      <c r="Q1064" s="79"/>
    </row>
    <row r="1065" spans="1:17" ht="24.75" customHeight="1" thickTop="1" x14ac:dyDescent="0.2">
      <c r="C1065" s="1"/>
      <c r="D1065" s="1"/>
      <c r="E1065" s="37" t="s">
        <v>6</v>
      </c>
      <c r="F1065" s="77"/>
      <c r="G1065" s="78"/>
      <c r="H1065" s="77"/>
      <c r="I1065" s="78"/>
      <c r="J1065" s="77"/>
      <c r="K1065" s="78"/>
      <c r="L1065" s="77"/>
      <c r="M1065" s="78"/>
      <c r="N1065" s="77"/>
      <c r="O1065" s="78"/>
      <c r="P1065" s="77"/>
      <c r="Q1065" s="78"/>
    </row>
    <row r="1066" spans="1:17" ht="5.25" customHeight="1" x14ac:dyDescent="0.2">
      <c r="C1066" s="1"/>
      <c r="D1066" s="1"/>
      <c r="E1066" s="1"/>
      <c r="F1066" s="1"/>
      <c r="G1066" s="44"/>
      <c r="H1066" s="40"/>
      <c r="I1066" s="40"/>
      <c r="J1066" s="40"/>
      <c r="K1066" s="40"/>
      <c r="L1066" s="40"/>
      <c r="M1066" s="40"/>
      <c r="N1066" s="40"/>
      <c r="O1066" s="40"/>
      <c r="P1066" s="1"/>
    </row>
    <row r="1067" spans="1:17" ht="11.25" x14ac:dyDescent="0.2">
      <c r="C1067" s="1"/>
      <c r="D1067" s="1"/>
      <c r="E1067" s="1"/>
      <c r="F1067" s="1"/>
      <c r="G1067" s="73"/>
      <c r="H1067" s="73"/>
      <c r="I1067" s="73"/>
      <c r="J1067" s="73"/>
      <c r="K1067" s="73"/>
      <c r="L1067" s="73"/>
      <c r="M1067" s="73"/>
      <c r="N1067" s="73"/>
      <c r="O1067" s="73"/>
      <c r="P1067" s="1"/>
    </row>
    <row r="1068" spans="1:17" ht="11.25" x14ac:dyDescent="0.2">
      <c r="C1068" s="1"/>
      <c r="D1068" s="1"/>
      <c r="E1068" s="1"/>
      <c r="F1068" s="1"/>
      <c r="G1068" s="73"/>
      <c r="H1068" s="73"/>
      <c r="I1068" s="73"/>
      <c r="J1068" s="73"/>
      <c r="K1068" s="73"/>
      <c r="L1068" s="73"/>
      <c r="M1068" s="73"/>
      <c r="N1068" s="73"/>
      <c r="O1068" s="73"/>
      <c r="P1068" s="1"/>
    </row>
    <row r="1074" spans="1:17" ht="10.5" customHeight="1" x14ac:dyDescent="0.15">
      <c r="A1074" t="s">
        <v>35</v>
      </c>
      <c r="B1074">
        <v>38</v>
      </c>
      <c r="C1074" s="81" t="str">
        <f>'5 tm Data'!$A$2</f>
        <v>NAIA West - I</v>
      </c>
      <c r="D1074" s="81"/>
      <c r="E1074" s="81"/>
      <c r="F1074" s="81"/>
      <c r="G1074" s="81"/>
      <c r="H1074" s="81"/>
      <c r="I1074" s="81"/>
      <c r="J1074" s="81"/>
      <c r="K1074" s="81"/>
      <c r="L1074" s="81"/>
      <c r="M1074" s="81"/>
      <c r="N1074" s="81"/>
      <c r="O1074" s="81"/>
      <c r="P1074" s="81"/>
      <c r="Q1074" s="81"/>
    </row>
    <row r="1075" spans="1:17" ht="10.5" customHeight="1" x14ac:dyDescent="0.15">
      <c r="C1075" s="81"/>
      <c r="D1075" s="81"/>
      <c r="E1075" s="81"/>
      <c r="F1075" s="81"/>
      <c r="G1075" s="81"/>
      <c r="H1075" s="81"/>
      <c r="I1075" s="81"/>
      <c r="J1075" s="81"/>
      <c r="K1075" s="81"/>
      <c r="L1075" s="81"/>
      <c r="M1075" s="81"/>
      <c r="N1075" s="81"/>
      <c r="O1075" s="81"/>
      <c r="P1075" s="81"/>
      <c r="Q1075" s="81"/>
    </row>
    <row r="1076" spans="1:17" ht="10.5" customHeight="1" x14ac:dyDescent="0.15">
      <c r="C1076" s="81"/>
      <c r="D1076" s="81"/>
      <c r="E1076" s="81"/>
      <c r="F1076" s="81"/>
      <c r="G1076" s="81"/>
      <c r="H1076" s="81"/>
      <c r="I1076" s="81"/>
      <c r="J1076" s="81"/>
      <c r="K1076" s="81"/>
      <c r="L1076" s="81"/>
      <c r="M1076" s="81"/>
      <c r="N1076" s="81"/>
      <c r="O1076" s="81"/>
      <c r="P1076" s="81"/>
      <c r="Q1076" s="81"/>
    </row>
    <row r="1077" spans="1:17" ht="8.25" customHeight="1" x14ac:dyDescent="0.15">
      <c r="C1077" s="17"/>
      <c r="D1077" s="17"/>
      <c r="E1077" s="17"/>
      <c r="F1077" s="17"/>
      <c r="G1077" s="17"/>
      <c r="H1077" s="17"/>
      <c r="I1077" s="17"/>
      <c r="J1077" s="17"/>
      <c r="K1077" s="17"/>
      <c r="L1077" s="17"/>
      <c r="M1077" s="17"/>
      <c r="N1077" s="17"/>
      <c r="O1077" s="17"/>
      <c r="P1077" s="17"/>
    </row>
    <row r="1078" spans="1:17" ht="8.25" customHeight="1" x14ac:dyDescent="0.15">
      <c r="C1078" s="17"/>
      <c r="D1078" s="17"/>
      <c r="E1078" s="17"/>
      <c r="F1078" s="17"/>
      <c r="G1078" s="17"/>
      <c r="H1078" s="17"/>
      <c r="I1078" s="17"/>
      <c r="J1078" s="17"/>
      <c r="K1078" s="17"/>
      <c r="L1078" s="17"/>
      <c r="M1078" s="17"/>
      <c r="N1078" s="17"/>
      <c r="O1078" s="17"/>
      <c r="P1078" s="17"/>
    </row>
    <row r="1079" spans="1:17" ht="8.25" customHeight="1" x14ac:dyDescent="0.2">
      <c r="C1079" s="1"/>
      <c r="D1079" s="1"/>
      <c r="E1079" s="1"/>
      <c r="F1079" s="1"/>
      <c r="G1079" s="1"/>
      <c r="H1079" s="1"/>
      <c r="I1079" s="1"/>
      <c r="J1079" s="1"/>
      <c r="K1079" s="1"/>
      <c r="L1079" s="1"/>
      <c r="M1079" s="1"/>
      <c r="N1079" s="1"/>
      <c r="O1079" s="1"/>
      <c r="P1079" s="1"/>
    </row>
    <row r="1080" spans="1:17" ht="11.25" x14ac:dyDescent="0.2">
      <c r="C1080" s="1"/>
      <c r="D1080" s="1"/>
      <c r="E1080" s="1"/>
      <c r="F1080" s="1"/>
      <c r="G1080" s="82">
        <f>INDEX('5 tm Data'!I:I,MATCH('5 tm WJV'!B1074,'5 tm Data'!H:H,0))</f>
        <v>39</v>
      </c>
      <c r="H1080" s="82"/>
      <c r="I1080" s="82"/>
      <c r="J1080" s="82"/>
      <c r="K1080" s="82"/>
      <c r="L1080" s="82"/>
      <c r="M1080" s="82"/>
      <c r="N1080" s="82"/>
      <c r="O1080" s="82"/>
      <c r="P1080" s="1"/>
    </row>
    <row r="1081" spans="1:17" ht="11.25" x14ac:dyDescent="0.2">
      <c r="C1081" s="1"/>
      <c r="D1081" s="1"/>
      <c r="E1081" s="1"/>
      <c r="F1081" s="1"/>
      <c r="G1081" s="82"/>
      <c r="H1081" s="82"/>
      <c r="I1081" s="82"/>
      <c r="J1081" s="82"/>
      <c r="K1081" s="82"/>
      <c r="L1081" s="82"/>
      <c r="M1081" s="82"/>
      <c r="N1081" s="82"/>
      <c r="O1081" s="82"/>
      <c r="P1081" s="1"/>
    </row>
    <row r="1082" spans="1:17" ht="8.25" customHeight="1" x14ac:dyDescent="0.2">
      <c r="C1082" s="1"/>
      <c r="D1082" s="1"/>
      <c r="E1082" s="1"/>
      <c r="F1082" s="1"/>
      <c r="G1082" s="18"/>
      <c r="H1082" s="18"/>
      <c r="I1082" s="18"/>
      <c r="J1082" s="18"/>
      <c r="K1082" s="18"/>
      <c r="L1082" s="18"/>
      <c r="M1082" s="18"/>
      <c r="N1082" s="18"/>
      <c r="O1082" s="18"/>
      <c r="P1082" s="1"/>
    </row>
    <row r="1083" spans="1:17" ht="8.25" customHeight="1" x14ac:dyDescent="0.2">
      <c r="C1083" s="1"/>
      <c r="D1083" s="1"/>
      <c r="E1083" s="1"/>
      <c r="F1083" s="1"/>
      <c r="G1083" s="18"/>
      <c r="H1083" s="18"/>
      <c r="I1083" s="18"/>
      <c r="J1083" s="18"/>
      <c r="K1083" s="18"/>
      <c r="L1083" s="18"/>
      <c r="M1083" s="18"/>
      <c r="N1083" s="18"/>
      <c r="O1083" s="18"/>
      <c r="P1083" s="1"/>
    </row>
    <row r="1084" spans="1:17" ht="8.25" customHeight="1" x14ac:dyDescent="0.2">
      <c r="C1084" s="1"/>
      <c r="D1084" s="1"/>
      <c r="E1084" s="1"/>
      <c r="F1084" s="1"/>
      <c r="G1084" s="1"/>
      <c r="H1084" s="1"/>
      <c r="I1084" s="1"/>
      <c r="J1084" s="1"/>
      <c r="K1084" s="1"/>
      <c r="L1084" s="1"/>
      <c r="M1084" s="1"/>
      <c r="N1084" s="1"/>
      <c r="O1084" s="1"/>
      <c r="P1084" s="1"/>
    </row>
    <row r="1085" spans="1:17" ht="15.75" customHeight="1" x14ac:dyDescent="0.15">
      <c r="C1085" s="83" t="s">
        <v>0</v>
      </c>
      <c r="D1085" s="84"/>
      <c r="E1085" s="85"/>
      <c r="F1085" s="83" t="s">
        <v>1</v>
      </c>
      <c r="G1085" s="85"/>
      <c r="H1085" s="83" t="s">
        <v>2</v>
      </c>
      <c r="I1085" s="85"/>
      <c r="J1085" s="83" t="s">
        <v>3</v>
      </c>
      <c r="K1085" s="85"/>
      <c r="L1085" s="83" t="s">
        <v>4</v>
      </c>
      <c r="M1085" s="85"/>
      <c r="N1085" s="83" t="s">
        <v>5</v>
      </c>
      <c r="O1085" s="85"/>
      <c r="P1085" s="80" t="s">
        <v>6</v>
      </c>
      <c r="Q1085" s="80"/>
    </row>
    <row r="1086" spans="1:17" ht="24.75" customHeight="1" x14ac:dyDescent="0.15">
      <c r="A1086" t="str">
        <f>CONCATENATE(B1074,B1086)</f>
        <v>38a</v>
      </c>
      <c r="B1086" t="s">
        <v>26</v>
      </c>
      <c r="C1086" s="64" t="str">
        <f>INDEX('5 tm Data'!X:X,MATCH('5 tm WJV'!A1086,'5 tm Data'!V:V,0))</f>
        <v>a</v>
      </c>
      <c r="D1086" s="65"/>
      <c r="E1086" s="66"/>
      <c r="F1086" s="80"/>
      <c r="G1086" s="80"/>
      <c r="H1086" s="80"/>
      <c r="I1086" s="80"/>
      <c r="J1086" s="80"/>
      <c r="K1086" s="80"/>
      <c r="L1086" s="80"/>
      <c r="M1086" s="80"/>
      <c r="N1086" s="80"/>
      <c r="O1086" s="80"/>
      <c r="P1086" s="80"/>
      <c r="Q1086" s="80"/>
    </row>
    <row r="1087" spans="1:17" ht="24.75" customHeight="1" x14ac:dyDescent="0.15">
      <c r="A1087" t="str">
        <f>CONCATENATE(B1074,B1087)</f>
        <v>38b</v>
      </c>
      <c r="B1087" t="s">
        <v>27</v>
      </c>
      <c r="C1087" s="64" t="str">
        <f>INDEX('5 tm Data'!X:X,MATCH('5 tm WJV'!A1087,'5 tm Data'!V:V,0))</f>
        <v>b</v>
      </c>
      <c r="D1087" s="65"/>
      <c r="E1087" s="66"/>
      <c r="F1087" s="80"/>
      <c r="G1087" s="80"/>
      <c r="H1087" s="80"/>
      <c r="I1087" s="80"/>
      <c r="J1087" s="80"/>
      <c r="K1087" s="80"/>
      <c r="L1087" s="80"/>
      <c r="M1087" s="80"/>
      <c r="N1087" s="80"/>
      <c r="O1087" s="80"/>
      <c r="P1087" s="80"/>
      <c r="Q1087" s="80"/>
    </row>
    <row r="1088" spans="1:17" ht="24.75" customHeight="1" x14ac:dyDescent="0.15">
      <c r="A1088" t="str">
        <f>CONCATENATE(B1074,B1088)</f>
        <v>38c</v>
      </c>
      <c r="B1088" t="s">
        <v>28</v>
      </c>
      <c r="C1088" s="64" t="str">
        <f>INDEX('5 tm Data'!X:X,MATCH('5 tm WJV'!A1088,'5 tm Data'!V:V,0))</f>
        <v>c</v>
      </c>
      <c r="D1088" s="65"/>
      <c r="E1088" s="66"/>
      <c r="F1088" s="80"/>
      <c r="G1088" s="80"/>
      <c r="H1088" s="80"/>
      <c r="I1088" s="80"/>
      <c r="J1088" s="80"/>
      <c r="K1088" s="80"/>
      <c r="L1088" s="80"/>
      <c r="M1088" s="80"/>
      <c r="N1088" s="80"/>
      <c r="O1088" s="80"/>
      <c r="P1088" s="80"/>
      <c r="Q1088" s="80"/>
    </row>
    <row r="1089" spans="1:17" ht="24.75" customHeight="1" x14ac:dyDescent="0.15">
      <c r="A1089" t="str">
        <f>CONCATENATE(B1074,B1089)</f>
        <v>38d</v>
      </c>
      <c r="B1089" t="s">
        <v>29</v>
      </c>
      <c r="C1089" s="64" t="str">
        <f>INDEX('5 tm Data'!X:X,MATCH('5 tm WJV'!A1089,'5 tm Data'!V:V,0))</f>
        <v>d</v>
      </c>
      <c r="D1089" s="65"/>
      <c r="E1089" s="66"/>
      <c r="F1089" s="80"/>
      <c r="G1089" s="80"/>
      <c r="H1089" s="80"/>
      <c r="I1089" s="80"/>
      <c r="J1089" s="80"/>
      <c r="K1089" s="80"/>
      <c r="L1089" s="80"/>
      <c r="M1089" s="80"/>
      <c r="N1089" s="80"/>
      <c r="O1089" s="80"/>
      <c r="P1089" s="80"/>
      <c r="Q1089" s="80"/>
    </row>
    <row r="1090" spans="1:17" ht="24.75" customHeight="1" x14ac:dyDescent="0.15">
      <c r="A1090" t="str">
        <f>CONCATENATE(B1074,B1090)</f>
        <v>38e</v>
      </c>
      <c r="B1090" t="s">
        <v>30</v>
      </c>
      <c r="C1090" s="64" t="str">
        <f>INDEX('5 tm Data'!X:X,MATCH('5 tm WJV'!A1090,'5 tm Data'!V:V,0))</f>
        <v>e</v>
      </c>
      <c r="D1090" s="65"/>
      <c r="E1090" s="66"/>
      <c r="F1090" s="80"/>
      <c r="G1090" s="80"/>
      <c r="H1090" s="80"/>
      <c r="I1090" s="80"/>
      <c r="J1090" s="80"/>
      <c r="K1090" s="80"/>
      <c r="L1090" s="80"/>
      <c r="M1090" s="80"/>
      <c r="N1090" s="80"/>
      <c r="O1090" s="80"/>
      <c r="P1090" s="80"/>
      <c r="Q1090" s="80"/>
    </row>
    <row r="1091" spans="1:17" ht="24.75" customHeight="1" x14ac:dyDescent="0.15">
      <c r="A1091" t="str">
        <f>CONCATENATE(B1074,B1091)</f>
        <v>38f</v>
      </c>
      <c r="B1091" t="s">
        <v>31</v>
      </c>
      <c r="C1091" s="64" t="str">
        <f>INDEX('5 tm Data'!X:X,MATCH('5 tm WJV'!A1091,'5 tm Data'!V:V,0))</f>
        <v>f</v>
      </c>
      <c r="D1091" s="65"/>
      <c r="E1091" s="66"/>
      <c r="F1091" s="80"/>
      <c r="G1091" s="80"/>
      <c r="H1091" s="80"/>
      <c r="I1091" s="80"/>
      <c r="J1091" s="80"/>
      <c r="K1091" s="80"/>
      <c r="L1091" s="80"/>
      <c r="M1091" s="80"/>
      <c r="N1091" s="80"/>
      <c r="O1091" s="80"/>
      <c r="P1091" s="80"/>
      <c r="Q1091" s="80"/>
    </row>
    <row r="1092" spans="1:17" ht="24.75" customHeight="1" x14ac:dyDescent="0.15">
      <c r="A1092" t="str">
        <f>CONCATENATE(B1074,B1092)</f>
        <v>38g</v>
      </c>
      <c r="B1092" t="s">
        <v>32</v>
      </c>
      <c r="C1092" s="64" t="str">
        <f>INDEX('5 tm Data'!X:X,MATCH('5 tm WJV'!A1092,'5 tm Data'!V:V,0))</f>
        <v>g</v>
      </c>
      <c r="D1092" s="65"/>
      <c r="E1092" s="66"/>
      <c r="F1092" s="80"/>
      <c r="G1092" s="80"/>
      <c r="H1092" s="80"/>
      <c r="I1092" s="80"/>
      <c r="J1092" s="80"/>
      <c r="K1092" s="80"/>
      <c r="L1092" s="80"/>
      <c r="M1092" s="80"/>
      <c r="N1092" s="80"/>
      <c r="O1092" s="80"/>
      <c r="P1092" s="80"/>
      <c r="Q1092" s="80"/>
    </row>
    <row r="1093" spans="1:17" ht="24.75" customHeight="1" thickBot="1" x14ac:dyDescent="0.2">
      <c r="A1093" t="str">
        <f>CONCATENATE(B1074,B1093)</f>
        <v>38h</v>
      </c>
      <c r="B1093" t="s">
        <v>33</v>
      </c>
      <c r="C1093" s="64" t="str">
        <f>INDEX('5 tm Data'!X:X,MATCH('5 tm WJV'!A1093,'5 tm Data'!V:V,0))</f>
        <v>h</v>
      </c>
      <c r="D1093" s="65"/>
      <c r="E1093" s="66"/>
      <c r="F1093" s="79"/>
      <c r="G1093" s="79"/>
      <c r="H1093" s="79"/>
      <c r="I1093" s="79"/>
      <c r="J1093" s="79"/>
      <c r="K1093" s="79"/>
      <c r="L1093" s="79"/>
      <c r="M1093" s="79"/>
      <c r="N1093" s="79"/>
      <c r="O1093" s="79"/>
      <c r="P1093" s="79"/>
      <c r="Q1093" s="79"/>
    </row>
    <row r="1094" spans="1:17" ht="24.75" customHeight="1" thickTop="1" x14ac:dyDescent="0.2">
      <c r="C1094" s="1"/>
      <c r="D1094" s="1"/>
      <c r="E1094" s="37" t="s">
        <v>6</v>
      </c>
      <c r="F1094" s="77"/>
      <c r="G1094" s="78"/>
      <c r="H1094" s="77"/>
      <c r="I1094" s="78"/>
      <c r="J1094" s="77"/>
      <c r="K1094" s="78"/>
      <c r="L1094" s="77"/>
      <c r="M1094" s="78"/>
      <c r="N1094" s="77"/>
      <c r="O1094" s="78"/>
      <c r="P1094" s="77"/>
      <c r="Q1094" s="78"/>
    </row>
    <row r="1095" spans="1:17" ht="5.25" customHeight="1" x14ac:dyDescent="0.2">
      <c r="C1095" s="1"/>
      <c r="D1095" s="1"/>
      <c r="E1095" s="1"/>
      <c r="F1095" s="1"/>
      <c r="G1095" s="44"/>
      <c r="H1095" s="40"/>
      <c r="I1095" s="40"/>
      <c r="J1095" s="40"/>
      <c r="K1095" s="40"/>
      <c r="L1095" s="40"/>
      <c r="M1095" s="40"/>
      <c r="N1095" s="40"/>
      <c r="O1095" s="40"/>
      <c r="P1095" s="1"/>
    </row>
    <row r="1096" spans="1:17" ht="11.25" x14ac:dyDescent="0.2">
      <c r="C1096" s="1"/>
      <c r="D1096" s="1"/>
      <c r="E1096" s="1"/>
      <c r="F1096" s="1"/>
      <c r="G1096" s="73"/>
      <c r="H1096" s="73"/>
      <c r="I1096" s="73"/>
      <c r="J1096" s="73"/>
      <c r="K1096" s="73"/>
      <c r="L1096" s="73"/>
      <c r="M1096" s="73"/>
      <c r="N1096" s="73"/>
      <c r="O1096" s="73"/>
      <c r="P1096" s="1"/>
    </row>
    <row r="1097" spans="1:17" ht="11.25" x14ac:dyDescent="0.2">
      <c r="C1097" s="1"/>
      <c r="D1097" s="1"/>
      <c r="E1097" s="1"/>
      <c r="F1097" s="1"/>
      <c r="G1097" s="73"/>
      <c r="H1097" s="73"/>
      <c r="I1097" s="73"/>
      <c r="J1097" s="73"/>
      <c r="K1097" s="73"/>
      <c r="L1097" s="73"/>
      <c r="M1097" s="73"/>
      <c r="N1097" s="73"/>
      <c r="O1097" s="73"/>
      <c r="P1097" s="1"/>
    </row>
    <row r="1103" spans="1:17" ht="10.5" customHeight="1" x14ac:dyDescent="0.15">
      <c r="A1103" t="s">
        <v>35</v>
      </c>
      <c r="B1103">
        <v>39</v>
      </c>
      <c r="C1103" s="81" t="str">
        <f>'5 tm Data'!$A$2</f>
        <v>NAIA West - I</v>
      </c>
      <c r="D1103" s="81"/>
      <c r="E1103" s="81"/>
      <c r="F1103" s="81"/>
      <c r="G1103" s="81"/>
      <c r="H1103" s="81"/>
      <c r="I1103" s="81"/>
      <c r="J1103" s="81"/>
      <c r="K1103" s="81"/>
      <c r="L1103" s="81"/>
      <c r="M1103" s="81"/>
      <c r="N1103" s="81"/>
      <c r="O1103" s="81"/>
      <c r="P1103" s="81"/>
      <c r="Q1103" s="81"/>
    </row>
    <row r="1104" spans="1:17" ht="10.5" customHeight="1" x14ac:dyDescent="0.15">
      <c r="C1104" s="81"/>
      <c r="D1104" s="81"/>
      <c r="E1104" s="81"/>
      <c r="F1104" s="81"/>
      <c r="G1104" s="81"/>
      <c r="H1104" s="81"/>
      <c r="I1104" s="81"/>
      <c r="J1104" s="81"/>
      <c r="K1104" s="81"/>
      <c r="L1104" s="81"/>
      <c r="M1104" s="81"/>
      <c r="N1104" s="81"/>
      <c r="O1104" s="81"/>
      <c r="P1104" s="81"/>
      <c r="Q1104" s="81"/>
    </row>
    <row r="1105" spans="1:17" ht="10.5" customHeight="1" x14ac:dyDescent="0.15">
      <c r="C1105" s="81"/>
      <c r="D1105" s="81"/>
      <c r="E1105" s="81"/>
      <c r="F1105" s="81"/>
      <c r="G1105" s="81"/>
      <c r="H1105" s="81"/>
      <c r="I1105" s="81"/>
      <c r="J1105" s="81"/>
      <c r="K1105" s="81"/>
      <c r="L1105" s="81"/>
      <c r="M1105" s="81"/>
      <c r="N1105" s="81"/>
      <c r="O1105" s="81"/>
      <c r="P1105" s="81"/>
      <c r="Q1105" s="81"/>
    </row>
    <row r="1106" spans="1:17" ht="8.25" customHeight="1" x14ac:dyDescent="0.15">
      <c r="C1106" s="17"/>
      <c r="D1106" s="17"/>
      <c r="E1106" s="17"/>
      <c r="F1106" s="17"/>
      <c r="G1106" s="17"/>
      <c r="H1106" s="17"/>
      <c r="I1106" s="17"/>
      <c r="J1106" s="17"/>
      <c r="K1106" s="17"/>
      <c r="L1106" s="17"/>
      <c r="M1106" s="17"/>
      <c r="N1106" s="17"/>
      <c r="O1106" s="17"/>
      <c r="P1106" s="17"/>
    </row>
    <row r="1107" spans="1:17" ht="8.25" customHeight="1" x14ac:dyDescent="0.15">
      <c r="C1107" s="17"/>
      <c r="D1107" s="17"/>
      <c r="E1107" s="17"/>
      <c r="F1107" s="17"/>
      <c r="G1107" s="17"/>
      <c r="H1107" s="17"/>
      <c r="I1107" s="17"/>
      <c r="J1107" s="17"/>
      <c r="K1107" s="17"/>
      <c r="L1107" s="17"/>
      <c r="M1107" s="17"/>
      <c r="N1107" s="17"/>
      <c r="O1107" s="17"/>
      <c r="P1107" s="17"/>
    </row>
    <row r="1108" spans="1:17" ht="8.25" customHeight="1" x14ac:dyDescent="0.2">
      <c r="C1108" s="1"/>
      <c r="D1108" s="1"/>
      <c r="E1108" s="1"/>
      <c r="F1108" s="1"/>
      <c r="G1108" s="1"/>
      <c r="H1108" s="1"/>
      <c r="I1108" s="1"/>
      <c r="J1108" s="1"/>
      <c r="K1108" s="1"/>
      <c r="L1108" s="1"/>
      <c r="M1108" s="1"/>
      <c r="N1108" s="1"/>
      <c r="O1108" s="1"/>
      <c r="P1108" s="1"/>
    </row>
    <row r="1109" spans="1:17" ht="11.25" x14ac:dyDescent="0.2">
      <c r="C1109" s="1"/>
      <c r="D1109" s="1"/>
      <c r="E1109" s="1"/>
      <c r="F1109" s="1"/>
      <c r="G1109" s="82">
        <f>INDEX('5 tm Data'!I:I,MATCH('5 tm WJV'!B1103,'5 tm Data'!H:H,0))</f>
        <v>40</v>
      </c>
      <c r="H1109" s="82"/>
      <c r="I1109" s="82"/>
      <c r="J1109" s="82"/>
      <c r="K1109" s="82"/>
      <c r="L1109" s="82"/>
      <c r="M1109" s="82"/>
      <c r="N1109" s="82"/>
      <c r="O1109" s="82"/>
      <c r="P1109" s="1"/>
    </row>
    <row r="1110" spans="1:17" ht="11.25" x14ac:dyDescent="0.2">
      <c r="C1110" s="1"/>
      <c r="D1110" s="1"/>
      <c r="E1110" s="1"/>
      <c r="F1110" s="1"/>
      <c r="G1110" s="82"/>
      <c r="H1110" s="82"/>
      <c r="I1110" s="82"/>
      <c r="J1110" s="82"/>
      <c r="K1110" s="82"/>
      <c r="L1110" s="82"/>
      <c r="M1110" s="82"/>
      <c r="N1110" s="82"/>
      <c r="O1110" s="82"/>
      <c r="P1110" s="1"/>
    </row>
    <row r="1111" spans="1:17" ht="8.25" customHeight="1" x14ac:dyDescent="0.2">
      <c r="C1111" s="1"/>
      <c r="D1111" s="1"/>
      <c r="E1111" s="1"/>
      <c r="F1111" s="1"/>
      <c r="G1111" s="18"/>
      <c r="H1111" s="18"/>
      <c r="I1111" s="18"/>
      <c r="J1111" s="18"/>
      <c r="K1111" s="18"/>
      <c r="L1111" s="18"/>
      <c r="M1111" s="18"/>
      <c r="N1111" s="18"/>
      <c r="O1111" s="18"/>
      <c r="P1111" s="1"/>
    </row>
    <row r="1112" spans="1:17" ht="8.25" customHeight="1" x14ac:dyDescent="0.2">
      <c r="C1112" s="1"/>
      <c r="D1112" s="1"/>
      <c r="E1112" s="1"/>
      <c r="F1112" s="1"/>
      <c r="G1112" s="18"/>
      <c r="H1112" s="18"/>
      <c r="I1112" s="18"/>
      <c r="J1112" s="18"/>
      <c r="K1112" s="18"/>
      <c r="L1112" s="18"/>
      <c r="M1112" s="18"/>
      <c r="N1112" s="18"/>
      <c r="O1112" s="18"/>
      <c r="P1112" s="1"/>
    </row>
    <row r="1113" spans="1:17" ht="8.25" customHeight="1" x14ac:dyDescent="0.2">
      <c r="C1113" s="1"/>
      <c r="D1113" s="1"/>
      <c r="E1113" s="1"/>
      <c r="F1113" s="1"/>
      <c r="G1113" s="1"/>
      <c r="H1113" s="1"/>
      <c r="I1113" s="1"/>
      <c r="J1113" s="1"/>
      <c r="K1113" s="1"/>
      <c r="L1113" s="1"/>
      <c r="M1113" s="1"/>
      <c r="N1113" s="1"/>
      <c r="O1113" s="1"/>
      <c r="P1113" s="1"/>
    </row>
    <row r="1114" spans="1:17" ht="15.75" customHeight="1" x14ac:dyDescent="0.15">
      <c r="C1114" s="83" t="s">
        <v>0</v>
      </c>
      <c r="D1114" s="84"/>
      <c r="E1114" s="85"/>
      <c r="F1114" s="83" t="s">
        <v>1</v>
      </c>
      <c r="G1114" s="85"/>
      <c r="H1114" s="83" t="s">
        <v>2</v>
      </c>
      <c r="I1114" s="85"/>
      <c r="J1114" s="83" t="s">
        <v>3</v>
      </c>
      <c r="K1114" s="85"/>
      <c r="L1114" s="83" t="s">
        <v>4</v>
      </c>
      <c r="M1114" s="85"/>
      <c r="N1114" s="83" t="s">
        <v>5</v>
      </c>
      <c r="O1114" s="85"/>
      <c r="P1114" s="80" t="s">
        <v>6</v>
      </c>
      <c r="Q1114" s="80"/>
    </row>
    <row r="1115" spans="1:17" ht="24.75" customHeight="1" x14ac:dyDescent="0.15">
      <c r="A1115" t="str">
        <f>CONCATENATE(B1103,B1115)</f>
        <v>39a</v>
      </c>
      <c r="B1115" t="s">
        <v>26</v>
      </c>
      <c r="C1115" s="64" t="str">
        <f>INDEX('5 tm Data'!X:X,MATCH('5 tm WJV'!A1115,'5 tm Data'!V:V,0))</f>
        <v>a</v>
      </c>
      <c r="D1115" s="65"/>
      <c r="E1115" s="66"/>
      <c r="F1115" s="80"/>
      <c r="G1115" s="80"/>
      <c r="H1115" s="80"/>
      <c r="I1115" s="80"/>
      <c r="J1115" s="80"/>
      <c r="K1115" s="80"/>
      <c r="L1115" s="80"/>
      <c r="M1115" s="80"/>
      <c r="N1115" s="80"/>
      <c r="O1115" s="80"/>
      <c r="P1115" s="80"/>
      <c r="Q1115" s="80"/>
    </row>
    <row r="1116" spans="1:17" ht="24.75" customHeight="1" x14ac:dyDescent="0.15">
      <c r="A1116" t="str">
        <f>CONCATENATE(B1103,B1116)</f>
        <v>39b</v>
      </c>
      <c r="B1116" t="s">
        <v>27</v>
      </c>
      <c r="C1116" s="64" t="str">
        <f>INDEX('5 tm Data'!X:X,MATCH('5 tm WJV'!A1116,'5 tm Data'!V:V,0))</f>
        <v>b</v>
      </c>
      <c r="D1116" s="65"/>
      <c r="E1116" s="66"/>
      <c r="F1116" s="80"/>
      <c r="G1116" s="80"/>
      <c r="H1116" s="80"/>
      <c r="I1116" s="80"/>
      <c r="J1116" s="80"/>
      <c r="K1116" s="80"/>
      <c r="L1116" s="80"/>
      <c r="M1116" s="80"/>
      <c r="N1116" s="80"/>
      <c r="O1116" s="80"/>
      <c r="P1116" s="80"/>
      <c r="Q1116" s="80"/>
    </row>
    <row r="1117" spans="1:17" ht="24.75" customHeight="1" x14ac:dyDescent="0.15">
      <c r="A1117" t="str">
        <f>CONCATENATE(B1103,B1117)</f>
        <v>39c</v>
      </c>
      <c r="B1117" t="s">
        <v>28</v>
      </c>
      <c r="C1117" s="64" t="str">
        <f>INDEX('5 tm Data'!X:X,MATCH('5 tm WJV'!A1117,'5 tm Data'!V:V,0))</f>
        <v>c</v>
      </c>
      <c r="D1117" s="65"/>
      <c r="E1117" s="66"/>
      <c r="F1117" s="80"/>
      <c r="G1117" s="80"/>
      <c r="H1117" s="80"/>
      <c r="I1117" s="80"/>
      <c r="J1117" s="80"/>
      <c r="K1117" s="80"/>
      <c r="L1117" s="80"/>
      <c r="M1117" s="80"/>
      <c r="N1117" s="80"/>
      <c r="O1117" s="80"/>
      <c r="P1117" s="80"/>
      <c r="Q1117" s="80"/>
    </row>
    <row r="1118" spans="1:17" ht="24.75" customHeight="1" x14ac:dyDescent="0.15">
      <c r="A1118" t="str">
        <f>CONCATENATE(B1103,B1118)</f>
        <v>39d</v>
      </c>
      <c r="B1118" t="s">
        <v>29</v>
      </c>
      <c r="C1118" s="64" t="str">
        <f>INDEX('5 tm Data'!X:X,MATCH('5 tm WJV'!A1118,'5 tm Data'!V:V,0))</f>
        <v>d</v>
      </c>
      <c r="D1118" s="65"/>
      <c r="E1118" s="66"/>
      <c r="F1118" s="80"/>
      <c r="G1118" s="80"/>
      <c r="H1118" s="80"/>
      <c r="I1118" s="80"/>
      <c r="J1118" s="80"/>
      <c r="K1118" s="80"/>
      <c r="L1118" s="80"/>
      <c r="M1118" s="80"/>
      <c r="N1118" s="80"/>
      <c r="O1118" s="80"/>
      <c r="P1118" s="80"/>
      <c r="Q1118" s="80"/>
    </row>
    <row r="1119" spans="1:17" ht="24.75" customHeight="1" x14ac:dyDescent="0.15">
      <c r="A1119" t="str">
        <f>CONCATENATE(B1103,B1119)</f>
        <v>39e</v>
      </c>
      <c r="B1119" t="s">
        <v>30</v>
      </c>
      <c r="C1119" s="64" t="str">
        <f>INDEX('5 tm Data'!X:X,MATCH('5 tm WJV'!A1119,'5 tm Data'!V:V,0))</f>
        <v>e</v>
      </c>
      <c r="D1119" s="65"/>
      <c r="E1119" s="66"/>
      <c r="F1119" s="80"/>
      <c r="G1119" s="80"/>
      <c r="H1119" s="80"/>
      <c r="I1119" s="80"/>
      <c r="J1119" s="80"/>
      <c r="K1119" s="80"/>
      <c r="L1119" s="80"/>
      <c r="M1119" s="80"/>
      <c r="N1119" s="80"/>
      <c r="O1119" s="80"/>
      <c r="P1119" s="80"/>
      <c r="Q1119" s="80"/>
    </row>
    <row r="1120" spans="1:17" ht="24.75" customHeight="1" x14ac:dyDescent="0.15">
      <c r="A1120" t="str">
        <f>CONCATENATE(B1103,B1120)</f>
        <v>39f</v>
      </c>
      <c r="B1120" t="s">
        <v>31</v>
      </c>
      <c r="C1120" s="64" t="str">
        <f>INDEX('5 tm Data'!X:X,MATCH('5 tm WJV'!A1120,'5 tm Data'!V:V,0))</f>
        <v>f</v>
      </c>
      <c r="D1120" s="65"/>
      <c r="E1120" s="66"/>
      <c r="F1120" s="80"/>
      <c r="G1120" s="80"/>
      <c r="H1120" s="80"/>
      <c r="I1120" s="80"/>
      <c r="J1120" s="80"/>
      <c r="K1120" s="80"/>
      <c r="L1120" s="80"/>
      <c r="M1120" s="80"/>
      <c r="N1120" s="80"/>
      <c r="O1120" s="80"/>
      <c r="P1120" s="80"/>
      <c r="Q1120" s="80"/>
    </row>
    <row r="1121" spans="1:17" ht="24.75" customHeight="1" x14ac:dyDescent="0.15">
      <c r="A1121" t="str">
        <f>CONCATENATE(B1103,B1121)</f>
        <v>39g</v>
      </c>
      <c r="B1121" t="s">
        <v>32</v>
      </c>
      <c r="C1121" s="64" t="str">
        <f>INDEX('5 tm Data'!X:X,MATCH('5 tm WJV'!A1121,'5 tm Data'!V:V,0))</f>
        <v>g</v>
      </c>
      <c r="D1121" s="65"/>
      <c r="E1121" s="66"/>
      <c r="F1121" s="80"/>
      <c r="G1121" s="80"/>
      <c r="H1121" s="80"/>
      <c r="I1121" s="80"/>
      <c r="J1121" s="80"/>
      <c r="K1121" s="80"/>
      <c r="L1121" s="80"/>
      <c r="M1121" s="80"/>
      <c r="N1121" s="80"/>
      <c r="O1121" s="80"/>
      <c r="P1121" s="80"/>
      <c r="Q1121" s="80"/>
    </row>
    <row r="1122" spans="1:17" ht="24.75" customHeight="1" thickBot="1" x14ac:dyDescent="0.2">
      <c r="A1122" t="str">
        <f>CONCATENATE(B1103,B1122)</f>
        <v>39h</v>
      </c>
      <c r="B1122" t="s">
        <v>33</v>
      </c>
      <c r="C1122" s="64" t="str">
        <f>INDEX('5 tm Data'!X:X,MATCH('5 tm WJV'!A1122,'5 tm Data'!V:V,0))</f>
        <v>h</v>
      </c>
      <c r="D1122" s="65"/>
      <c r="E1122" s="66"/>
      <c r="F1122" s="79"/>
      <c r="G1122" s="79"/>
      <c r="H1122" s="79"/>
      <c r="I1122" s="79"/>
      <c r="J1122" s="79"/>
      <c r="K1122" s="79"/>
      <c r="L1122" s="79"/>
      <c r="M1122" s="79"/>
      <c r="N1122" s="79"/>
      <c r="O1122" s="79"/>
      <c r="P1122" s="79"/>
      <c r="Q1122" s="79"/>
    </row>
    <row r="1123" spans="1:17" ht="24.75" customHeight="1" thickTop="1" x14ac:dyDescent="0.2">
      <c r="C1123" s="1"/>
      <c r="D1123" s="1"/>
      <c r="E1123" s="37" t="s">
        <v>6</v>
      </c>
      <c r="F1123" s="77"/>
      <c r="G1123" s="78"/>
      <c r="H1123" s="77"/>
      <c r="I1123" s="78"/>
      <c r="J1123" s="77"/>
      <c r="K1123" s="78"/>
      <c r="L1123" s="77"/>
      <c r="M1123" s="78"/>
      <c r="N1123" s="77"/>
      <c r="O1123" s="78"/>
      <c r="P1123" s="77"/>
      <c r="Q1123" s="78"/>
    </row>
    <row r="1124" spans="1:17" ht="5.25" customHeight="1" x14ac:dyDescent="0.2">
      <c r="C1124" s="1"/>
      <c r="D1124" s="1"/>
      <c r="E1124" s="1"/>
      <c r="F1124" s="1"/>
      <c r="G1124" s="44"/>
      <c r="H1124" s="40"/>
      <c r="I1124" s="40"/>
      <c r="J1124" s="40"/>
      <c r="K1124" s="40"/>
      <c r="L1124" s="40"/>
      <c r="M1124" s="40"/>
      <c r="N1124" s="40"/>
      <c r="O1124" s="40"/>
      <c r="P1124" s="1"/>
    </row>
    <row r="1125" spans="1:17" ht="11.25" x14ac:dyDescent="0.2">
      <c r="C1125" s="1"/>
      <c r="D1125" s="1"/>
      <c r="E1125" s="1"/>
      <c r="F1125" s="1"/>
      <c r="G1125" s="73"/>
      <c r="H1125" s="73"/>
      <c r="I1125" s="73"/>
      <c r="J1125" s="73"/>
      <c r="K1125" s="73"/>
      <c r="L1125" s="73"/>
      <c r="M1125" s="73"/>
      <c r="N1125" s="73"/>
      <c r="O1125" s="73"/>
      <c r="P1125" s="1"/>
    </row>
    <row r="1126" spans="1:17" ht="11.25" x14ac:dyDescent="0.2">
      <c r="C1126" s="1"/>
      <c r="D1126" s="1"/>
      <c r="E1126" s="1"/>
      <c r="F1126" s="1"/>
      <c r="G1126" s="73"/>
      <c r="H1126" s="73"/>
      <c r="I1126" s="73"/>
      <c r="J1126" s="73"/>
      <c r="K1126" s="73"/>
      <c r="L1126" s="73"/>
      <c r="M1126" s="73"/>
      <c r="N1126" s="73"/>
      <c r="O1126" s="73"/>
      <c r="P1126" s="1"/>
    </row>
    <row r="1132" spans="1:17" ht="10.5" customHeight="1" x14ac:dyDescent="0.15">
      <c r="A1132" t="s">
        <v>35</v>
      </c>
      <c r="B1132">
        <v>40</v>
      </c>
      <c r="C1132" s="81" t="str">
        <f>'5 tm Data'!$A$2</f>
        <v>NAIA West - I</v>
      </c>
      <c r="D1132" s="81"/>
      <c r="E1132" s="81"/>
      <c r="F1132" s="81"/>
      <c r="G1132" s="81"/>
      <c r="H1132" s="81"/>
      <c r="I1132" s="81"/>
      <c r="J1132" s="81"/>
      <c r="K1132" s="81"/>
      <c r="L1132" s="81"/>
      <c r="M1132" s="81"/>
      <c r="N1132" s="81"/>
      <c r="O1132" s="81"/>
      <c r="P1132" s="81"/>
      <c r="Q1132" s="81"/>
    </row>
    <row r="1133" spans="1:17" ht="10.5" customHeight="1" x14ac:dyDescent="0.15">
      <c r="C1133" s="81"/>
      <c r="D1133" s="81"/>
      <c r="E1133" s="81"/>
      <c r="F1133" s="81"/>
      <c r="G1133" s="81"/>
      <c r="H1133" s="81"/>
      <c r="I1133" s="81"/>
      <c r="J1133" s="81"/>
      <c r="K1133" s="81"/>
      <c r="L1133" s="81"/>
      <c r="M1133" s="81"/>
      <c r="N1133" s="81"/>
      <c r="O1133" s="81"/>
      <c r="P1133" s="81"/>
      <c r="Q1133" s="81"/>
    </row>
    <row r="1134" spans="1:17" ht="10.5" customHeight="1" x14ac:dyDescent="0.15">
      <c r="C1134" s="81"/>
      <c r="D1134" s="81"/>
      <c r="E1134" s="81"/>
      <c r="F1134" s="81"/>
      <c r="G1134" s="81"/>
      <c r="H1134" s="81"/>
      <c r="I1134" s="81"/>
      <c r="J1134" s="81"/>
      <c r="K1134" s="81"/>
      <c r="L1134" s="81"/>
      <c r="M1134" s="81"/>
      <c r="N1134" s="81"/>
      <c r="O1134" s="81"/>
      <c r="P1134" s="81"/>
      <c r="Q1134" s="81"/>
    </row>
    <row r="1135" spans="1:17" ht="8.25" customHeight="1" x14ac:dyDescent="0.15">
      <c r="C1135" s="17"/>
      <c r="D1135" s="17"/>
      <c r="E1135" s="17"/>
      <c r="F1135" s="17"/>
      <c r="G1135" s="17"/>
      <c r="H1135" s="17"/>
      <c r="I1135" s="17"/>
      <c r="J1135" s="17"/>
      <c r="K1135" s="17"/>
      <c r="L1135" s="17"/>
      <c r="M1135" s="17"/>
      <c r="N1135" s="17"/>
      <c r="O1135" s="17"/>
      <c r="P1135" s="17"/>
    </row>
    <row r="1136" spans="1:17" ht="8.25" customHeight="1" x14ac:dyDescent="0.15">
      <c r="C1136" s="17"/>
      <c r="D1136" s="17"/>
      <c r="E1136" s="17"/>
      <c r="F1136" s="17"/>
      <c r="G1136" s="17"/>
      <c r="H1136" s="17"/>
      <c r="I1136" s="17"/>
      <c r="J1136" s="17"/>
      <c r="K1136" s="17"/>
      <c r="L1136" s="17"/>
      <c r="M1136" s="17"/>
      <c r="N1136" s="17"/>
      <c r="O1136" s="17"/>
      <c r="P1136" s="17"/>
    </row>
    <row r="1137" spans="1:17" ht="8.25" customHeight="1" x14ac:dyDescent="0.2">
      <c r="C1137" s="1"/>
      <c r="D1137" s="1"/>
      <c r="E1137" s="1"/>
      <c r="F1137" s="1"/>
      <c r="G1137" s="1"/>
      <c r="H1137" s="1"/>
      <c r="I1137" s="1"/>
      <c r="J1137" s="1"/>
      <c r="K1137" s="1"/>
      <c r="L1137" s="1"/>
      <c r="M1137" s="1"/>
      <c r="N1137" s="1"/>
      <c r="O1137" s="1"/>
      <c r="P1137" s="1"/>
    </row>
    <row r="1138" spans="1:17" ht="11.25" x14ac:dyDescent="0.2">
      <c r="C1138" s="1"/>
      <c r="D1138" s="1"/>
      <c r="E1138" s="1"/>
      <c r="F1138" s="1"/>
      <c r="G1138" s="82">
        <f>INDEX('5 tm Data'!I:I,MATCH('5 tm WJV'!B1132,'5 tm Data'!H:H,0))</f>
        <v>41</v>
      </c>
      <c r="H1138" s="82"/>
      <c r="I1138" s="82"/>
      <c r="J1138" s="82"/>
      <c r="K1138" s="82"/>
      <c r="L1138" s="82"/>
      <c r="M1138" s="82"/>
      <c r="N1138" s="82"/>
      <c r="O1138" s="82"/>
      <c r="P1138" s="1"/>
    </row>
    <row r="1139" spans="1:17" ht="11.25" x14ac:dyDescent="0.2">
      <c r="C1139" s="1"/>
      <c r="D1139" s="1"/>
      <c r="E1139" s="1"/>
      <c r="F1139" s="1"/>
      <c r="G1139" s="82"/>
      <c r="H1139" s="82"/>
      <c r="I1139" s="82"/>
      <c r="J1139" s="82"/>
      <c r="K1139" s="82"/>
      <c r="L1139" s="82"/>
      <c r="M1139" s="82"/>
      <c r="N1139" s="82"/>
      <c r="O1139" s="82"/>
      <c r="P1139" s="1"/>
    </row>
    <row r="1140" spans="1:17" ht="8.25" customHeight="1" x14ac:dyDescent="0.2">
      <c r="C1140" s="1"/>
      <c r="D1140" s="1"/>
      <c r="E1140" s="1"/>
      <c r="F1140" s="1"/>
      <c r="G1140" s="18"/>
      <c r="H1140" s="18"/>
      <c r="I1140" s="18"/>
      <c r="J1140" s="18"/>
      <c r="K1140" s="18"/>
      <c r="L1140" s="18"/>
      <c r="M1140" s="18"/>
      <c r="N1140" s="18"/>
      <c r="O1140" s="18"/>
      <c r="P1140" s="1"/>
    </row>
    <row r="1141" spans="1:17" ht="8.25" customHeight="1" x14ac:dyDescent="0.2">
      <c r="C1141" s="1"/>
      <c r="D1141" s="1"/>
      <c r="E1141" s="1"/>
      <c r="F1141" s="1"/>
      <c r="G1141" s="18"/>
      <c r="H1141" s="18"/>
      <c r="I1141" s="18"/>
      <c r="J1141" s="18"/>
      <c r="K1141" s="18"/>
      <c r="L1141" s="18"/>
      <c r="M1141" s="18"/>
      <c r="N1141" s="18"/>
      <c r="O1141" s="18"/>
      <c r="P1141" s="1"/>
    </row>
    <row r="1142" spans="1:17" ht="8.25" customHeight="1" x14ac:dyDescent="0.2">
      <c r="C1142" s="1"/>
      <c r="D1142" s="1"/>
      <c r="E1142" s="1"/>
      <c r="F1142" s="1"/>
      <c r="G1142" s="1"/>
      <c r="H1142" s="1"/>
      <c r="I1142" s="1"/>
      <c r="J1142" s="1"/>
      <c r="K1142" s="1"/>
      <c r="L1142" s="1"/>
      <c r="M1142" s="1"/>
      <c r="N1142" s="1"/>
      <c r="O1142" s="1"/>
      <c r="P1142" s="1"/>
    </row>
    <row r="1143" spans="1:17" ht="15.75" customHeight="1" x14ac:dyDescent="0.15">
      <c r="C1143" s="83" t="s">
        <v>0</v>
      </c>
      <c r="D1143" s="84"/>
      <c r="E1143" s="85"/>
      <c r="F1143" s="83" t="s">
        <v>1</v>
      </c>
      <c r="G1143" s="85"/>
      <c r="H1143" s="83" t="s">
        <v>2</v>
      </c>
      <c r="I1143" s="85"/>
      <c r="J1143" s="83" t="s">
        <v>3</v>
      </c>
      <c r="K1143" s="85"/>
      <c r="L1143" s="83" t="s">
        <v>4</v>
      </c>
      <c r="M1143" s="85"/>
      <c r="N1143" s="83" t="s">
        <v>5</v>
      </c>
      <c r="O1143" s="85"/>
      <c r="P1143" s="80" t="s">
        <v>6</v>
      </c>
      <c r="Q1143" s="80"/>
    </row>
    <row r="1144" spans="1:17" ht="24.75" customHeight="1" x14ac:dyDescent="0.15">
      <c r="A1144" t="str">
        <f>CONCATENATE(B1132,B1144)</f>
        <v>40a</v>
      </c>
      <c r="B1144" t="s">
        <v>26</v>
      </c>
      <c r="C1144" s="64" t="str">
        <f>INDEX('5 tm Data'!X:X,MATCH('5 tm WJV'!A1144,'5 tm Data'!V:V,0))</f>
        <v>a</v>
      </c>
      <c r="D1144" s="65"/>
      <c r="E1144" s="66"/>
      <c r="F1144" s="80"/>
      <c r="G1144" s="80"/>
      <c r="H1144" s="80"/>
      <c r="I1144" s="80"/>
      <c r="J1144" s="80"/>
      <c r="K1144" s="80"/>
      <c r="L1144" s="80"/>
      <c r="M1144" s="80"/>
      <c r="N1144" s="80"/>
      <c r="O1144" s="80"/>
      <c r="P1144" s="80"/>
      <c r="Q1144" s="80"/>
    </row>
    <row r="1145" spans="1:17" ht="24.75" customHeight="1" x14ac:dyDescent="0.15">
      <c r="A1145" t="str">
        <f>CONCATENATE(B1132,B1145)</f>
        <v>40b</v>
      </c>
      <c r="B1145" t="s">
        <v>27</v>
      </c>
      <c r="C1145" s="64" t="str">
        <f>INDEX('5 tm Data'!X:X,MATCH('5 tm WJV'!A1145,'5 tm Data'!V:V,0))</f>
        <v>b</v>
      </c>
      <c r="D1145" s="65"/>
      <c r="E1145" s="66"/>
      <c r="F1145" s="80"/>
      <c r="G1145" s="80"/>
      <c r="H1145" s="80"/>
      <c r="I1145" s="80"/>
      <c r="J1145" s="80"/>
      <c r="K1145" s="80"/>
      <c r="L1145" s="80"/>
      <c r="M1145" s="80"/>
      <c r="N1145" s="80"/>
      <c r="O1145" s="80"/>
      <c r="P1145" s="80"/>
      <c r="Q1145" s="80"/>
    </row>
    <row r="1146" spans="1:17" ht="24.75" customHeight="1" x14ac:dyDescent="0.15">
      <c r="A1146" t="str">
        <f>CONCATENATE(B1132,B1146)</f>
        <v>40c</v>
      </c>
      <c r="B1146" t="s">
        <v>28</v>
      </c>
      <c r="C1146" s="64" t="str">
        <f>INDEX('5 tm Data'!X:X,MATCH('5 tm WJV'!A1146,'5 tm Data'!V:V,0))</f>
        <v>c</v>
      </c>
      <c r="D1146" s="65"/>
      <c r="E1146" s="66"/>
      <c r="F1146" s="80"/>
      <c r="G1146" s="80"/>
      <c r="H1146" s="80"/>
      <c r="I1146" s="80"/>
      <c r="J1146" s="80"/>
      <c r="K1146" s="80"/>
      <c r="L1146" s="80"/>
      <c r="M1146" s="80"/>
      <c r="N1146" s="80"/>
      <c r="O1146" s="80"/>
      <c r="P1146" s="80"/>
      <c r="Q1146" s="80"/>
    </row>
    <row r="1147" spans="1:17" ht="24.75" customHeight="1" x14ac:dyDescent="0.15">
      <c r="A1147" t="str">
        <f>CONCATENATE(B1132,B1147)</f>
        <v>40d</v>
      </c>
      <c r="B1147" t="s">
        <v>29</v>
      </c>
      <c r="C1147" s="64" t="str">
        <f>INDEX('5 tm Data'!X:X,MATCH('5 tm WJV'!A1147,'5 tm Data'!V:V,0))</f>
        <v>d</v>
      </c>
      <c r="D1147" s="65"/>
      <c r="E1147" s="66"/>
      <c r="F1147" s="80"/>
      <c r="G1147" s="80"/>
      <c r="H1147" s="80"/>
      <c r="I1147" s="80"/>
      <c r="J1147" s="80"/>
      <c r="K1147" s="80"/>
      <c r="L1147" s="80"/>
      <c r="M1147" s="80"/>
      <c r="N1147" s="80"/>
      <c r="O1147" s="80"/>
      <c r="P1147" s="80"/>
      <c r="Q1147" s="80"/>
    </row>
    <row r="1148" spans="1:17" ht="24.75" customHeight="1" x14ac:dyDescent="0.15">
      <c r="A1148" t="str">
        <f>CONCATENATE(B1132,B1148)</f>
        <v>40e</v>
      </c>
      <c r="B1148" t="s">
        <v>30</v>
      </c>
      <c r="C1148" s="64" t="str">
        <f>INDEX('5 tm Data'!X:X,MATCH('5 tm WJV'!A1148,'5 tm Data'!V:V,0))</f>
        <v>e</v>
      </c>
      <c r="D1148" s="65"/>
      <c r="E1148" s="66"/>
      <c r="F1148" s="80"/>
      <c r="G1148" s="80"/>
      <c r="H1148" s="80"/>
      <c r="I1148" s="80"/>
      <c r="J1148" s="80"/>
      <c r="K1148" s="80"/>
      <c r="L1148" s="80"/>
      <c r="M1148" s="80"/>
      <c r="N1148" s="80"/>
      <c r="O1148" s="80"/>
      <c r="P1148" s="80"/>
      <c r="Q1148" s="80"/>
    </row>
    <row r="1149" spans="1:17" ht="24.75" customHeight="1" x14ac:dyDescent="0.15">
      <c r="A1149" t="str">
        <f>CONCATENATE(B1132,B1149)</f>
        <v>40f</v>
      </c>
      <c r="B1149" t="s">
        <v>31</v>
      </c>
      <c r="C1149" s="64" t="str">
        <f>INDEX('5 tm Data'!X:X,MATCH('5 tm WJV'!A1149,'5 tm Data'!V:V,0))</f>
        <v>f</v>
      </c>
      <c r="D1149" s="65"/>
      <c r="E1149" s="66"/>
      <c r="F1149" s="80"/>
      <c r="G1149" s="80"/>
      <c r="H1149" s="80"/>
      <c r="I1149" s="80"/>
      <c r="J1149" s="80"/>
      <c r="K1149" s="80"/>
      <c r="L1149" s="80"/>
      <c r="M1149" s="80"/>
      <c r="N1149" s="80"/>
      <c r="O1149" s="80"/>
      <c r="P1149" s="80"/>
      <c r="Q1149" s="80"/>
    </row>
    <row r="1150" spans="1:17" ht="24.75" customHeight="1" x14ac:dyDescent="0.15">
      <c r="A1150" t="str">
        <f>CONCATENATE(B1132,B1150)</f>
        <v>40g</v>
      </c>
      <c r="B1150" t="s">
        <v>32</v>
      </c>
      <c r="C1150" s="64" t="str">
        <f>INDEX('5 tm Data'!X:X,MATCH('5 tm WJV'!A1150,'5 tm Data'!V:V,0))</f>
        <v>g</v>
      </c>
      <c r="D1150" s="65"/>
      <c r="E1150" s="66"/>
      <c r="F1150" s="80"/>
      <c r="G1150" s="80"/>
      <c r="H1150" s="80"/>
      <c r="I1150" s="80"/>
      <c r="J1150" s="80"/>
      <c r="K1150" s="80"/>
      <c r="L1150" s="80"/>
      <c r="M1150" s="80"/>
      <c r="N1150" s="80"/>
      <c r="O1150" s="80"/>
      <c r="P1150" s="80"/>
      <c r="Q1150" s="80"/>
    </row>
    <row r="1151" spans="1:17" ht="24.75" customHeight="1" thickBot="1" x14ac:dyDescent="0.2">
      <c r="A1151" t="str">
        <f>CONCATENATE(B1132,B1151)</f>
        <v>40h</v>
      </c>
      <c r="B1151" t="s">
        <v>33</v>
      </c>
      <c r="C1151" s="64" t="str">
        <f>INDEX('5 tm Data'!X:X,MATCH('5 tm WJV'!A1151,'5 tm Data'!V:V,0))</f>
        <v>h</v>
      </c>
      <c r="D1151" s="65"/>
      <c r="E1151" s="66"/>
      <c r="F1151" s="79"/>
      <c r="G1151" s="79"/>
      <c r="H1151" s="79"/>
      <c r="I1151" s="79"/>
      <c r="J1151" s="79"/>
      <c r="K1151" s="79"/>
      <c r="L1151" s="79"/>
      <c r="M1151" s="79"/>
      <c r="N1151" s="79"/>
      <c r="O1151" s="79"/>
      <c r="P1151" s="79"/>
      <c r="Q1151" s="79"/>
    </row>
    <row r="1152" spans="1:17" ht="24.75" customHeight="1" thickTop="1" x14ac:dyDescent="0.2">
      <c r="C1152" s="1"/>
      <c r="D1152" s="1"/>
      <c r="E1152" s="37" t="s">
        <v>6</v>
      </c>
      <c r="F1152" s="77"/>
      <c r="G1152" s="78"/>
      <c r="H1152" s="77"/>
      <c r="I1152" s="78"/>
      <c r="J1152" s="77"/>
      <c r="K1152" s="78"/>
      <c r="L1152" s="77"/>
      <c r="M1152" s="78"/>
      <c r="N1152" s="77"/>
      <c r="O1152" s="78"/>
      <c r="P1152" s="77"/>
      <c r="Q1152" s="78"/>
    </row>
    <row r="1153" spans="3:16" ht="5.25" customHeight="1" x14ac:dyDescent="0.2">
      <c r="C1153" s="1"/>
      <c r="D1153" s="1"/>
      <c r="E1153" s="1"/>
      <c r="F1153" s="1"/>
      <c r="G1153" s="44"/>
      <c r="H1153" s="40"/>
      <c r="I1153" s="40"/>
      <c r="J1153" s="40"/>
      <c r="K1153" s="40"/>
      <c r="L1153" s="40"/>
      <c r="M1153" s="40"/>
      <c r="N1153" s="40"/>
      <c r="O1153" s="40"/>
      <c r="P1153" s="1"/>
    </row>
    <row r="1154" spans="3:16" ht="11.25" x14ac:dyDescent="0.2">
      <c r="C1154" s="1"/>
      <c r="D1154" s="1"/>
      <c r="E1154" s="1"/>
      <c r="F1154" s="1"/>
      <c r="G1154" s="73"/>
      <c r="H1154" s="73"/>
      <c r="I1154" s="73"/>
      <c r="J1154" s="73"/>
      <c r="K1154" s="73"/>
      <c r="L1154" s="73"/>
      <c r="M1154" s="73"/>
      <c r="N1154" s="73"/>
      <c r="O1154" s="73"/>
      <c r="P1154" s="1"/>
    </row>
    <row r="1155" spans="3:16" ht="11.25" x14ac:dyDescent="0.2">
      <c r="C1155" s="1"/>
      <c r="D1155" s="1"/>
      <c r="E1155" s="1"/>
      <c r="F1155" s="1"/>
      <c r="G1155" s="73"/>
      <c r="H1155" s="73"/>
      <c r="I1155" s="73"/>
      <c r="J1155" s="73"/>
      <c r="K1155" s="73"/>
      <c r="L1155" s="73"/>
      <c r="M1155" s="73"/>
      <c r="N1155" s="73"/>
      <c r="O1155" s="73"/>
      <c r="P1155" s="1"/>
    </row>
  </sheetData>
  <mergeCells count="2937">
    <mergeCell ref="F22:G23"/>
    <mergeCell ref="H22:I23"/>
    <mergeCell ref="J22:K23"/>
    <mergeCell ref="L22:M23"/>
    <mergeCell ref="N22:O23"/>
    <mergeCell ref="P22:Q23"/>
    <mergeCell ref="C24:E25"/>
    <mergeCell ref="F24:G25"/>
    <mergeCell ref="H24:I25"/>
    <mergeCell ref="J24:K25"/>
    <mergeCell ref="L24:M25"/>
    <mergeCell ref="N24:O25"/>
    <mergeCell ref="P24:Q25"/>
    <mergeCell ref="P44:Q44"/>
    <mergeCell ref="C45:E45"/>
    <mergeCell ref="F45:G45"/>
    <mergeCell ref="H45:I45"/>
    <mergeCell ref="J45:K45"/>
    <mergeCell ref="L45:M45"/>
    <mergeCell ref="N45:O45"/>
    <mergeCell ref="C44:E44"/>
    <mergeCell ref="F44:G44"/>
    <mergeCell ref="H44:I44"/>
    <mergeCell ref="J44:K44"/>
    <mergeCell ref="L44:M44"/>
    <mergeCell ref="N44:O44"/>
    <mergeCell ref="C43:E43"/>
    <mergeCell ref="F43:G43"/>
    <mergeCell ref="C1:Q3"/>
    <mergeCell ref="G7:O8"/>
    <mergeCell ref="C12:E12"/>
    <mergeCell ref="F12:G12"/>
    <mergeCell ref="H12:I12"/>
    <mergeCell ref="J12:K12"/>
    <mergeCell ref="L12:M12"/>
    <mergeCell ref="N12:O12"/>
    <mergeCell ref="P15:Q15"/>
    <mergeCell ref="C108:E108"/>
    <mergeCell ref="C109:E110"/>
    <mergeCell ref="F109:G110"/>
    <mergeCell ref="H109:I110"/>
    <mergeCell ref="J109:K110"/>
    <mergeCell ref="L109:M110"/>
    <mergeCell ref="N109:O110"/>
    <mergeCell ref="P109:Q110"/>
    <mergeCell ref="C79:E79"/>
    <mergeCell ref="C80:E81"/>
    <mergeCell ref="F80:G81"/>
    <mergeCell ref="H80:I81"/>
    <mergeCell ref="J80:K81"/>
    <mergeCell ref="L80:M81"/>
    <mergeCell ref="N80:O81"/>
    <mergeCell ref="P80:Q81"/>
    <mergeCell ref="C82:E83"/>
    <mergeCell ref="F82:G83"/>
    <mergeCell ref="H82:I83"/>
    <mergeCell ref="J82:K83"/>
    <mergeCell ref="L82:M83"/>
    <mergeCell ref="N82:O83"/>
    <mergeCell ref="P82:Q83"/>
    <mergeCell ref="P14:Q14"/>
    <mergeCell ref="C15:E15"/>
    <mergeCell ref="F15:G15"/>
    <mergeCell ref="H15:I15"/>
    <mergeCell ref="J15:K15"/>
    <mergeCell ref="L15:M15"/>
    <mergeCell ref="N15:O15"/>
    <mergeCell ref="C14:E14"/>
    <mergeCell ref="F14:G14"/>
    <mergeCell ref="H14:I14"/>
    <mergeCell ref="J14:K14"/>
    <mergeCell ref="L14:M14"/>
    <mergeCell ref="N14:O14"/>
    <mergeCell ref="P12:Q12"/>
    <mergeCell ref="C13:E13"/>
    <mergeCell ref="F13:G13"/>
    <mergeCell ref="H13:I13"/>
    <mergeCell ref="J13:K13"/>
    <mergeCell ref="L13:M13"/>
    <mergeCell ref="N13:O13"/>
    <mergeCell ref="P13:Q13"/>
    <mergeCell ref="P18:Q18"/>
    <mergeCell ref="C19:E19"/>
    <mergeCell ref="F19:G19"/>
    <mergeCell ref="H19:I19"/>
    <mergeCell ref="J19:K19"/>
    <mergeCell ref="L19:M19"/>
    <mergeCell ref="N19:O19"/>
    <mergeCell ref="C18:E18"/>
    <mergeCell ref="F18:G18"/>
    <mergeCell ref="H18:I18"/>
    <mergeCell ref="J18:K18"/>
    <mergeCell ref="L18:M18"/>
    <mergeCell ref="N18:O18"/>
    <mergeCell ref="P16:Q16"/>
    <mergeCell ref="C17:E17"/>
    <mergeCell ref="F17:G17"/>
    <mergeCell ref="H17:I17"/>
    <mergeCell ref="J17:K17"/>
    <mergeCell ref="L17:M17"/>
    <mergeCell ref="N17:O17"/>
    <mergeCell ref="P17:Q17"/>
    <mergeCell ref="C16:E16"/>
    <mergeCell ref="F16:G16"/>
    <mergeCell ref="H16:I16"/>
    <mergeCell ref="J16:K16"/>
    <mergeCell ref="L16:M16"/>
    <mergeCell ref="N16:O16"/>
    <mergeCell ref="P20:Q20"/>
    <mergeCell ref="F21:G21"/>
    <mergeCell ref="H21:I21"/>
    <mergeCell ref="J21:K21"/>
    <mergeCell ref="L21:M21"/>
    <mergeCell ref="N21:O21"/>
    <mergeCell ref="P21:Q21"/>
    <mergeCell ref="P19:Q19"/>
    <mergeCell ref="C20:E20"/>
    <mergeCell ref="F20:G20"/>
    <mergeCell ref="H20:I20"/>
    <mergeCell ref="J20:K20"/>
    <mergeCell ref="L20:M20"/>
    <mergeCell ref="N20:O20"/>
    <mergeCell ref="P41:Q41"/>
    <mergeCell ref="C42:E42"/>
    <mergeCell ref="F42:G42"/>
    <mergeCell ref="H42:I42"/>
    <mergeCell ref="J42:K42"/>
    <mergeCell ref="L42:M42"/>
    <mergeCell ref="N42:O42"/>
    <mergeCell ref="C30:Q32"/>
    <mergeCell ref="G36:O37"/>
    <mergeCell ref="C41:E41"/>
    <mergeCell ref="F41:G41"/>
    <mergeCell ref="H41:I41"/>
    <mergeCell ref="J41:K41"/>
    <mergeCell ref="L41:M41"/>
    <mergeCell ref="N41:O41"/>
    <mergeCell ref="P42:Q42"/>
    <mergeCell ref="C21:E21"/>
    <mergeCell ref="C22:E23"/>
    <mergeCell ref="H43:I43"/>
    <mergeCell ref="J43:K43"/>
    <mergeCell ref="L43:M43"/>
    <mergeCell ref="N43:O43"/>
    <mergeCell ref="P43:Q43"/>
    <mergeCell ref="P46:Q46"/>
    <mergeCell ref="C47:E47"/>
    <mergeCell ref="F47:G47"/>
    <mergeCell ref="H47:I47"/>
    <mergeCell ref="J47:K47"/>
    <mergeCell ref="L47:M47"/>
    <mergeCell ref="N47:O47"/>
    <mergeCell ref="P47:Q47"/>
    <mergeCell ref="P45:Q45"/>
    <mergeCell ref="C46:E46"/>
    <mergeCell ref="F46:G46"/>
    <mergeCell ref="H46:I46"/>
    <mergeCell ref="J46:K46"/>
    <mergeCell ref="L46:M46"/>
    <mergeCell ref="N46:O46"/>
    <mergeCell ref="P49:Q49"/>
    <mergeCell ref="F50:G50"/>
    <mergeCell ref="H50:I50"/>
    <mergeCell ref="J50:K50"/>
    <mergeCell ref="L50:M50"/>
    <mergeCell ref="N50:O50"/>
    <mergeCell ref="P50:Q50"/>
    <mergeCell ref="P48:Q48"/>
    <mergeCell ref="C49:E49"/>
    <mergeCell ref="F49:G49"/>
    <mergeCell ref="H49:I49"/>
    <mergeCell ref="J49:K49"/>
    <mergeCell ref="L49:M49"/>
    <mergeCell ref="N49:O49"/>
    <mergeCell ref="C48:E48"/>
    <mergeCell ref="F48:G48"/>
    <mergeCell ref="H48:I48"/>
    <mergeCell ref="J48:K48"/>
    <mergeCell ref="L48:M48"/>
    <mergeCell ref="N48:O48"/>
    <mergeCell ref="P70:Q70"/>
    <mergeCell ref="C71:E71"/>
    <mergeCell ref="F71:G71"/>
    <mergeCell ref="H71:I71"/>
    <mergeCell ref="J71:K71"/>
    <mergeCell ref="L71:M71"/>
    <mergeCell ref="N71:O71"/>
    <mergeCell ref="C59:Q61"/>
    <mergeCell ref="G65:O66"/>
    <mergeCell ref="C70:E70"/>
    <mergeCell ref="F70:G70"/>
    <mergeCell ref="H70:I70"/>
    <mergeCell ref="J70:K70"/>
    <mergeCell ref="L70:M70"/>
    <mergeCell ref="N70:O70"/>
    <mergeCell ref="C50:E50"/>
    <mergeCell ref="C51:E52"/>
    <mergeCell ref="F51:G52"/>
    <mergeCell ref="H51:I52"/>
    <mergeCell ref="J51:K52"/>
    <mergeCell ref="L51:M52"/>
    <mergeCell ref="N51:O52"/>
    <mergeCell ref="P51:Q52"/>
    <mergeCell ref="C53:E54"/>
    <mergeCell ref="F53:G54"/>
    <mergeCell ref="H53:I54"/>
    <mergeCell ref="J53:K54"/>
    <mergeCell ref="L53:M54"/>
    <mergeCell ref="N53:O54"/>
    <mergeCell ref="P53:Q54"/>
    <mergeCell ref="P73:Q73"/>
    <mergeCell ref="C74:E74"/>
    <mergeCell ref="F74:G74"/>
    <mergeCell ref="H74:I74"/>
    <mergeCell ref="J74:K74"/>
    <mergeCell ref="L74:M74"/>
    <mergeCell ref="N74:O74"/>
    <mergeCell ref="C73:E73"/>
    <mergeCell ref="F73:G73"/>
    <mergeCell ref="H73:I73"/>
    <mergeCell ref="J73:K73"/>
    <mergeCell ref="L73:M73"/>
    <mergeCell ref="N73:O73"/>
    <mergeCell ref="P71:Q71"/>
    <mergeCell ref="C72:E72"/>
    <mergeCell ref="F72:G72"/>
    <mergeCell ref="H72:I72"/>
    <mergeCell ref="J72:K72"/>
    <mergeCell ref="L72:M72"/>
    <mergeCell ref="N72:O72"/>
    <mergeCell ref="P72:Q72"/>
    <mergeCell ref="P75:Q75"/>
    <mergeCell ref="C76:E76"/>
    <mergeCell ref="F76:G76"/>
    <mergeCell ref="H76:I76"/>
    <mergeCell ref="J76:K76"/>
    <mergeCell ref="L76:M76"/>
    <mergeCell ref="N76:O76"/>
    <mergeCell ref="P76:Q76"/>
    <mergeCell ref="P74:Q74"/>
    <mergeCell ref="C75:E75"/>
    <mergeCell ref="F75:G75"/>
    <mergeCell ref="H75:I75"/>
    <mergeCell ref="J75:K75"/>
    <mergeCell ref="L75:M75"/>
    <mergeCell ref="N75:O75"/>
    <mergeCell ref="P78:Q78"/>
    <mergeCell ref="F79:G79"/>
    <mergeCell ref="H79:I79"/>
    <mergeCell ref="J79:K79"/>
    <mergeCell ref="L79:M79"/>
    <mergeCell ref="N79:O79"/>
    <mergeCell ref="P79:Q79"/>
    <mergeCell ref="P77:Q77"/>
    <mergeCell ref="C78:E78"/>
    <mergeCell ref="F78:G78"/>
    <mergeCell ref="H78:I78"/>
    <mergeCell ref="J78:K78"/>
    <mergeCell ref="L78:M78"/>
    <mergeCell ref="N78:O78"/>
    <mergeCell ref="C77:E77"/>
    <mergeCell ref="F77:G77"/>
    <mergeCell ref="H77:I77"/>
    <mergeCell ref="J77:K77"/>
    <mergeCell ref="L77:M77"/>
    <mergeCell ref="N77:O77"/>
    <mergeCell ref="P99:Q99"/>
    <mergeCell ref="C100:E100"/>
    <mergeCell ref="F100:G100"/>
    <mergeCell ref="H100:I100"/>
    <mergeCell ref="J100:K100"/>
    <mergeCell ref="L100:M100"/>
    <mergeCell ref="N100:O100"/>
    <mergeCell ref="C88:Q90"/>
    <mergeCell ref="G94:O95"/>
    <mergeCell ref="C99:E99"/>
    <mergeCell ref="F99:G99"/>
    <mergeCell ref="H99:I99"/>
    <mergeCell ref="J99:K99"/>
    <mergeCell ref="L99:M99"/>
    <mergeCell ref="N99:O99"/>
    <mergeCell ref="P102:Q102"/>
    <mergeCell ref="C103:E103"/>
    <mergeCell ref="F103:G103"/>
    <mergeCell ref="H103:I103"/>
    <mergeCell ref="J103:K103"/>
    <mergeCell ref="L103:M103"/>
    <mergeCell ref="N103:O103"/>
    <mergeCell ref="C102:E102"/>
    <mergeCell ref="F102:G102"/>
    <mergeCell ref="H102:I102"/>
    <mergeCell ref="J102:K102"/>
    <mergeCell ref="L102:M102"/>
    <mergeCell ref="N102:O102"/>
    <mergeCell ref="P100:Q100"/>
    <mergeCell ref="C101:E101"/>
    <mergeCell ref="F101:G101"/>
    <mergeCell ref="H101:I101"/>
    <mergeCell ref="J101:K101"/>
    <mergeCell ref="L101:M101"/>
    <mergeCell ref="N101:O101"/>
    <mergeCell ref="P101:Q101"/>
    <mergeCell ref="P104:Q104"/>
    <mergeCell ref="C105:E105"/>
    <mergeCell ref="F105:G105"/>
    <mergeCell ref="H105:I105"/>
    <mergeCell ref="J105:K105"/>
    <mergeCell ref="L105:M105"/>
    <mergeCell ref="N105:O105"/>
    <mergeCell ref="P105:Q105"/>
    <mergeCell ref="P103:Q103"/>
    <mergeCell ref="C104:E104"/>
    <mergeCell ref="F104:G104"/>
    <mergeCell ref="H104:I104"/>
    <mergeCell ref="J104:K104"/>
    <mergeCell ref="L104:M104"/>
    <mergeCell ref="N104:O104"/>
    <mergeCell ref="P107:Q107"/>
    <mergeCell ref="F108:G108"/>
    <mergeCell ref="H108:I108"/>
    <mergeCell ref="J108:K108"/>
    <mergeCell ref="L108:M108"/>
    <mergeCell ref="N108:O108"/>
    <mergeCell ref="P108:Q108"/>
    <mergeCell ref="P106:Q106"/>
    <mergeCell ref="C107:E107"/>
    <mergeCell ref="F107:G107"/>
    <mergeCell ref="H107:I107"/>
    <mergeCell ref="J107:K107"/>
    <mergeCell ref="L107:M107"/>
    <mergeCell ref="N107:O107"/>
    <mergeCell ref="C106:E106"/>
    <mergeCell ref="F106:G106"/>
    <mergeCell ref="H106:I106"/>
    <mergeCell ref="J106:K106"/>
    <mergeCell ref="L106:M106"/>
    <mergeCell ref="N106:O106"/>
    <mergeCell ref="P128:Q128"/>
    <mergeCell ref="C129:E129"/>
    <mergeCell ref="F129:G129"/>
    <mergeCell ref="H129:I129"/>
    <mergeCell ref="J129:K129"/>
    <mergeCell ref="L129:M129"/>
    <mergeCell ref="N129:O129"/>
    <mergeCell ref="C117:Q119"/>
    <mergeCell ref="G123:O124"/>
    <mergeCell ref="C128:E128"/>
    <mergeCell ref="F128:G128"/>
    <mergeCell ref="H128:I128"/>
    <mergeCell ref="J128:K128"/>
    <mergeCell ref="L128:M128"/>
    <mergeCell ref="N128:O128"/>
    <mergeCell ref="C111:E112"/>
    <mergeCell ref="F111:G112"/>
    <mergeCell ref="H111:I112"/>
    <mergeCell ref="J111:K112"/>
    <mergeCell ref="L111:M112"/>
    <mergeCell ref="N111:O112"/>
    <mergeCell ref="P111:Q112"/>
    <mergeCell ref="C113:Q114"/>
    <mergeCell ref="P131:Q131"/>
    <mergeCell ref="C132:E132"/>
    <mergeCell ref="F132:G132"/>
    <mergeCell ref="H132:I132"/>
    <mergeCell ref="J132:K132"/>
    <mergeCell ref="L132:M132"/>
    <mergeCell ref="N132:O132"/>
    <mergeCell ref="C131:E131"/>
    <mergeCell ref="F131:G131"/>
    <mergeCell ref="H131:I131"/>
    <mergeCell ref="J131:K131"/>
    <mergeCell ref="L131:M131"/>
    <mergeCell ref="N131:O131"/>
    <mergeCell ref="P129:Q129"/>
    <mergeCell ref="C130:E130"/>
    <mergeCell ref="F130:G130"/>
    <mergeCell ref="H130:I130"/>
    <mergeCell ref="J130:K130"/>
    <mergeCell ref="L130:M130"/>
    <mergeCell ref="N130:O130"/>
    <mergeCell ref="P130:Q130"/>
    <mergeCell ref="P133:Q133"/>
    <mergeCell ref="C134:E134"/>
    <mergeCell ref="F134:G134"/>
    <mergeCell ref="H134:I134"/>
    <mergeCell ref="J134:K134"/>
    <mergeCell ref="L134:M134"/>
    <mergeCell ref="N134:O134"/>
    <mergeCell ref="P134:Q134"/>
    <mergeCell ref="P132:Q132"/>
    <mergeCell ref="C133:E133"/>
    <mergeCell ref="F133:G133"/>
    <mergeCell ref="H133:I133"/>
    <mergeCell ref="J133:K133"/>
    <mergeCell ref="L133:M133"/>
    <mergeCell ref="N133:O133"/>
    <mergeCell ref="P136:Q136"/>
    <mergeCell ref="F137:G137"/>
    <mergeCell ref="H137:I137"/>
    <mergeCell ref="J137:K137"/>
    <mergeCell ref="L137:M137"/>
    <mergeCell ref="N137:O137"/>
    <mergeCell ref="P137:Q137"/>
    <mergeCell ref="P135:Q135"/>
    <mergeCell ref="C136:E136"/>
    <mergeCell ref="F136:G136"/>
    <mergeCell ref="H136:I136"/>
    <mergeCell ref="J136:K136"/>
    <mergeCell ref="L136:M136"/>
    <mergeCell ref="N136:O136"/>
    <mergeCell ref="C135:E135"/>
    <mergeCell ref="F135:G135"/>
    <mergeCell ref="H135:I135"/>
    <mergeCell ref="J135:K135"/>
    <mergeCell ref="L135:M135"/>
    <mergeCell ref="N135:O135"/>
    <mergeCell ref="P157:Q157"/>
    <mergeCell ref="C158:E158"/>
    <mergeCell ref="F158:G158"/>
    <mergeCell ref="H158:I158"/>
    <mergeCell ref="J158:K158"/>
    <mergeCell ref="L158:M158"/>
    <mergeCell ref="N158:O158"/>
    <mergeCell ref="G139:O140"/>
    <mergeCell ref="C146:Q148"/>
    <mergeCell ref="G152:O153"/>
    <mergeCell ref="C157:E157"/>
    <mergeCell ref="F157:G157"/>
    <mergeCell ref="H157:I157"/>
    <mergeCell ref="J157:K157"/>
    <mergeCell ref="L157:M157"/>
    <mergeCell ref="N157:O157"/>
    <mergeCell ref="P160:Q160"/>
    <mergeCell ref="C161:E161"/>
    <mergeCell ref="F161:G161"/>
    <mergeCell ref="H161:I161"/>
    <mergeCell ref="J161:K161"/>
    <mergeCell ref="L161:M161"/>
    <mergeCell ref="N161:O161"/>
    <mergeCell ref="C160:E160"/>
    <mergeCell ref="F160:G160"/>
    <mergeCell ref="H160:I160"/>
    <mergeCell ref="J160:K160"/>
    <mergeCell ref="L160:M160"/>
    <mergeCell ref="N160:O160"/>
    <mergeCell ref="P158:Q158"/>
    <mergeCell ref="C159:E159"/>
    <mergeCell ref="F159:G159"/>
    <mergeCell ref="H159:I159"/>
    <mergeCell ref="J159:K159"/>
    <mergeCell ref="L159:M159"/>
    <mergeCell ref="N159:O159"/>
    <mergeCell ref="P159:Q159"/>
    <mergeCell ref="P162:Q162"/>
    <mergeCell ref="C163:E163"/>
    <mergeCell ref="F163:G163"/>
    <mergeCell ref="H163:I163"/>
    <mergeCell ref="J163:K163"/>
    <mergeCell ref="L163:M163"/>
    <mergeCell ref="N163:O163"/>
    <mergeCell ref="P163:Q163"/>
    <mergeCell ref="P161:Q161"/>
    <mergeCell ref="C162:E162"/>
    <mergeCell ref="F162:G162"/>
    <mergeCell ref="H162:I162"/>
    <mergeCell ref="J162:K162"/>
    <mergeCell ref="L162:M162"/>
    <mergeCell ref="N162:O162"/>
    <mergeCell ref="P165:Q165"/>
    <mergeCell ref="F166:G166"/>
    <mergeCell ref="H166:I166"/>
    <mergeCell ref="J166:K166"/>
    <mergeCell ref="L166:M166"/>
    <mergeCell ref="N166:O166"/>
    <mergeCell ref="P166:Q166"/>
    <mergeCell ref="P164:Q164"/>
    <mergeCell ref="C165:E165"/>
    <mergeCell ref="F165:G165"/>
    <mergeCell ref="H165:I165"/>
    <mergeCell ref="J165:K165"/>
    <mergeCell ref="L165:M165"/>
    <mergeCell ref="N165:O165"/>
    <mergeCell ref="C164:E164"/>
    <mergeCell ref="F164:G164"/>
    <mergeCell ref="H164:I164"/>
    <mergeCell ref="J164:K164"/>
    <mergeCell ref="L164:M164"/>
    <mergeCell ref="N164:O164"/>
    <mergeCell ref="P186:Q186"/>
    <mergeCell ref="C187:E187"/>
    <mergeCell ref="F187:G187"/>
    <mergeCell ref="H187:I187"/>
    <mergeCell ref="J187:K187"/>
    <mergeCell ref="L187:M187"/>
    <mergeCell ref="N187:O187"/>
    <mergeCell ref="G168:O169"/>
    <mergeCell ref="C175:Q177"/>
    <mergeCell ref="G181:O182"/>
    <mergeCell ref="C186:E186"/>
    <mergeCell ref="F186:G186"/>
    <mergeCell ref="H186:I186"/>
    <mergeCell ref="J186:K186"/>
    <mergeCell ref="L186:M186"/>
    <mergeCell ref="N186:O186"/>
    <mergeCell ref="P189:Q189"/>
    <mergeCell ref="C190:E190"/>
    <mergeCell ref="F190:G190"/>
    <mergeCell ref="H190:I190"/>
    <mergeCell ref="J190:K190"/>
    <mergeCell ref="L190:M190"/>
    <mergeCell ref="N190:O190"/>
    <mergeCell ref="C189:E189"/>
    <mergeCell ref="F189:G189"/>
    <mergeCell ref="H189:I189"/>
    <mergeCell ref="J189:K189"/>
    <mergeCell ref="L189:M189"/>
    <mergeCell ref="N189:O189"/>
    <mergeCell ref="P187:Q187"/>
    <mergeCell ref="C188:E188"/>
    <mergeCell ref="F188:G188"/>
    <mergeCell ref="H188:I188"/>
    <mergeCell ref="J188:K188"/>
    <mergeCell ref="L188:M188"/>
    <mergeCell ref="N188:O188"/>
    <mergeCell ref="P188:Q188"/>
    <mergeCell ref="P191:Q191"/>
    <mergeCell ref="C192:E192"/>
    <mergeCell ref="F192:G192"/>
    <mergeCell ref="H192:I192"/>
    <mergeCell ref="J192:K192"/>
    <mergeCell ref="L192:M192"/>
    <mergeCell ref="N192:O192"/>
    <mergeCell ref="P192:Q192"/>
    <mergeCell ref="P190:Q190"/>
    <mergeCell ref="C191:E191"/>
    <mergeCell ref="F191:G191"/>
    <mergeCell ref="H191:I191"/>
    <mergeCell ref="J191:K191"/>
    <mergeCell ref="L191:M191"/>
    <mergeCell ref="N191:O191"/>
    <mergeCell ref="P194:Q194"/>
    <mergeCell ref="F195:G195"/>
    <mergeCell ref="H195:I195"/>
    <mergeCell ref="J195:K195"/>
    <mergeCell ref="L195:M195"/>
    <mergeCell ref="N195:O195"/>
    <mergeCell ref="P195:Q195"/>
    <mergeCell ref="P193:Q193"/>
    <mergeCell ref="C194:E194"/>
    <mergeCell ref="F194:G194"/>
    <mergeCell ref="H194:I194"/>
    <mergeCell ref="J194:K194"/>
    <mergeCell ref="L194:M194"/>
    <mergeCell ref="N194:O194"/>
    <mergeCell ref="C193:E193"/>
    <mergeCell ref="F193:G193"/>
    <mergeCell ref="H193:I193"/>
    <mergeCell ref="J193:K193"/>
    <mergeCell ref="L193:M193"/>
    <mergeCell ref="N193:O193"/>
    <mergeCell ref="P215:Q215"/>
    <mergeCell ref="C216:E216"/>
    <mergeCell ref="F216:G216"/>
    <mergeCell ref="H216:I216"/>
    <mergeCell ref="J216:K216"/>
    <mergeCell ref="L216:M216"/>
    <mergeCell ref="N216:O216"/>
    <mergeCell ref="G197:O198"/>
    <mergeCell ref="C204:Q206"/>
    <mergeCell ref="G210:O211"/>
    <mergeCell ref="C215:E215"/>
    <mergeCell ref="F215:G215"/>
    <mergeCell ref="H215:I215"/>
    <mergeCell ref="J215:K215"/>
    <mergeCell ref="L215:M215"/>
    <mergeCell ref="N215:O215"/>
    <mergeCell ref="P218:Q218"/>
    <mergeCell ref="C219:E219"/>
    <mergeCell ref="F219:G219"/>
    <mergeCell ref="H219:I219"/>
    <mergeCell ref="J219:K219"/>
    <mergeCell ref="L219:M219"/>
    <mergeCell ref="N219:O219"/>
    <mergeCell ref="C218:E218"/>
    <mergeCell ref="F218:G218"/>
    <mergeCell ref="H218:I218"/>
    <mergeCell ref="J218:K218"/>
    <mergeCell ref="L218:M218"/>
    <mergeCell ref="N218:O218"/>
    <mergeCell ref="P216:Q216"/>
    <mergeCell ref="C217:E217"/>
    <mergeCell ref="F217:G217"/>
    <mergeCell ref="H217:I217"/>
    <mergeCell ref="J217:K217"/>
    <mergeCell ref="L217:M217"/>
    <mergeCell ref="N217:O217"/>
    <mergeCell ref="P217:Q217"/>
    <mergeCell ref="P220:Q220"/>
    <mergeCell ref="C221:E221"/>
    <mergeCell ref="F221:G221"/>
    <mergeCell ref="H221:I221"/>
    <mergeCell ref="J221:K221"/>
    <mergeCell ref="L221:M221"/>
    <mergeCell ref="N221:O221"/>
    <mergeCell ref="P221:Q221"/>
    <mergeCell ref="P219:Q219"/>
    <mergeCell ref="C220:E220"/>
    <mergeCell ref="F220:G220"/>
    <mergeCell ref="H220:I220"/>
    <mergeCell ref="J220:K220"/>
    <mergeCell ref="L220:M220"/>
    <mergeCell ref="N220:O220"/>
    <mergeCell ref="P223:Q223"/>
    <mergeCell ref="F224:G224"/>
    <mergeCell ref="H224:I224"/>
    <mergeCell ref="J224:K224"/>
    <mergeCell ref="L224:M224"/>
    <mergeCell ref="N224:O224"/>
    <mergeCell ref="P224:Q224"/>
    <mergeCell ref="P222:Q222"/>
    <mergeCell ref="C223:E223"/>
    <mergeCell ref="F223:G223"/>
    <mergeCell ref="H223:I223"/>
    <mergeCell ref="J223:K223"/>
    <mergeCell ref="L223:M223"/>
    <mergeCell ref="N223:O223"/>
    <mergeCell ref="C222:E222"/>
    <mergeCell ref="F222:G222"/>
    <mergeCell ref="H222:I222"/>
    <mergeCell ref="J222:K222"/>
    <mergeCell ref="L222:M222"/>
    <mergeCell ref="N222:O222"/>
    <mergeCell ref="P244:Q244"/>
    <mergeCell ref="C245:E245"/>
    <mergeCell ref="F245:G245"/>
    <mergeCell ref="H245:I245"/>
    <mergeCell ref="J245:K245"/>
    <mergeCell ref="L245:M245"/>
    <mergeCell ref="N245:O245"/>
    <mergeCell ref="G226:O227"/>
    <mergeCell ref="C233:Q235"/>
    <mergeCell ref="G239:O240"/>
    <mergeCell ref="C244:E244"/>
    <mergeCell ref="F244:G244"/>
    <mergeCell ref="H244:I244"/>
    <mergeCell ref="J244:K244"/>
    <mergeCell ref="L244:M244"/>
    <mergeCell ref="N244:O244"/>
    <mergeCell ref="P247:Q247"/>
    <mergeCell ref="C248:E248"/>
    <mergeCell ref="F248:G248"/>
    <mergeCell ref="H248:I248"/>
    <mergeCell ref="J248:K248"/>
    <mergeCell ref="L248:M248"/>
    <mergeCell ref="N248:O248"/>
    <mergeCell ref="C247:E247"/>
    <mergeCell ref="F247:G247"/>
    <mergeCell ref="H247:I247"/>
    <mergeCell ref="J247:K247"/>
    <mergeCell ref="L247:M247"/>
    <mergeCell ref="N247:O247"/>
    <mergeCell ref="P245:Q245"/>
    <mergeCell ref="C246:E246"/>
    <mergeCell ref="F246:G246"/>
    <mergeCell ref="H246:I246"/>
    <mergeCell ref="J246:K246"/>
    <mergeCell ref="L246:M246"/>
    <mergeCell ref="N246:O246"/>
    <mergeCell ref="P246:Q246"/>
    <mergeCell ref="P249:Q249"/>
    <mergeCell ref="C250:E250"/>
    <mergeCell ref="F250:G250"/>
    <mergeCell ref="H250:I250"/>
    <mergeCell ref="J250:K250"/>
    <mergeCell ref="L250:M250"/>
    <mergeCell ref="N250:O250"/>
    <mergeCell ref="P250:Q250"/>
    <mergeCell ref="P248:Q248"/>
    <mergeCell ref="C249:E249"/>
    <mergeCell ref="F249:G249"/>
    <mergeCell ref="H249:I249"/>
    <mergeCell ref="J249:K249"/>
    <mergeCell ref="L249:M249"/>
    <mergeCell ref="N249:O249"/>
    <mergeCell ref="P252:Q252"/>
    <mergeCell ref="F253:G253"/>
    <mergeCell ref="H253:I253"/>
    <mergeCell ref="J253:K253"/>
    <mergeCell ref="L253:M253"/>
    <mergeCell ref="N253:O253"/>
    <mergeCell ref="P253:Q253"/>
    <mergeCell ref="P251:Q251"/>
    <mergeCell ref="C252:E252"/>
    <mergeCell ref="F252:G252"/>
    <mergeCell ref="H252:I252"/>
    <mergeCell ref="J252:K252"/>
    <mergeCell ref="L252:M252"/>
    <mergeCell ref="N252:O252"/>
    <mergeCell ref="C251:E251"/>
    <mergeCell ref="F251:G251"/>
    <mergeCell ref="H251:I251"/>
    <mergeCell ref="J251:K251"/>
    <mergeCell ref="L251:M251"/>
    <mergeCell ref="N251:O251"/>
    <mergeCell ref="P273:Q273"/>
    <mergeCell ref="C274:E274"/>
    <mergeCell ref="F274:G274"/>
    <mergeCell ref="H274:I274"/>
    <mergeCell ref="J274:K274"/>
    <mergeCell ref="L274:M274"/>
    <mergeCell ref="N274:O274"/>
    <mergeCell ref="G255:O256"/>
    <mergeCell ref="C262:Q264"/>
    <mergeCell ref="G268:O269"/>
    <mergeCell ref="C273:E273"/>
    <mergeCell ref="F273:G273"/>
    <mergeCell ref="H273:I273"/>
    <mergeCell ref="J273:K273"/>
    <mergeCell ref="L273:M273"/>
    <mergeCell ref="N273:O273"/>
    <mergeCell ref="P276:Q276"/>
    <mergeCell ref="C277:E277"/>
    <mergeCell ref="F277:G277"/>
    <mergeCell ref="H277:I277"/>
    <mergeCell ref="J277:K277"/>
    <mergeCell ref="L277:M277"/>
    <mergeCell ref="N277:O277"/>
    <mergeCell ref="C276:E276"/>
    <mergeCell ref="F276:G276"/>
    <mergeCell ref="H276:I276"/>
    <mergeCell ref="J276:K276"/>
    <mergeCell ref="L276:M276"/>
    <mergeCell ref="N276:O276"/>
    <mergeCell ref="P274:Q274"/>
    <mergeCell ref="C275:E275"/>
    <mergeCell ref="F275:G275"/>
    <mergeCell ref="H275:I275"/>
    <mergeCell ref="J275:K275"/>
    <mergeCell ref="L275:M275"/>
    <mergeCell ref="N275:O275"/>
    <mergeCell ref="P275:Q275"/>
    <mergeCell ref="P278:Q278"/>
    <mergeCell ref="C279:E279"/>
    <mergeCell ref="F279:G279"/>
    <mergeCell ref="H279:I279"/>
    <mergeCell ref="J279:K279"/>
    <mergeCell ref="L279:M279"/>
    <mergeCell ref="N279:O279"/>
    <mergeCell ref="P279:Q279"/>
    <mergeCell ref="P277:Q277"/>
    <mergeCell ref="C278:E278"/>
    <mergeCell ref="F278:G278"/>
    <mergeCell ref="H278:I278"/>
    <mergeCell ref="J278:K278"/>
    <mergeCell ref="L278:M278"/>
    <mergeCell ref="N278:O278"/>
    <mergeCell ref="P281:Q281"/>
    <mergeCell ref="F282:G282"/>
    <mergeCell ref="H282:I282"/>
    <mergeCell ref="J282:K282"/>
    <mergeCell ref="L282:M282"/>
    <mergeCell ref="N282:O282"/>
    <mergeCell ref="P282:Q282"/>
    <mergeCell ref="P280:Q280"/>
    <mergeCell ref="C281:E281"/>
    <mergeCell ref="F281:G281"/>
    <mergeCell ref="H281:I281"/>
    <mergeCell ref="J281:K281"/>
    <mergeCell ref="L281:M281"/>
    <mergeCell ref="N281:O281"/>
    <mergeCell ref="C280:E280"/>
    <mergeCell ref="F280:G280"/>
    <mergeCell ref="H280:I280"/>
    <mergeCell ref="J280:K280"/>
    <mergeCell ref="L280:M280"/>
    <mergeCell ref="N280:O280"/>
    <mergeCell ref="P302:Q302"/>
    <mergeCell ref="C303:E303"/>
    <mergeCell ref="F303:G303"/>
    <mergeCell ref="H303:I303"/>
    <mergeCell ref="J303:K303"/>
    <mergeCell ref="L303:M303"/>
    <mergeCell ref="N303:O303"/>
    <mergeCell ref="G284:O285"/>
    <mergeCell ref="C291:Q293"/>
    <mergeCell ref="G297:O298"/>
    <mergeCell ref="C302:E302"/>
    <mergeCell ref="F302:G302"/>
    <mergeCell ref="H302:I302"/>
    <mergeCell ref="J302:K302"/>
    <mergeCell ref="L302:M302"/>
    <mergeCell ref="N302:O302"/>
    <mergeCell ref="P305:Q305"/>
    <mergeCell ref="C306:E306"/>
    <mergeCell ref="F306:G306"/>
    <mergeCell ref="H306:I306"/>
    <mergeCell ref="J306:K306"/>
    <mergeCell ref="L306:M306"/>
    <mergeCell ref="N306:O306"/>
    <mergeCell ref="C305:E305"/>
    <mergeCell ref="F305:G305"/>
    <mergeCell ref="H305:I305"/>
    <mergeCell ref="J305:K305"/>
    <mergeCell ref="L305:M305"/>
    <mergeCell ref="N305:O305"/>
    <mergeCell ref="P303:Q303"/>
    <mergeCell ref="C304:E304"/>
    <mergeCell ref="F304:G304"/>
    <mergeCell ref="H304:I304"/>
    <mergeCell ref="J304:K304"/>
    <mergeCell ref="L304:M304"/>
    <mergeCell ref="N304:O304"/>
    <mergeCell ref="P304:Q304"/>
    <mergeCell ref="P307:Q307"/>
    <mergeCell ref="C308:E308"/>
    <mergeCell ref="F308:G308"/>
    <mergeCell ref="H308:I308"/>
    <mergeCell ref="J308:K308"/>
    <mergeCell ref="L308:M308"/>
    <mergeCell ref="N308:O308"/>
    <mergeCell ref="P308:Q308"/>
    <mergeCell ref="P306:Q306"/>
    <mergeCell ref="C307:E307"/>
    <mergeCell ref="F307:G307"/>
    <mergeCell ref="H307:I307"/>
    <mergeCell ref="J307:K307"/>
    <mergeCell ref="L307:M307"/>
    <mergeCell ref="N307:O307"/>
    <mergeCell ref="P310:Q310"/>
    <mergeCell ref="F311:G311"/>
    <mergeCell ref="H311:I311"/>
    <mergeCell ref="J311:K311"/>
    <mergeCell ref="L311:M311"/>
    <mergeCell ref="N311:O311"/>
    <mergeCell ref="P311:Q311"/>
    <mergeCell ref="P309:Q309"/>
    <mergeCell ref="C310:E310"/>
    <mergeCell ref="F310:G310"/>
    <mergeCell ref="H310:I310"/>
    <mergeCell ref="J310:K310"/>
    <mergeCell ref="L310:M310"/>
    <mergeCell ref="N310:O310"/>
    <mergeCell ref="C309:E309"/>
    <mergeCell ref="F309:G309"/>
    <mergeCell ref="H309:I309"/>
    <mergeCell ref="J309:K309"/>
    <mergeCell ref="L309:M309"/>
    <mergeCell ref="N309:O309"/>
    <mergeCell ref="P331:Q331"/>
    <mergeCell ref="C332:E332"/>
    <mergeCell ref="F332:G332"/>
    <mergeCell ref="H332:I332"/>
    <mergeCell ref="J332:K332"/>
    <mergeCell ref="L332:M332"/>
    <mergeCell ref="N332:O332"/>
    <mergeCell ref="G313:O314"/>
    <mergeCell ref="C320:Q322"/>
    <mergeCell ref="G326:O327"/>
    <mergeCell ref="C331:E331"/>
    <mergeCell ref="F331:G331"/>
    <mergeCell ref="H331:I331"/>
    <mergeCell ref="J331:K331"/>
    <mergeCell ref="L331:M331"/>
    <mergeCell ref="N331:O331"/>
    <mergeCell ref="P334:Q334"/>
    <mergeCell ref="C335:E335"/>
    <mergeCell ref="F335:G335"/>
    <mergeCell ref="H335:I335"/>
    <mergeCell ref="J335:K335"/>
    <mergeCell ref="L335:M335"/>
    <mergeCell ref="N335:O335"/>
    <mergeCell ref="C334:E334"/>
    <mergeCell ref="F334:G334"/>
    <mergeCell ref="H334:I334"/>
    <mergeCell ref="J334:K334"/>
    <mergeCell ref="L334:M334"/>
    <mergeCell ref="N334:O334"/>
    <mergeCell ref="P332:Q332"/>
    <mergeCell ref="C333:E333"/>
    <mergeCell ref="F333:G333"/>
    <mergeCell ref="H333:I333"/>
    <mergeCell ref="J333:K333"/>
    <mergeCell ref="L333:M333"/>
    <mergeCell ref="N333:O333"/>
    <mergeCell ref="P333:Q333"/>
    <mergeCell ref="P336:Q336"/>
    <mergeCell ref="C337:E337"/>
    <mergeCell ref="F337:G337"/>
    <mergeCell ref="H337:I337"/>
    <mergeCell ref="J337:K337"/>
    <mergeCell ref="L337:M337"/>
    <mergeCell ref="N337:O337"/>
    <mergeCell ref="P337:Q337"/>
    <mergeCell ref="P335:Q335"/>
    <mergeCell ref="C336:E336"/>
    <mergeCell ref="F336:G336"/>
    <mergeCell ref="H336:I336"/>
    <mergeCell ref="J336:K336"/>
    <mergeCell ref="L336:M336"/>
    <mergeCell ref="N336:O336"/>
    <mergeCell ref="P339:Q339"/>
    <mergeCell ref="F340:G340"/>
    <mergeCell ref="H340:I340"/>
    <mergeCell ref="J340:K340"/>
    <mergeCell ref="L340:M340"/>
    <mergeCell ref="N340:O340"/>
    <mergeCell ref="P340:Q340"/>
    <mergeCell ref="P338:Q338"/>
    <mergeCell ref="C339:E339"/>
    <mergeCell ref="F339:G339"/>
    <mergeCell ref="H339:I339"/>
    <mergeCell ref="J339:K339"/>
    <mergeCell ref="L339:M339"/>
    <mergeCell ref="N339:O339"/>
    <mergeCell ref="C338:E338"/>
    <mergeCell ref="F338:G338"/>
    <mergeCell ref="H338:I338"/>
    <mergeCell ref="J338:K338"/>
    <mergeCell ref="L338:M338"/>
    <mergeCell ref="N338:O338"/>
    <mergeCell ref="P360:Q360"/>
    <mergeCell ref="C361:E361"/>
    <mergeCell ref="F361:G361"/>
    <mergeCell ref="H361:I361"/>
    <mergeCell ref="J361:K361"/>
    <mergeCell ref="L361:M361"/>
    <mergeCell ref="N361:O361"/>
    <mergeCell ref="G342:O343"/>
    <mergeCell ref="C349:Q351"/>
    <mergeCell ref="G355:O356"/>
    <mergeCell ref="C360:E360"/>
    <mergeCell ref="F360:G360"/>
    <mergeCell ref="H360:I360"/>
    <mergeCell ref="J360:K360"/>
    <mergeCell ref="L360:M360"/>
    <mergeCell ref="N360:O360"/>
    <mergeCell ref="P363:Q363"/>
    <mergeCell ref="C364:E364"/>
    <mergeCell ref="F364:G364"/>
    <mergeCell ref="H364:I364"/>
    <mergeCell ref="J364:K364"/>
    <mergeCell ref="L364:M364"/>
    <mergeCell ref="N364:O364"/>
    <mergeCell ref="C363:E363"/>
    <mergeCell ref="F363:G363"/>
    <mergeCell ref="H363:I363"/>
    <mergeCell ref="J363:K363"/>
    <mergeCell ref="L363:M363"/>
    <mergeCell ref="N363:O363"/>
    <mergeCell ref="P361:Q361"/>
    <mergeCell ref="C362:E362"/>
    <mergeCell ref="F362:G362"/>
    <mergeCell ref="H362:I362"/>
    <mergeCell ref="J362:K362"/>
    <mergeCell ref="L362:M362"/>
    <mergeCell ref="N362:O362"/>
    <mergeCell ref="P362:Q362"/>
    <mergeCell ref="P365:Q365"/>
    <mergeCell ref="C366:E366"/>
    <mergeCell ref="F366:G366"/>
    <mergeCell ref="H366:I366"/>
    <mergeCell ref="J366:K366"/>
    <mergeCell ref="L366:M366"/>
    <mergeCell ref="N366:O366"/>
    <mergeCell ref="P366:Q366"/>
    <mergeCell ref="P364:Q364"/>
    <mergeCell ref="C365:E365"/>
    <mergeCell ref="F365:G365"/>
    <mergeCell ref="H365:I365"/>
    <mergeCell ref="J365:K365"/>
    <mergeCell ref="L365:M365"/>
    <mergeCell ref="N365:O365"/>
    <mergeCell ref="P368:Q368"/>
    <mergeCell ref="F369:G369"/>
    <mergeCell ref="H369:I369"/>
    <mergeCell ref="J369:K369"/>
    <mergeCell ref="L369:M369"/>
    <mergeCell ref="N369:O369"/>
    <mergeCell ref="P369:Q369"/>
    <mergeCell ref="P367:Q367"/>
    <mergeCell ref="C368:E368"/>
    <mergeCell ref="F368:G368"/>
    <mergeCell ref="H368:I368"/>
    <mergeCell ref="J368:K368"/>
    <mergeCell ref="L368:M368"/>
    <mergeCell ref="N368:O368"/>
    <mergeCell ref="C367:E367"/>
    <mergeCell ref="F367:G367"/>
    <mergeCell ref="H367:I367"/>
    <mergeCell ref="J367:K367"/>
    <mergeCell ref="L367:M367"/>
    <mergeCell ref="N367:O367"/>
    <mergeCell ref="P389:Q389"/>
    <mergeCell ref="C390:E390"/>
    <mergeCell ref="F390:G390"/>
    <mergeCell ref="H390:I390"/>
    <mergeCell ref="J390:K390"/>
    <mergeCell ref="L390:M390"/>
    <mergeCell ref="N390:O390"/>
    <mergeCell ref="G371:O372"/>
    <mergeCell ref="C378:Q380"/>
    <mergeCell ref="G384:O385"/>
    <mergeCell ref="C389:E389"/>
    <mergeCell ref="F389:G389"/>
    <mergeCell ref="H389:I389"/>
    <mergeCell ref="J389:K389"/>
    <mergeCell ref="L389:M389"/>
    <mergeCell ref="N389:O389"/>
    <mergeCell ref="P392:Q392"/>
    <mergeCell ref="C393:E393"/>
    <mergeCell ref="F393:G393"/>
    <mergeCell ref="H393:I393"/>
    <mergeCell ref="J393:K393"/>
    <mergeCell ref="L393:M393"/>
    <mergeCell ref="N393:O393"/>
    <mergeCell ref="C392:E392"/>
    <mergeCell ref="F392:G392"/>
    <mergeCell ref="H392:I392"/>
    <mergeCell ref="J392:K392"/>
    <mergeCell ref="L392:M392"/>
    <mergeCell ref="N392:O392"/>
    <mergeCell ref="P390:Q390"/>
    <mergeCell ref="C391:E391"/>
    <mergeCell ref="F391:G391"/>
    <mergeCell ref="H391:I391"/>
    <mergeCell ref="J391:K391"/>
    <mergeCell ref="L391:M391"/>
    <mergeCell ref="N391:O391"/>
    <mergeCell ref="P391:Q391"/>
    <mergeCell ref="P394:Q394"/>
    <mergeCell ref="C395:E395"/>
    <mergeCell ref="F395:G395"/>
    <mergeCell ref="H395:I395"/>
    <mergeCell ref="J395:K395"/>
    <mergeCell ref="L395:M395"/>
    <mergeCell ref="N395:O395"/>
    <mergeCell ref="P395:Q395"/>
    <mergeCell ref="P393:Q393"/>
    <mergeCell ref="C394:E394"/>
    <mergeCell ref="F394:G394"/>
    <mergeCell ref="H394:I394"/>
    <mergeCell ref="J394:K394"/>
    <mergeCell ref="L394:M394"/>
    <mergeCell ref="N394:O394"/>
    <mergeCell ref="P397:Q397"/>
    <mergeCell ref="F398:G398"/>
    <mergeCell ref="H398:I398"/>
    <mergeCell ref="J398:K398"/>
    <mergeCell ref="L398:M398"/>
    <mergeCell ref="N398:O398"/>
    <mergeCell ref="P398:Q398"/>
    <mergeCell ref="P396:Q396"/>
    <mergeCell ref="C397:E397"/>
    <mergeCell ref="F397:G397"/>
    <mergeCell ref="H397:I397"/>
    <mergeCell ref="J397:K397"/>
    <mergeCell ref="L397:M397"/>
    <mergeCell ref="N397:O397"/>
    <mergeCell ref="C396:E396"/>
    <mergeCell ref="F396:G396"/>
    <mergeCell ref="H396:I396"/>
    <mergeCell ref="J396:K396"/>
    <mergeCell ref="L396:M396"/>
    <mergeCell ref="N396:O396"/>
    <mergeCell ref="P418:Q418"/>
    <mergeCell ref="C419:E419"/>
    <mergeCell ref="F419:G419"/>
    <mergeCell ref="H419:I419"/>
    <mergeCell ref="J419:K419"/>
    <mergeCell ref="L419:M419"/>
    <mergeCell ref="N419:O419"/>
    <mergeCell ref="G400:O401"/>
    <mergeCell ref="C407:Q409"/>
    <mergeCell ref="G413:O414"/>
    <mergeCell ref="C418:E418"/>
    <mergeCell ref="F418:G418"/>
    <mergeCell ref="H418:I418"/>
    <mergeCell ref="J418:K418"/>
    <mergeCell ref="L418:M418"/>
    <mergeCell ref="N418:O418"/>
    <mergeCell ref="P421:Q421"/>
    <mergeCell ref="C422:E422"/>
    <mergeCell ref="F422:G422"/>
    <mergeCell ref="H422:I422"/>
    <mergeCell ref="J422:K422"/>
    <mergeCell ref="L422:M422"/>
    <mergeCell ref="N422:O422"/>
    <mergeCell ref="C421:E421"/>
    <mergeCell ref="F421:G421"/>
    <mergeCell ref="H421:I421"/>
    <mergeCell ref="J421:K421"/>
    <mergeCell ref="L421:M421"/>
    <mergeCell ref="N421:O421"/>
    <mergeCell ref="P419:Q419"/>
    <mergeCell ref="C420:E420"/>
    <mergeCell ref="F420:G420"/>
    <mergeCell ref="H420:I420"/>
    <mergeCell ref="J420:K420"/>
    <mergeCell ref="L420:M420"/>
    <mergeCell ref="N420:O420"/>
    <mergeCell ref="P420:Q420"/>
    <mergeCell ref="P423:Q423"/>
    <mergeCell ref="C424:E424"/>
    <mergeCell ref="F424:G424"/>
    <mergeCell ref="H424:I424"/>
    <mergeCell ref="J424:K424"/>
    <mergeCell ref="L424:M424"/>
    <mergeCell ref="N424:O424"/>
    <mergeCell ref="P424:Q424"/>
    <mergeCell ref="P422:Q422"/>
    <mergeCell ref="C423:E423"/>
    <mergeCell ref="F423:G423"/>
    <mergeCell ref="H423:I423"/>
    <mergeCell ref="J423:K423"/>
    <mergeCell ref="L423:M423"/>
    <mergeCell ref="N423:O423"/>
    <mergeCell ref="P426:Q426"/>
    <mergeCell ref="F427:G427"/>
    <mergeCell ref="H427:I427"/>
    <mergeCell ref="J427:K427"/>
    <mergeCell ref="L427:M427"/>
    <mergeCell ref="N427:O427"/>
    <mergeCell ref="P427:Q427"/>
    <mergeCell ref="P425:Q425"/>
    <mergeCell ref="C426:E426"/>
    <mergeCell ref="F426:G426"/>
    <mergeCell ref="H426:I426"/>
    <mergeCell ref="J426:K426"/>
    <mergeCell ref="L426:M426"/>
    <mergeCell ref="N426:O426"/>
    <mergeCell ref="C425:E425"/>
    <mergeCell ref="F425:G425"/>
    <mergeCell ref="H425:I425"/>
    <mergeCell ref="J425:K425"/>
    <mergeCell ref="L425:M425"/>
    <mergeCell ref="N425:O425"/>
    <mergeCell ref="P447:Q447"/>
    <mergeCell ref="C448:E448"/>
    <mergeCell ref="F448:G448"/>
    <mergeCell ref="H448:I448"/>
    <mergeCell ref="J448:K448"/>
    <mergeCell ref="L448:M448"/>
    <mergeCell ref="N448:O448"/>
    <mergeCell ref="G429:O430"/>
    <mergeCell ref="C436:Q438"/>
    <mergeCell ref="G442:O443"/>
    <mergeCell ref="C447:E447"/>
    <mergeCell ref="F447:G447"/>
    <mergeCell ref="H447:I447"/>
    <mergeCell ref="J447:K447"/>
    <mergeCell ref="L447:M447"/>
    <mergeCell ref="N447:O447"/>
    <mergeCell ref="P450:Q450"/>
    <mergeCell ref="C451:E451"/>
    <mergeCell ref="F451:G451"/>
    <mergeCell ref="H451:I451"/>
    <mergeCell ref="J451:K451"/>
    <mergeCell ref="L451:M451"/>
    <mergeCell ref="N451:O451"/>
    <mergeCell ref="C450:E450"/>
    <mergeCell ref="F450:G450"/>
    <mergeCell ref="H450:I450"/>
    <mergeCell ref="J450:K450"/>
    <mergeCell ref="L450:M450"/>
    <mergeCell ref="N450:O450"/>
    <mergeCell ref="P448:Q448"/>
    <mergeCell ref="C449:E449"/>
    <mergeCell ref="F449:G449"/>
    <mergeCell ref="H449:I449"/>
    <mergeCell ref="J449:K449"/>
    <mergeCell ref="L449:M449"/>
    <mergeCell ref="N449:O449"/>
    <mergeCell ref="P449:Q449"/>
    <mergeCell ref="P452:Q452"/>
    <mergeCell ref="C453:E453"/>
    <mergeCell ref="F453:G453"/>
    <mergeCell ref="H453:I453"/>
    <mergeCell ref="J453:K453"/>
    <mergeCell ref="L453:M453"/>
    <mergeCell ref="N453:O453"/>
    <mergeCell ref="P453:Q453"/>
    <mergeCell ref="P451:Q451"/>
    <mergeCell ref="C452:E452"/>
    <mergeCell ref="F452:G452"/>
    <mergeCell ref="H452:I452"/>
    <mergeCell ref="J452:K452"/>
    <mergeCell ref="L452:M452"/>
    <mergeCell ref="N452:O452"/>
    <mergeCell ref="P455:Q455"/>
    <mergeCell ref="F456:G456"/>
    <mergeCell ref="H456:I456"/>
    <mergeCell ref="J456:K456"/>
    <mergeCell ref="L456:M456"/>
    <mergeCell ref="N456:O456"/>
    <mergeCell ref="P456:Q456"/>
    <mergeCell ref="P454:Q454"/>
    <mergeCell ref="C455:E455"/>
    <mergeCell ref="F455:G455"/>
    <mergeCell ref="H455:I455"/>
    <mergeCell ref="J455:K455"/>
    <mergeCell ref="L455:M455"/>
    <mergeCell ref="N455:O455"/>
    <mergeCell ref="C454:E454"/>
    <mergeCell ref="F454:G454"/>
    <mergeCell ref="H454:I454"/>
    <mergeCell ref="J454:K454"/>
    <mergeCell ref="L454:M454"/>
    <mergeCell ref="N454:O454"/>
    <mergeCell ref="P476:Q476"/>
    <mergeCell ref="C477:E477"/>
    <mergeCell ref="F477:G477"/>
    <mergeCell ref="H477:I477"/>
    <mergeCell ref="J477:K477"/>
    <mergeCell ref="L477:M477"/>
    <mergeCell ref="N477:O477"/>
    <mergeCell ref="G458:O459"/>
    <mergeCell ref="C465:Q467"/>
    <mergeCell ref="G471:O472"/>
    <mergeCell ref="C476:E476"/>
    <mergeCell ref="F476:G476"/>
    <mergeCell ref="H476:I476"/>
    <mergeCell ref="J476:K476"/>
    <mergeCell ref="L476:M476"/>
    <mergeCell ref="N476:O476"/>
    <mergeCell ref="P479:Q479"/>
    <mergeCell ref="C480:E480"/>
    <mergeCell ref="F480:G480"/>
    <mergeCell ref="H480:I480"/>
    <mergeCell ref="J480:K480"/>
    <mergeCell ref="L480:M480"/>
    <mergeCell ref="N480:O480"/>
    <mergeCell ref="C479:E479"/>
    <mergeCell ref="F479:G479"/>
    <mergeCell ref="H479:I479"/>
    <mergeCell ref="J479:K479"/>
    <mergeCell ref="L479:M479"/>
    <mergeCell ref="N479:O479"/>
    <mergeCell ref="P477:Q477"/>
    <mergeCell ref="C478:E478"/>
    <mergeCell ref="F478:G478"/>
    <mergeCell ref="H478:I478"/>
    <mergeCell ref="J478:K478"/>
    <mergeCell ref="L478:M478"/>
    <mergeCell ref="N478:O478"/>
    <mergeCell ref="P478:Q478"/>
    <mergeCell ref="P481:Q481"/>
    <mergeCell ref="C482:E482"/>
    <mergeCell ref="F482:G482"/>
    <mergeCell ref="H482:I482"/>
    <mergeCell ref="J482:K482"/>
    <mergeCell ref="L482:M482"/>
    <mergeCell ref="N482:O482"/>
    <mergeCell ref="P482:Q482"/>
    <mergeCell ref="P480:Q480"/>
    <mergeCell ref="C481:E481"/>
    <mergeCell ref="F481:G481"/>
    <mergeCell ref="H481:I481"/>
    <mergeCell ref="J481:K481"/>
    <mergeCell ref="L481:M481"/>
    <mergeCell ref="N481:O481"/>
    <mergeCell ref="P484:Q484"/>
    <mergeCell ref="F485:G485"/>
    <mergeCell ref="H485:I485"/>
    <mergeCell ref="J485:K485"/>
    <mergeCell ref="L485:M485"/>
    <mergeCell ref="N485:O485"/>
    <mergeCell ref="P485:Q485"/>
    <mergeCell ref="P483:Q483"/>
    <mergeCell ref="C484:E484"/>
    <mergeCell ref="F484:G484"/>
    <mergeCell ref="H484:I484"/>
    <mergeCell ref="J484:K484"/>
    <mergeCell ref="L484:M484"/>
    <mergeCell ref="N484:O484"/>
    <mergeCell ref="C483:E483"/>
    <mergeCell ref="F483:G483"/>
    <mergeCell ref="H483:I483"/>
    <mergeCell ref="J483:K483"/>
    <mergeCell ref="L483:M483"/>
    <mergeCell ref="N483:O483"/>
    <mergeCell ref="P505:Q505"/>
    <mergeCell ref="C506:E506"/>
    <mergeCell ref="F506:G506"/>
    <mergeCell ref="H506:I506"/>
    <mergeCell ref="J506:K506"/>
    <mergeCell ref="L506:M506"/>
    <mergeCell ref="N506:O506"/>
    <mergeCell ref="G487:O488"/>
    <mergeCell ref="C494:Q496"/>
    <mergeCell ref="G500:O501"/>
    <mergeCell ref="C505:E505"/>
    <mergeCell ref="F505:G505"/>
    <mergeCell ref="H505:I505"/>
    <mergeCell ref="J505:K505"/>
    <mergeCell ref="L505:M505"/>
    <mergeCell ref="N505:O505"/>
    <mergeCell ref="P508:Q508"/>
    <mergeCell ref="C509:E509"/>
    <mergeCell ref="F509:G509"/>
    <mergeCell ref="H509:I509"/>
    <mergeCell ref="J509:K509"/>
    <mergeCell ref="L509:M509"/>
    <mergeCell ref="N509:O509"/>
    <mergeCell ref="C508:E508"/>
    <mergeCell ref="F508:G508"/>
    <mergeCell ref="H508:I508"/>
    <mergeCell ref="J508:K508"/>
    <mergeCell ref="L508:M508"/>
    <mergeCell ref="N508:O508"/>
    <mergeCell ref="P506:Q506"/>
    <mergeCell ref="C507:E507"/>
    <mergeCell ref="F507:G507"/>
    <mergeCell ref="H507:I507"/>
    <mergeCell ref="J507:K507"/>
    <mergeCell ref="L507:M507"/>
    <mergeCell ref="N507:O507"/>
    <mergeCell ref="P507:Q507"/>
    <mergeCell ref="P510:Q510"/>
    <mergeCell ref="C511:E511"/>
    <mergeCell ref="F511:G511"/>
    <mergeCell ref="H511:I511"/>
    <mergeCell ref="J511:K511"/>
    <mergeCell ref="L511:M511"/>
    <mergeCell ref="N511:O511"/>
    <mergeCell ref="P511:Q511"/>
    <mergeCell ref="P509:Q509"/>
    <mergeCell ref="C510:E510"/>
    <mergeCell ref="F510:G510"/>
    <mergeCell ref="H510:I510"/>
    <mergeCell ref="J510:K510"/>
    <mergeCell ref="L510:M510"/>
    <mergeCell ref="N510:O510"/>
    <mergeCell ref="P513:Q513"/>
    <mergeCell ref="F514:G514"/>
    <mergeCell ref="H514:I514"/>
    <mergeCell ref="J514:K514"/>
    <mergeCell ref="L514:M514"/>
    <mergeCell ref="N514:O514"/>
    <mergeCell ref="P514:Q514"/>
    <mergeCell ref="P512:Q512"/>
    <mergeCell ref="C513:E513"/>
    <mergeCell ref="F513:G513"/>
    <mergeCell ref="H513:I513"/>
    <mergeCell ref="J513:K513"/>
    <mergeCell ref="L513:M513"/>
    <mergeCell ref="N513:O513"/>
    <mergeCell ref="C512:E512"/>
    <mergeCell ref="F512:G512"/>
    <mergeCell ref="H512:I512"/>
    <mergeCell ref="J512:K512"/>
    <mergeCell ref="L512:M512"/>
    <mergeCell ref="N512:O512"/>
    <mergeCell ref="P534:Q534"/>
    <mergeCell ref="C535:E535"/>
    <mergeCell ref="F535:G535"/>
    <mergeCell ref="H535:I535"/>
    <mergeCell ref="J535:K535"/>
    <mergeCell ref="L535:M535"/>
    <mergeCell ref="N535:O535"/>
    <mergeCell ref="G516:O517"/>
    <mergeCell ref="C523:Q525"/>
    <mergeCell ref="G529:O530"/>
    <mergeCell ref="C534:E534"/>
    <mergeCell ref="F534:G534"/>
    <mergeCell ref="H534:I534"/>
    <mergeCell ref="J534:K534"/>
    <mergeCell ref="L534:M534"/>
    <mergeCell ref="N534:O534"/>
    <mergeCell ref="P537:Q537"/>
    <mergeCell ref="C538:E538"/>
    <mergeCell ref="F538:G538"/>
    <mergeCell ref="H538:I538"/>
    <mergeCell ref="J538:K538"/>
    <mergeCell ref="L538:M538"/>
    <mergeCell ref="N538:O538"/>
    <mergeCell ref="C537:E537"/>
    <mergeCell ref="F537:G537"/>
    <mergeCell ref="H537:I537"/>
    <mergeCell ref="J537:K537"/>
    <mergeCell ref="L537:M537"/>
    <mergeCell ref="N537:O537"/>
    <mergeCell ref="P535:Q535"/>
    <mergeCell ref="C536:E536"/>
    <mergeCell ref="F536:G536"/>
    <mergeCell ref="H536:I536"/>
    <mergeCell ref="J536:K536"/>
    <mergeCell ref="L536:M536"/>
    <mergeCell ref="N536:O536"/>
    <mergeCell ref="P536:Q536"/>
    <mergeCell ref="P539:Q539"/>
    <mergeCell ref="C540:E540"/>
    <mergeCell ref="F540:G540"/>
    <mergeCell ref="H540:I540"/>
    <mergeCell ref="J540:K540"/>
    <mergeCell ref="L540:M540"/>
    <mergeCell ref="N540:O540"/>
    <mergeCell ref="P540:Q540"/>
    <mergeCell ref="P538:Q538"/>
    <mergeCell ref="C539:E539"/>
    <mergeCell ref="F539:G539"/>
    <mergeCell ref="H539:I539"/>
    <mergeCell ref="J539:K539"/>
    <mergeCell ref="L539:M539"/>
    <mergeCell ref="N539:O539"/>
    <mergeCell ref="P542:Q542"/>
    <mergeCell ref="F543:G543"/>
    <mergeCell ref="H543:I543"/>
    <mergeCell ref="J543:K543"/>
    <mergeCell ref="L543:M543"/>
    <mergeCell ref="N543:O543"/>
    <mergeCell ref="P543:Q543"/>
    <mergeCell ref="P541:Q541"/>
    <mergeCell ref="C542:E542"/>
    <mergeCell ref="F542:G542"/>
    <mergeCell ref="H542:I542"/>
    <mergeCell ref="J542:K542"/>
    <mergeCell ref="L542:M542"/>
    <mergeCell ref="N542:O542"/>
    <mergeCell ref="C541:E541"/>
    <mergeCell ref="F541:G541"/>
    <mergeCell ref="H541:I541"/>
    <mergeCell ref="J541:K541"/>
    <mergeCell ref="L541:M541"/>
    <mergeCell ref="N541:O541"/>
    <mergeCell ref="P563:Q563"/>
    <mergeCell ref="C564:E564"/>
    <mergeCell ref="F564:G564"/>
    <mergeCell ref="H564:I564"/>
    <mergeCell ref="J564:K564"/>
    <mergeCell ref="L564:M564"/>
    <mergeCell ref="N564:O564"/>
    <mergeCell ref="G545:O546"/>
    <mergeCell ref="C552:Q554"/>
    <mergeCell ref="G558:O559"/>
    <mergeCell ref="C563:E563"/>
    <mergeCell ref="F563:G563"/>
    <mergeCell ref="H563:I563"/>
    <mergeCell ref="J563:K563"/>
    <mergeCell ref="L563:M563"/>
    <mergeCell ref="N563:O563"/>
    <mergeCell ref="P566:Q566"/>
    <mergeCell ref="C567:E567"/>
    <mergeCell ref="F567:G567"/>
    <mergeCell ref="H567:I567"/>
    <mergeCell ref="J567:K567"/>
    <mergeCell ref="L567:M567"/>
    <mergeCell ref="N567:O567"/>
    <mergeCell ref="C566:E566"/>
    <mergeCell ref="F566:G566"/>
    <mergeCell ref="H566:I566"/>
    <mergeCell ref="J566:K566"/>
    <mergeCell ref="L566:M566"/>
    <mergeCell ref="N566:O566"/>
    <mergeCell ref="P564:Q564"/>
    <mergeCell ref="C565:E565"/>
    <mergeCell ref="F565:G565"/>
    <mergeCell ref="H565:I565"/>
    <mergeCell ref="J565:K565"/>
    <mergeCell ref="L565:M565"/>
    <mergeCell ref="N565:O565"/>
    <mergeCell ref="P565:Q565"/>
    <mergeCell ref="P568:Q568"/>
    <mergeCell ref="C569:E569"/>
    <mergeCell ref="F569:G569"/>
    <mergeCell ref="H569:I569"/>
    <mergeCell ref="J569:K569"/>
    <mergeCell ref="L569:M569"/>
    <mergeCell ref="N569:O569"/>
    <mergeCell ref="P569:Q569"/>
    <mergeCell ref="P567:Q567"/>
    <mergeCell ref="C568:E568"/>
    <mergeCell ref="F568:G568"/>
    <mergeCell ref="H568:I568"/>
    <mergeCell ref="J568:K568"/>
    <mergeCell ref="L568:M568"/>
    <mergeCell ref="N568:O568"/>
    <mergeCell ref="P571:Q571"/>
    <mergeCell ref="F572:G572"/>
    <mergeCell ref="H572:I572"/>
    <mergeCell ref="J572:K572"/>
    <mergeCell ref="L572:M572"/>
    <mergeCell ref="N572:O572"/>
    <mergeCell ref="P572:Q572"/>
    <mergeCell ref="P570:Q570"/>
    <mergeCell ref="C571:E571"/>
    <mergeCell ref="F571:G571"/>
    <mergeCell ref="H571:I571"/>
    <mergeCell ref="J571:K571"/>
    <mergeCell ref="L571:M571"/>
    <mergeCell ref="N571:O571"/>
    <mergeCell ref="C570:E570"/>
    <mergeCell ref="F570:G570"/>
    <mergeCell ref="H570:I570"/>
    <mergeCell ref="J570:K570"/>
    <mergeCell ref="L570:M570"/>
    <mergeCell ref="N570:O570"/>
    <mergeCell ref="P592:Q592"/>
    <mergeCell ref="C593:E593"/>
    <mergeCell ref="F593:G593"/>
    <mergeCell ref="H593:I593"/>
    <mergeCell ref="J593:K593"/>
    <mergeCell ref="L593:M593"/>
    <mergeCell ref="N593:O593"/>
    <mergeCell ref="G574:O575"/>
    <mergeCell ref="C581:Q583"/>
    <mergeCell ref="G587:O588"/>
    <mergeCell ref="C592:E592"/>
    <mergeCell ref="F592:G592"/>
    <mergeCell ref="H592:I592"/>
    <mergeCell ref="J592:K592"/>
    <mergeCell ref="L592:M592"/>
    <mergeCell ref="N592:O592"/>
    <mergeCell ref="P595:Q595"/>
    <mergeCell ref="C596:E596"/>
    <mergeCell ref="F596:G596"/>
    <mergeCell ref="H596:I596"/>
    <mergeCell ref="J596:K596"/>
    <mergeCell ref="L596:M596"/>
    <mergeCell ref="N596:O596"/>
    <mergeCell ref="C595:E595"/>
    <mergeCell ref="F595:G595"/>
    <mergeCell ref="H595:I595"/>
    <mergeCell ref="J595:K595"/>
    <mergeCell ref="L595:M595"/>
    <mergeCell ref="N595:O595"/>
    <mergeCell ref="P593:Q593"/>
    <mergeCell ref="C594:E594"/>
    <mergeCell ref="F594:G594"/>
    <mergeCell ref="H594:I594"/>
    <mergeCell ref="J594:K594"/>
    <mergeCell ref="L594:M594"/>
    <mergeCell ref="N594:O594"/>
    <mergeCell ref="P594:Q594"/>
    <mergeCell ref="P597:Q597"/>
    <mergeCell ref="C598:E598"/>
    <mergeCell ref="F598:G598"/>
    <mergeCell ref="H598:I598"/>
    <mergeCell ref="J598:K598"/>
    <mergeCell ref="L598:M598"/>
    <mergeCell ref="N598:O598"/>
    <mergeCell ref="P598:Q598"/>
    <mergeCell ref="P596:Q596"/>
    <mergeCell ref="C597:E597"/>
    <mergeCell ref="F597:G597"/>
    <mergeCell ref="H597:I597"/>
    <mergeCell ref="J597:K597"/>
    <mergeCell ref="L597:M597"/>
    <mergeCell ref="N597:O597"/>
    <mergeCell ref="P600:Q600"/>
    <mergeCell ref="F601:G601"/>
    <mergeCell ref="H601:I601"/>
    <mergeCell ref="J601:K601"/>
    <mergeCell ref="L601:M601"/>
    <mergeCell ref="N601:O601"/>
    <mergeCell ref="P601:Q601"/>
    <mergeCell ref="P599:Q599"/>
    <mergeCell ref="C600:E600"/>
    <mergeCell ref="F600:G600"/>
    <mergeCell ref="H600:I600"/>
    <mergeCell ref="J600:K600"/>
    <mergeCell ref="L600:M600"/>
    <mergeCell ref="N600:O600"/>
    <mergeCell ref="C599:E599"/>
    <mergeCell ref="F599:G599"/>
    <mergeCell ref="H599:I599"/>
    <mergeCell ref="J599:K599"/>
    <mergeCell ref="L599:M599"/>
    <mergeCell ref="N599:O599"/>
    <mergeCell ref="P621:Q621"/>
    <mergeCell ref="C622:E622"/>
    <mergeCell ref="F622:G622"/>
    <mergeCell ref="H622:I622"/>
    <mergeCell ref="J622:K622"/>
    <mergeCell ref="L622:M622"/>
    <mergeCell ref="N622:O622"/>
    <mergeCell ref="G603:O604"/>
    <mergeCell ref="C610:Q612"/>
    <mergeCell ref="G616:O617"/>
    <mergeCell ref="C621:E621"/>
    <mergeCell ref="F621:G621"/>
    <mergeCell ref="H621:I621"/>
    <mergeCell ref="J621:K621"/>
    <mergeCell ref="L621:M621"/>
    <mergeCell ref="N621:O621"/>
    <mergeCell ref="P624:Q624"/>
    <mergeCell ref="C625:E625"/>
    <mergeCell ref="F625:G625"/>
    <mergeCell ref="H625:I625"/>
    <mergeCell ref="J625:K625"/>
    <mergeCell ref="L625:M625"/>
    <mergeCell ref="N625:O625"/>
    <mergeCell ref="C624:E624"/>
    <mergeCell ref="F624:G624"/>
    <mergeCell ref="H624:I624"/>
    <mergeCell ref="J624:K624"/>
    <mergeCell ref="L624:M624"/>
    <mergeCell ref="N624:O624"/>
    <mergeCell ref="P622:Q622"/>
    <mergeCell ref="C623:E623"/>
    <mergeCell ref="F623:G623"/>
    <mergeCell ref="H623:I623"/>
    <mergeCell ref="J623:K623"/>
    <mergeCell ref="L623:M623"/>
    <mergeCell ref="N623:O623"/>
    <mergeCell ref="P623:Q623"/>
    <mergeCell ref="P626:Q626"/>
    <mergeCell ref="C627:E627"/>
    <mergeCell ref="F627:G627"/>
    <mergeCell ref="H627:I627"/>
    <mergeCell ref="J627:K627"/>
    <mergeCell ref="L627:M627"/>
    <mergeCell ref="N627:O627"/>
    <mergeCell ref="P627:Q627"/>
    <mergeCell ref="P625:Q625"/>
    <mergeCell ref="C626:E626"/>
    <mergeCell ref="F626:G626"/>
    <mergeCell ref="H626:I626"/>
    <mergeCell ref="J626:K626"/>
    <mergeCell ref="L626:M626"/>
    <mergeCell ref="N626:O626"/>
    <mergeCell ref="P629:Q629"/>
    <mergeCell ref="F630:G630"/>
    <mergeCell ref="H630:I630"/>
    <mergeCell ref="J630:K630"/>
    <mergeCell ref="L630:M630"/>
    <mergeCell ref="N630:O630"/>
    <mergeCell ref="P630:Q630"/>
    <mergeCell ref="P628:Q628"/>
    <mergeCell ref="C629:E629"/>
    <mergeCell ref="F629:G629"/>
    <mergeCell ref="H629:I629"/>
    <mergeCell ref="J629:K629"/>
    <mergeCell ref="L629:M629"/>
    <mergeCell ref="N629:O629"/>
    <mergeCell ref="C628:E628"/>
    <mergeCell ref="F628:G628"/>
    <mergeCell ref="H628:I628"/>
    <mergeCell ref="J628:K628"/>
    <mergeCell ref="L628:M628"/>
    <mergeCell ref="N628:O628"/>
    <mergeCell ref="P650:Q650"/>
    <mergeCell ref="C651:E651"/>
    <mergeCell ref="F651:G651"/>
    <mergeCell ref="H651:I651"/>
    <mergeCell ref="J651:K651"/>
    <mergeCell ref="L651:M651"/>
    <mergeCell ref="N651:O651"/>
    <mergeCell ref="G632:O633"/>
    <mergeCell ref="C639:Q641"/>
    <mergeCell ref="G645:O646"/>
    <mergeCell ref="C650:E650"/>
    <mergeCell ref="F650:G650"/>
    <mergeCell ref="H650:I650"/>
    <mergeCell ref="J650:K650"/>
    <mergeCell ref="L650:M650"/>
    <mergeCell ref="N650:O650"/>
    <mergeCell ref="P653:Q653"/>
    <mergeCell ref="C654:E654"/>
    <mergeCell ref="F654:G654"/>
    <mergeCell ref="H654:I654"/>
    <mergeCell ref="J654:K654"/>
    <mergeCell ref="L654:M654"/>
    <mergeCell ref="N654:O654"/>
    <mergeCell ref="C653:E653"/>
    <mergeCell ref="F653:G653"/>
    <mergeCell ref="H653:I653"/>
    <mergeCell ref="J653:K653"/>
    <mergeCell ref="L653:M653"/>
    <mergeCell ref="N653:O653"/>
    <mergeCell ref="P651:Q651"/>
    <mergeCell ref="C652:E652"/>
    <mergeCell ref="F652:G652"/>
    <mergeCell ref="H652:I652"/>
    <mergeCell ref="J652:K652"/>
    <mergeCell ref="L652:M652"/>
    <mergeCell ref="N652:O652"/>
    <mergeCell ref="P652:Q652"/>
    <mergeCell ref="P655:Q655"/>
    <mergeCell ref="C656:E656"/>
    <mergeCell ref="F656:G656"/>
    <mergeCell ref="H656:I656"/>
    <mergeCell ref="J656:K656"/>
    <mergeCell ref="L656:M656"/>
    <mergeCell ref="N656:O656"/>
    <mergeCell ref="P656:Q656"/>
    <mergeCell ref="P654:Q654"/>
    <mergeCell ref="C655:E655"/>
    <mergeCell ref="F655:G655"/>
    <mergeCell ref="H655:I655"/>
    <mergeCell ref="J655:K655"/>
    <mergeCell ref="L655:M655"/>
    <mergeCell ref="N655:O655"/>
    <mergeCell ref="P658:Q658"/>
    <mergeCell ref="F659:G659"/>
    <mergeCell ref="H659:I659"/>
    <mergeCell ref="J659:K659"/>
    <mergeCell ref="L659:M659"/>
    <mergeCell ref="N659:O659"/>
    <mergeCell ref="P659:Q659"/>
    <mergeCell ref="P657:Q657"/>
    <mergeCell ref="C658:E658"/>
    <mergeCell ref="F658:G658"/>
    <mergeCell ref="H658:I658"/>
    <mergeCell ref="J658:K658"/>
    <mergeCell ref="L658:M658"/>
    <mergeCell ref="N658:O658"/>
    <mergeCell ref="C657:E657"/>
    <mergeCell ref="F657:G657"/>
    <mergeCell ref="H657:I657"/>
    <mergeCell ref="J657:K657"/>
    <mergeCell ref="L657:M657"/>
    <mergeCell ref="N657:O657"/>
    <mergeCell ref="P679:Q679"/>
    <mergeCell ref="C680:E680"/>
    <mergeCell ref="F680:G680"/>
    <mergeCell ref="H680:I680"/>
    <mergeCell ref="J680:K680"/>
    <mergeCell ref="L680:M680"/>
    <mergeCell ref="N680:O680"/>
    <mergeCell ref="G661:O662"/>
    <mergeCell ref="C668:Q670"/>
    <mergeCell ref="G674:O675"/>
    <mergeCell ref="C679:E679"/>
    <mergeCell ref="F679:G679"/>
    <mergeCell ref="H679:I679"/>
    <mergeCell ref="J679:K679"/>
    <mergeCell ref="L679:M679"/>
    <mergeCell ref="N679:O679"/>
    <mergeCell ref="P682:Q682"/>
    <mergeCell ref="C683:E683"/>
    <mergeCell ref="F683:G683"/>
    <mergeCell ref="H683:I683"/>
    <mergeCell ref="J683:K683"/>
    <mergeCell ref="L683:M683"/>
    <mergeCell ref="N683:O683"/>
    <mergeCell ref="C682:E682"/>
    <mergeCell ref="F682:G682"/>
    <mergeCell ref="H682:I682"/>
    <mergeCell ref="J682:K682"/>
    <mergeCell ref="L682:M682"/>
    <mergeCell ref="N682:O682"/>
    <mergeCell ref="P680:Q680"/>
    <mergeCell ref="C681:E681"/>
    <mergeCell ref="F681:G681"/>
    <mergeCell ref="H681:I681"/>
    <mergeCell ref="J681:K681"/>
    <mergeCell ref="L681:M681"/>
    <mergeCell ref="N681:O681"/>
    <mergeCell ref="P681:Q681"/>
    <mergeCell ref="P684:Q684"/>
    <mergeCell ref="C685:E685"/>
    <mergeCell ref="F685:G685"/>
    <mergeCell ref="H685:I685"/>
    <mergeCell ref="J685:K685"/>
    <mergeCell ref="L685:M685"/>
    <mergeCell ref="N685:O685"/>
    <mergeCell ref="P685:Q685"/>
    <mergeCell ref="P683:Q683"/>
    <mergeCell ref="C684:E684"/>
    <mergeCell ref="F684:G684"/>
    <mergeCell ref="H684:I684"/>
    <mergeCell ref="J684:K684"/>
    <mergeCell ref="L684:M684"/>
    <mergeCell ref="N684:O684"/>
    <mergeCell ref="P687:Q687"/>
    <mergeCell ref="F688:G688"/>
    <mergeCell ref="H688:I688"/>
    <mergeCell ref="J688:K688"/>
    <mergeCell ref="L688:M688"/>
    <mergeCell ref="N688:O688"/>
    <mergeCell ref="P688:Q688"/>
    <mergeCell ref="P686:Q686"/>
    <mergeCell ref="C687:E687"/>
    <mergeCell ref="F687:G687"/>
    <mergeCell ref="H687:I687"/>
    <mergeCell ref="J687:K687"/>
    <mergeCell ref="L687:M687"/>
    <mergeCell ref="N687:O687"/>
    <mergeCell ref="C686:E686"/>
    <mergeCell ref="F686:G686"/>
    <mergeCell ref="H686:I686"/>
    <mergeCell ref="J686:K686"/>
    <mergeCell ref="L686:M686"/>
    <mergeCell ref="N686:O686"/>
    <mergeCell ref="P708:Q708"/>
    <mergeCell ref="C709:E709"/>
    <mergeCell ref="F709:G709"/>
    <mergeCell ref="H709:I709"/>
    <mergeCell ref="J709:K709"/>
    <mergeCell ref="L709:M709"/>
    <mergeCell ref="N709:O709"/>
    <mergeCell ref="G690:O691"/>
    <mergeCell ref="C697:Q699"/>
    <mergeCell ref="G703:O704"/>
    <mergeCell ref="C708:E708"/>
    <mergeCell ref="F708:G708"/>
    <mergeCell ref="H708:I708"/>
    <mergeCell ref="J708:K708"/>
    <mergeCell ref="L708:M708"/>
    <mergeCell ref="N708:O708"/>
    <mergeCell ref="P711:Q711"/>
    <mergeCell ref="C712:E712"/>
    <mergeCell ref="F712:G712"/>
    <mergeCell ref="H712:I712"/>
    <mergeCell ref="J712:K712"/>
    <mergeCell ref="L712:M712"/>
    <mergeCell ref="N712:O712"/>
    <mergeCell ref="C711:E711"/>
    <mergeCell ref="F711:G711"/>
    <mergeCell ref="H711:I711"/>
    <mergeCell ref="J711:K711"/>
    <mergeCell ref="L711:M711"/>
    <mergeCell ref="N711:O711"/>
    <mergeCell ref="P709:Q709"/>
    <mergeCell ref="C710:E710"/>
    <mergeCell ref="F710:G710"/>
    <mergeCell ref="H710:I710"/>
    <mergeCell ref="J710:K710"/>
    <mergeCell ref="L710:M710"/>
    <mergeCell ref="N710:O710"/>
    <mergeCell ref="P710:Q710"/>
    <mergeCell ref="P713:Q713"/>
    <mergeCell ref="C714:E714"/>
    <mergeCell ref="F714:G714"/>
    <mergeCell ref="H714:I714"/>
    <mergeCell ref="J714:K714"/>
    <mergeCell ref="L714:M714"/>
    <mergeCell ref="N714:O714"/>
    <mergeCell ref="P714:Q714"/>
    <mergeCell ref="P712:Q712"/>
    <mergeCell ref="C713:E713"/>
    <mergeCell ref="F713:G713"/>
    <mergeCell ref="H713:I713"/>
    <mergeCell ref="J713:K713"/>
    <mergeCell ref="L713:M713"/>
    <mergeCell ref="N713:O713"/>
    <mergeCell ref="P716:Q716"/>
    <mergeCell ref="F717:G717"/>
    <mergeCell ref="H717:I717"/>
    <mergeCell ref="J717:K717"/>
    <mergeCell ref="L717:M717"/>
    <mergeCell ref="N717:O717"/>
    <mergeCell ref="P717:Q717"/>
    <mergeCell ref="P715:Q715"/>
    <mergeCell ref="C716:E716"/>
    <mergeCell ref="F716:G716"/>
    <mergeCell ref="H716:I716"/>
    <mergeCell ref="J716:K716"/>
    <mergeCell ref="L716:M716"/>
    <mergeCell ref="N716:O716"/>
    <mergeCell ref="C715:E715"/>
    <mergeCell ref="F715:G715"/>
    <mergeCell ref="H715:I715"/>
    <mergeCell ref="J715:K715"/>
    <mergeCell ref="L715:M715"/>
    <mergeCell ref="N715:O715"/>
    <mergeCell ref="P737:Q737"/>
    <mergeCell ref="C738:E738"/>
    <mergeCell ref="F738:G738"/>
    <mergeCell ref="H738:I738"/>
    <mergeCell ref="J738:K738"/>
    <mergeCell ref="L738:M738"/>
    <mergeCell ref="N738:O738"/>
    <mergeCell ref="G719:O720"/>
    <mergeCell ref="C726:Q728"/>
    <mergeCell ref="G732:O733"/>
    <mergeCell ref="C737:E737"/>
    <mergeCell ref="F737:G737"/>
    <mergeCell ref="H737:I737"/>
    <mergeCell ref="J737:K737"/>
    <mergeCell ref="L737:M737"/>
    <mergeCell ref="N737:O737"/>
    <mergeCell ref="P740:Q740"/>
    <mergeCell ref="C741:E741"/>
    <mergeCell ref="F741:G741"/>
    <mergeCell ref="H741:I741"/>
    <mergeCell ref="J741:K741"/>
    <mergeCell ref="L741:M741"/>
    <mergeCell ref="N741:O741"/>
    <mergeCell ref="C740:E740"/>
    <mergeCell ref="F740:G740"/>
    <mergeCell ref="H740:I740"/>
    <mergeCell ref="J740:K740"/>
    <mergeCell ref="L740:M740"/>
    <mergeCell ref="N740:O740"/>
    <mergeCell ref="P738:Q738"/>
    <mergeCell ref="C739:E739"/>
    <mergeCell ref="F739:G739"/>
    <mergeCell ref="H739:I739"/>
    <mergeCell ref="J739:K739"/>
    <mergeCell ref="L739:M739"/>
    <mergeCell ref="N739:O739"/>
    <mergeCell ref="P739:Q739"/>
    <mergeCell ref="P742:Q742"/>
    <mergeCell ref="C743:E743"/>
    <mergeCell ref="F743:G743"/>
    <mergeCell ref="H743:I743"/>
    <mergeCell ref="J743:K743"/>
    <mergeCell ref="L743:M743"/>
    <mergeCell ref="N743:O743"/>
    <mergeCell ref="P743:Q743"/>
    <mergeCell ref="P741:Q741"/>
    <mergeCell ref="C742:E742"/>
    <mergeCell ref="F742:G742"/>
    <mergeCell ref="H742:I742"/>
    <mergeCell ref="J742:K742"/>
    <mergeCell ref="L742:M742"/>
    <mergeCell ref="N742:O742"/>
    <mergeCell ref="P745:Q745"/>
    <mergeCell ref="F746:G746"/>
    <mergeCell ref="H746:I746"/>
    <mergeCell ref="J746:K746"/>
    <mergeCell ref="L746:M746"/>
    <mergeCell ref="N746:O746"/>
    <mergeCell ref="P746:Q746"/>
    <mergeCell ref="P744:Q744"/>
    <mergeCell ref="C745:E745"/>
    <mergeCell ref="F745:G745"/>
    <mergeCell ref="H745:I745"/>
    <mergeCell ref="J745:K745"/>
    <mergeCell ref="L745:M745"/>
    <mergeCell ref="N745:O745"/>
    <mergeCell ref="C744:E744"/>
    <mergeCell ref="F744:G744"/>
    <mergeCell ref="H744:I744"/>
    <mergeCell ref="J744:K744"/>
    <mergeCell ref="L744:M744"/>
    <mergeCell ref="N744:O744"/>
    <mergeCell ref="P766:Q766"/>
    <mergeCell ref="C767:E767"/>
    <mergeCell ref="F767:G767"/>
    <mergeCell ref="H767:I767"/>
    <mergeCell ref="J767:K767"/>
    <mergeCell ref="L767:M767"/>
    <mergeCell ref="N767:O767"/>
    <mergeCell ref="G748:O749"/>
    <mergeCell ref="C755:Q757"/>
    <mergeCell ref="G761:O762"/>
    <mergeCell ref="C766:E766"/>
    <mergeCell ref="F766:G766"/>
    <mergeCell ref="H766:I766"/>
    <mergeCell ref="J766:K766"/>
    <mergeCell ref="L766:M766"/>
    <mergeCell ref="N766:O766"/>
    <mergeCell ref="P769:Q769"/>
    <mergeCell ref="C770:E770"/>
    <mergeCell ref="F770:G770"/>
    <mergeCell ref="H770:I770"/>
    <mergeCell ref="J770:K770"/>
    <mergeCell ref="L770:M770"/>
    <mergeCell ref="N770:O770"/>
    <mergeCell ref="C769:E769"/>
    <mergeCell ref="F769:G769"/>
    <mergeCell ref="H769:I769"/>
    <mergeCell ref="J769:K769"/>
    <mergeCell ref="L769:M769"/>
    <mergeCell ref="N769:O769"/>
    <mergeCell ref="P767:Q767"/>
    <mergeCell ref="C768:E768"/>
    <mergeCell ref="F768:G768"/>
    <mergeCell ref="H768:I768"/>
    <mergeCell ref="J768:K768"/>
    <mergeCell ref="L768:M768"/>
    <mergeCell ref="N768:O768"/>
    <mergeCell ref="P768:Q768"/>
    <mergeCell ref="P771:Q771"/>
    <mergeCell ref="C772:E772"/>
    <mergeCell ref="F772:G772"/>
    <mergeCell ref="H772:I772"/>
    <mergeCell ref="J772:K772"/>
    <mergeCell ref="L772:M772"/>
    <mergeCell ref="N772:O772"/>
    <mergeCell ref="P772:Q772"/>
    <mergeCell ref="P770:Q770"/>
    <mergeCell ref="C771:E771"/>
    <mergeCell ref="F771:G771"/>
    <mergeCell ref="H771:I771"/>
    <mergeCell ref="J771:K771"/>
    <mergeCell ref="L771:M771"/>
    <mergeCell ref="N771:O771"/>
    <mergeCell ref="P774:Q774"/>
    <mergeCell ref="F775:G775"/>
    <mergeCell ref="H775:I775"/>
    <mergeCell ref="J775:K775"/>
    <mergeCell ref="L775:M775"/>
    <mergeCell ref="N775:O775"/>
    <mergeCell ref="P775:Q775"/>
    <mergeCell ref="P773:Q773"/>
    <mergeCell ref="C774:E774"/>
    <mergeCell ref="F774:G774"/>
    <mergeCell ref="H774:I774"/>
    <mergeCell ref="J774:K774"/>
    <mergeCell ref="L774:M774"/>
    <mergeCell ref="N774:O774"/>
    <mergeCell ref="C773:E773"/>
    <mergeCell ref="F773:G773"/>
    <mergeCell ref="H773:I773"/>
    <mergeCell ref="J773:K773"/>
    <mergeCell ref="L773:M773"/>
    <mergeCell ref="N773:O773"/>
    <mergeCell ref="P795:Q795"/>
    <mergeCell ref="C796:E796"/>
    <mergeCell ref="F796:G796"/>
    <mergeCell ref="H796:I796"/>
    <mergeCell ref="J796:K796"/>
    <mergeCell ref="L796:M796"/>
    <mergeCell ref="N796:O796"/>
    <mergeCell ref="G777:O778"/>
    <mergeCell ref="C784:Q786"/>
    <mergeCell ref="G790:O791"/>
    <mergeCell ref="C795:E795"/>
    <mergeCell ref="F795:G795"/>
    <mergeCell ref="H795:I795"/>
    <mergeCell ref="J795:K795"/>
    <mergeCell ref="L795:M795"/>
    <mergeCell ref="N795:O795"/>
    <mergeCell ref="P798:Q798"/>
    <mergeCell ref="C799:E799"/>
    <mergeCell ref="F799:G799"/>
    <mergeCell ref="H799:I799"/>
    <mergeCell ref="J799:K799"/>
    <mergeCell ref="L799:M799"/>
    <mergeCell ref="N799:O799"/>
    <mergeCell ref="C798:E798"/>
    <mergeCell ref="F798:G798"/>
    <mergeCell ref="H798:I798"/>
    <mergeCell ref="J798:K798"/>
    <mergeCell ref="L798:M798"/>
    <mergeCell ref="N798:O798"/>
    <mergeCell ref="P796:Q796"/>
    <mergeCell ref="C797:E797"/>
    <mergeCell ref="F797:G797"/>
    <mergeCell ref="H797:I797"/>
    <mergeCell ref="J797:K797"/>
    <mergeCell ref="L797:M797"/>
    <mergeCell ref="N797:O797"/>
    <mergeCell ref="P797:Q797"/>
    <mergeCell ref="P800:Q800"/>
    <mergeCell ref="C801:E801"/>
    <mergeCell ref="F801:G801"/>
    <mergeCell ref="H801:I801"/>
    <mergeCell ref="J801:K801"/>
    <mergeCell ref="L801:M801"/>
    <mergeCell ref="N801:O801"/>
    <mergeCell ref="P801:Q801"/>
    <mergeCell ref="P799:Q799"/>
    <mergeCell ref="C800:E800"/>
    <mergeCell ref="F800:G800"/>
    <mergeCell ref="H800:I800"/>
    <mergeCell ref="J800:K800"/>
    <mergeCell ref="L800:M800"/>
    <mergeCell ref="N800:O800"/>
    <mergeCell ref="P803:Q803"/>
    <mergeCell ref="F804:G804"/>
    <mergeCell ref="H804:I804"/>
    <mergeCell ref="J804:K804"/>
    <mergeCell ref="L804:M804"/>
    <mergeCell ref="N804:O804"/>
    <mergeCell ref="P804:Q804"/>
    <mergeCell ref="P802:Q802"/>
    <mergeCell ref="C803:E803"/>
    <mergeCell ref="F803:G803"/>
    <mergeCell ref="H803:I803"/>
    <mergeCell ref="J803:K803"/>
    <mergeCell ref="L803:M803"/>
    <mergeCell ref="N803:O803"/>
    <mergeCell ref="C802:E802"/>
    <mergeCell ref="F802:G802"/>
    <mergeCell ref="H802:I802"/>
    <mergeCell ref="J802:K802"/>
    <mergeCell ref="L802:M802"/>
    <mergeCell ref="N802:O802"/>
    <mergeCell ref="P824:Q824"/>
    <mergeCell ref="C825:E825"/>
    <mergeCell ref="F825:G825"/>
    <mergeCell ref="H825:I825"/>
    <mergeCell ref="J825:K825"/>
    <mergeCell ref="L825:M825"/>
    <mergeCell ref="N825:O825"/>
    <mergeCell ref="G806:O807"/>
    <mergeCell ref="C813:Q815"/>
    <mergeCell ref="G819:O820"/>
    <mergeCell ref="C824:E824"/>
    <mergeCell ref="F824:G824"/>
    <mergeCell ref="H824:I824"/>
    <mergeCell ref="J824:K824"/>
    <mergeCell ref="L824:M824"/>
    <mergeCell ref="N824:O824"/>
    <mergeCell ref="P827:Q827"/>
    <mergeCell ref="C828:E828"/>
    <mergeCell ref="F828:G828"/>
    <mergeCell ref="H828:I828"/>
    <mergeCell ref="J828:K828"/>
    <mergeCell ref="L828:M828"/>
    <mergeCell ref="N828:O828"/>
    <mergeCell ref="C827:E827"/>
    <mergeCell ref="F827:G827"/>
    <mergeCell ref="H827:I827"/>
    <mergeCell ref="J827:K827"/>
    <mergeCell ref="L827:M827"/>
    <mergeCell ref="N827:O827"/>
    <mergeCell ref="P825:Q825"/>
    <mergeCell ref="C826:E826"/>
    <mergeCell ref="F826:G826"/>
    <mergeCell ref="H826:I826"/>
    <mergeCell ref="J826:K826"/>
    <mergeCell ref="L826:M826"/>
    <mergeCell ref="N826:O826"/>
    <mergeCell ref="P826:Q826"/>
    <mergeCell ref="P829:Q829"/>
    <mergeCell ref="C830:E830"/>
    <mergeCell ref="F830:G830"/>
    <mergeCell ref="H830:I830"/>
    <mergeCell ref="J830:K830"/>
    <mergeCell ref="L830:M830"/>
    <mergeCell ref="N830:O830"/>
    <mergeCell ref="P830:Q830"/>
    <mergeCell ref="P828:Q828"/>
    <mergeCell ref="C829:E829"/>
    <mergeCell ref="F829:G829"/>
    <mergeCell ref="H829:I829"/>
    <mergeCell ref="J829:K829"/>
    <mergeCell ref="L829:M829"/>
    <mergeCell ref="N829:O829"/>
    <mergeCell ref="P832:Q832"/>
    <mergeCell ref="F833:G833"/>
    <mergeCell ref="H833:I833"/>
    <mergeCell ref="J833:K833"/>
    <mergeCell ref="L833:M833"/>
    <mergeCell ref="N833:O833"/>
    <mergeCell ref="P833:Q833"/>
    <mergeCell ref="P831:Q831"/>
    <mergeCell ref="C832:E832"/>
    <mergeCell ref="F832:G832"/>
    <mergeCell ref="H832:I832"/>
    <mergeCell ref="J832:K832"/>
    <mergeCell ref="L832:M832"/>
    <mergeCell ref="N832:O832"/>
    <mergeCell ref="C831:E831"/>
    <mergeCell ref="F831:G831"/>
    <mergeCell ref="H831:I831"/>
    <mergeCell ref="J831:K831"/>
    <mergeCell ref="L831:M831"/>
    <mergeCell ref="N831:O831"/>
    <mergeCell ref="P853:Q853"/>
    <mergeCell ref="C854:E854"/>
    <mergeCell ref="F854:G854"/>
    <mergeCell ref="H854:I854"/>
    <mergeCell ref="J854:K854"/>
    <mergeCell ref="L854:M854"/>
    <mergeCell ref="N854:O854"/>
    <mergeCell ref="G835:O836"/>
    <mergeCell ref="C842:Q844"/>
    <mergeCell ref="G848:O849"/>
    <mergeCell ref="C853:E853"/>
    <mergeCell ref="F853:G853"/>
    <mergeCell ref="H853:I853"/>
    <mergeCell ref="J853:K853"/>
    <mergeCell ref="L853:M853"/>
    <mergeCell ref="N853:O853"/>
    <mergeCell ref="P856:Q856"/>
    <mergeCell ref="C857:E857"/>
    <mergeCell ref="F857:G857"/>
    <mergeCell ref="H857:I857"/>
    <mergeCell ref="J857:K857"/>
    <mergeCell ref="L857:M857"/>
    <mergeCell ref="N857:O857"/>
    <mergeCell ref="C856:E856"/>
    <mergeCell ref="F856:G856"/>
    <mergeCell ref="H856:I856"/>
    <mergeCell ref="J856:K856"/>
    <mergeCell ref="L856:M856"/>
    <mergeCell ref="N856:O856"/>
    <mergeCell ref="P854:Q854"/>
    <mergeCell ref="C855:E855"/>
    <mergeCell ref="F855:G855"/>
    <mergeCell ref="H855:I855"/>
    <mergeCell ref="J855:K855"/>
    <mergeCell ref="L855:M855"/>
    <mergeCell ref="N855:O855"/>
    <mergeCell ref="P855:Q855"/>
    <mergeCell ref="P858:Q858"/>
    <mergeCell ref="C859:E859"/>
    <mergeCell ref="F859:G859"/>
    <mergeCell ref="H859:I859"/>
    <mergeCell ref="J859:K859"/>
    <mergeCell ref="L859:M859"/>
    <mergeCell ref="N859:O859"/>
    <mergeCell ref="P859:Q859"/>
    <mergeCell ref="P857:Q857"/>
    <mergeCell ref="C858:E858"/>
    <mergeCell ref="F858:G858"/>
    <mergeCell ref="H858:I858"/>
    <mergeCell ref="J858:K858"/>
    <mergeCell ref="L858:M858"/>
    <mergeCell ref="N858:O858"/>
    <mergeCell ref="P861:Q861"/>
    <mergeCell ref="F862:G862"/>
    <mergeCell ref="H862:I862"/>
    <mergeCell ref="J862:K862"/>
    <mergeCell ref="L862:M862"/>
    <mergeCell ref="N862:O862"/>
    <mergeCell ref="P862:Q862"/>
    <mergeCell ref="P860:Q860"/>
    <mergeCell ref="C861:E861"/>
    <mergeCell ref="F861:G861"/>
    <mergeCell ref="H861:I861"/>
    <mergeCell ref="J861:K861"/>
    <mergeCell ref="L861:M861"/>
    <mergeCell ref="N861:O861"/>
    <mergeCell ref="C860:E860"/>
    <mergeCell ref="F860:G860"/>
    <mergeCell ref="H860:I860"/>
    <mergeCell ref="J860:K860"/>
    <mergeCell ref="L860:M860"/>
    <mergeCell ref="N860:O860"/>
    <mergeCell ref="P882:Q882"/>
    <mergeCell ref="C883:E883"/>
    <mergeCell ref="F883:G883"/>
    <mergeCell ref="H883:I883"/>
    <mergeCell ref="J883:K883"/>
    <mergeCell ref="L883:M883"/>
    <mergeCell ref="N883:O883"/>
    <mergeCell ref="G864:O865"/>
    <mergeCell ref="C871:Q873"/>
    <mergeCell ref="G877:O878"/>
    <mergeCell ref="C882:E882"/>
    <mergeCell ref="F882:G882"/>
    <mergeCell ref="H882:I882"/>
    <mergeCell ref="J882:K882"/>
    <mergeCell ref="L882:M882"/>
    <mergeCell ref="N882:O882"/>
    <mergeCell ref="P885:Q885"/>
    <mergeCell ref="C886:E886"/>
    <mergeCell ref="F886:G886"/>
    <mergeCell ref="H886:I886"/>
    <mergeCell ref="J886:K886"/>
    <mergeCell ref="L886:M886"/>
    <mergeCell ref="N886:O886"/>
    <mergeCell ref="C885:E885"/>
    <mergeCell ref="F885:G885"/>
    <mergeCell ref="H885:I885"/>
    <mergeCell ref="J885:K885"/>
    <mergeCell ref="L885:M885"/>
    <mergeCell ref="N885:O885"/>
    <mergeCell ref="P883:Q883"/>
    <mergeCell ref="C884:E884"/>
    <mergeCell ref="F884:G884"/>
    <mergeCell ref="H884:I884"/>
    <mergeCell ref="J884:K884"/>
    <mergeCell ref="L884:M884"/>
    <mergeCell ref="N884:O884"/>
    <mergeCell ref="P884:Q884"/>
    <mergeCell ref="P887:Q887"/>
    <mergeCell ref="C888:E888"/>
    <mergeCell ref="F888:G888"/>
    <mergeCell ref="H888:I888"/>
    <mergeCell ref="J888:K888"/>
    <mergeCell ref="L888:M888"/>
    <mergeCell ref="N888:O888"/>
    <mergeCell ref="P888:Q888"/>
    <mergeCell ref="P886:Q886"/>
    <mergeCell ref="C887:E887"/>
    <mergeCell ref="F887:G887"/>
    <mergeCell ref="H887:I887"/>
    <mergeCell ref="J887:K887"/>
    <mergeCell ref="L887:M887"/>
    <mergeCell ref="N887:O887"/>
    <mergeCell ref="P890:Q890"/>
    <mergeCell ref="F891:G891"/>
    <mergeCell ref="H891:I891"/>
    <mergeCell ref="J891:K891"/>
    <mergeCell ref="L891:M891"/>
    <mergeCell ref="N891:O891"/>
    <mergeCell ref="P891:Q891"/>
    <mergeCell ref="P889:Q889"/>
    <mergeCell ref="C890:E890"/>
    <mergeCell ref="F890:G890"/>
    <mergeCell ref="H890:I890"/>
    <mergeCell ref="J890:K890"/>
    <mergeCell ref="L890:M890"/>
    <mergeCell ref="N890:O890"/>
    <mergeCell ref="C889:E889"/>
    <mergeCell ref="F889:G889"/>
    <mergeCell ref="H889:I889"/>
    <mergeCell ref="J889:K889"/>
    <mergeCell ref="L889:M889"/>
    <mergeCell ref="N889:O889"/>
    <mergeCell ref="P911:Q911"/>
    <mergeCell ref="C912:E912"/>
    <mergeCell ref="F912:G912"/>
    <mergeCell ref="H912:I912"/>
    <mergeCell ref="J912:K912"/>
    <mergeCell ref="L912:M912"/>
    <mergeCell ref="N912:O912"/>
    <mergeCell ref="G893:O894"/>
    <mergeCell ref="C900:Q902"/>
    <mergeCell ref="G906:O907"/>
    <mergeCell ref="C911:E911"/>
    <mergeCell ref="F911:G911"/>
    <mergeCell ref="H911:I911"/>
    <mergeCell ref="J911:K911"/>
    <mergeCell ref="L911:M911"/>
    <mergeCell ref="N911:O911"/>
    <mergeCell ref="P914:Q914"/>
    <mergeCell ref="C915:E915"/>
    <mergeCell ref="F915:G915"/>
    <mergeCell ref="H915:I915"/>
    <mergeCell ref="J915:K915"/>
    <mergeCell ref="L915:M915"/>
    <mergeCell ref="N915:O915"/>
    <mergeCell ref="C914:E914"/>
    <mergeCell ref="F914:G914"/>
    <mergeCell ref="H914:I914"/>
    <mergeCell ref="J914:K914"/>
    <mergeCell ref="L914:M914"/>
    <mergeCell ref="N914:O914"/>
    <mergeCell ref="P912:Q912"/>
    <mergeCell ref="C913:E913"/>
    <mergeCell ref="F913:G913"/>
    <mergeCell ref="H913:I913"/>
    <mergeCell ref="J913:K913"/>
    <mergeCell ref="L913:M913"/>
    <mergeCell ref="N913:O913"/>
    <mergeCell ref="P913:Q913"/>
    <mergeCell ref="P916:Q916"/>
    <mergeCell ref="C917:E917"/>
    <mergeCell ref="F917:G917"/>
    <mergeCell ref="H917:I917"/>
    <mergeCell ref="J917:K917"/>
    <mergeCell ref="L917:M917"/>
    <mergeCell ref="N917:O917"/>
    <mergeCell ref="P917:Q917"/>
    <mergeCell ref="P915:Q915"/>
    <mergeCell ref="C916:E916"/>
    <mergeCell ref="F916:G916"/>
    <mergeCell ref="H916:I916"/>
    <mergeCell ref="J916:K916"/>
    <mergeCell ref="L916:M916"/>
    <mergeCell ref="N916:O916"/>
    <mergeCell ref="P919:Q919"/>
    <mergeCell ref="F920:G920"/>
    <mergeCell ref="H920:I920"/>
    <mergeCell ref="J920:K920"/>
    <mergeCell ref="L920:M920"/>
    <mergeCell ref="N920:O920"/>
    <mergeCell ref="P920:Q920"/>
    <mergeCell ref="P918:Q918"/>
    <mergeCell ref="C919:E919"/>
    <mergeCell ref="F919:G919"/>
    <mergeCell ref="H919:I919"/>
    <mergeCell ref="J919:K919"/>
    <mergeCell ref="L919:M919"/>
    <mergeCell ref="N919:O919"/>
    <mergeCell ref="C918:E918"/>
    <mergeCell ref="F918:G918"/>
    <mergeCell ref="H918:I918"/>
    <mergeCell ref="J918:K918"/>
    <mergeCell ref="L918:M918"/>
    <mergeCell ref="N918:O918"/>
    <mergeCell ref="P940:Q940"/>
    <mergeCell ref="C941:E941"/>
    <mergeCell ref="F941:G941"/>
    <mergeCell ref="H941:I941"/>
    <mergeCell ref="J941:K941"/>
    <mergeCell ref="L941:M941"/>
    <mergeCell ref="N941:O941"/>
    <mergeCell ref="G922:O923"/>
    <mergeCell ref="C929:Q931"/>
    <mergeCell ref="G935:O936"/>
    <mergeCell ref="C940:E940"/>
    <mergeCell ref="F940:G940"/>
    <mergeCell ref="H940:I940"/>
    <mergeCell ref="J940:K940"/>
    <mergeCell ref="L940:M940"/>
    <mergeCell ref="N940:O940"/>
    <mergeCell ref="P943:Q943"/>
    <mergeCell ref="C944:E944"/>
    <mergeCell ref="F944:G944"/>
    <mergeCell ref="H944:I944"/>
    <mergeCell ref="J944:K944"/>
    <mergeCell ref="L944:M944"/>
    <mergeCell ref="N944:O944"/>
    <mergeCell ref="C943:E943"/>
    <mergeCell ref="F943:G943"/>
    <mergeCell ref="H943:I943"/>
    <mergeCell ref="J943:K943"/>
    <mergeCell ref="L943:M943"/>
    <mergeCell ref="N943:O943"/>
    <mergeCell ref="P941:Q941"/>
    <mergeCell ref="C942:E942"/>
    <mergeCell ref="F942:G942"/>
    <mergeCell ref="H942:I942"/>
    <mergeCell ref="J942:K942"/>
    <mergeCell ref="L942:M942"/>
    <mergeCell ref="N942:O942"/>
    <mergeCell ref="P942:Q942"/>
    <mergeCell ref="P945:Q945"/>
    <mergeCell ref="C946:E946"/>
    <mergeCell ref="F946:G946"/>
    <mergeCell ref="H946:I946"/>
    <mergeCell ref="J946:K946"/>
    <mergeCell ref="L946:M946"/>
    <mergeCell ref="N946:O946"/>
    <mergeCell ref="P946:Q946"/>
    <mergeCell ref="P944:Q944"/>
    <mergeCell ref="C945:E945"/>
    <mergeCell ref="F945:G945"/>
    <mergeCell ref="H945:I945"/>
    <mergeCell ref="J945:K945"/>
    <mergeCell ref="L945:M945"/>
    <mergeCell ref="N945:O945"/>
    <mergeCell ref="P948:Q948"/>
    <mergeCell ref="F949:G949"/>
    <mergeCell ref="H949:I949"/>
    <mergeCell ref="J949:K949"/>
    <mergeCell ref="L949:M949"/>
    <mergeCell ref="N949:O949"/>
    <mergeCell ref="P949:Q949"/>
    <mergeCell ref="P947:Q947"/>
    <mergeCell ref="C948:E948"/>
    <mergeCell ref="F948:G948"/>
    <mergeCell ref="H948:I948"/>
    <mergeCell ref="J948:K948"/>
    <mergeCell ref="L948:M948"/>
    <mergeCell ref="N948:O948"/>
    <mergeCell ref="C947:E947"/>
    <mergeCell ref="F947:G947"/>
    <mergeCell ref="H947:I947"/>
    <mergeCell ref="J947:K947"/>
    <mergeCell ref="L947:M947"/>
    <mergeCell ref="N947:O947"/>
    <mergeCell ref="P969:Q969"/>
    <mergeCell ref="C970:E970"/>
    <mergeCell ref="F970:G970"/>
    <mergeCell ref="H970:I970"/>
    <mergeCell ref="J970:K970"/>
    <mergeCell ref="L970:M970"/>
    <mergeCell ref="N970:O970"/>
    <mergeCell ref="G951:O952"/>
    <mergeCell ref="C958:Q960"/>
    <mergeCell ref="G964:O965"/>
    <mergeCell ref="C969:E969"/>
    <mergeCell ref="F969:G969"/>
    <mergeCell ref="H969:I969"/>
    <mergeCell ref="J969:K969"/>
    <mergeCell ref="L969:M969"/>
    <mergeCell ref="N969:O969"/>
    <mergeCell ref="P972:Q972"/>
    <mergeCell ref="C973:E973"/>
    <mergeCell ref="F973:G973"/>
    <mergeCell ref="H973:I973"/>
    <mergeCell ref="J973:K973"/>
    <mergeCell ref="L973:M973"/>
    <mergeCell ref="N973:O973"/>
    <mergeCell ref="C972:E972"/>
    <mergeCell ref="F972:G972"/>
    <mergeCell ref="H972:I972"/>
    <mergeCell ref="J972:K972"/>
    <mergeCell ref="L972:M972"/>
    <mergeCell ref="N972:O972"/>
    <mergeCell ref="P970:Q970"/>
    <mergeCell ref="C971:E971"/>
    <mergeCell ref="F971:G971"/>
    <mergeCell ref="H971:I971"/>
    <mergeCell ref="J971:K971"/>
    <mergeCell ref="L971:M971"/>
    <mergeCell ref="N971:O971"/>
    <mergeCell ref="P971:Q971"/>
    <mergeCell ref="P974:Q974"/>
    <mergeCell ref="C975:E975"/>
    <mergeCell ref="F975:G975"/>
    <mergeCell ref="H975:I975"/>
    <mergeCell ref="J975:K975"/>
    <mergeCell ref="L975:M975"/>
    <mergeCell ref="N975:O975"/>
    <mergeCell ref="P975:Q975"/>
    <mergeCell ref="P973:Q973"/>
    <mergeCell ref="C974:E974"/>
    <mergeCell ref="F974:G974"/>
    <mergeCell ref="H974:I974"/>
    <mergeCell ref="J974:K974"/>
    <mergeCell ref="L974:M974"/>
    <mergeCell ref="N974:O974"/>
    <mergeCell ref="P977:Q977"/>
    <mergeCell ref="F978:G978"/>
    <mergeCell ref="H978:I978"/>
    <mergeCell ref="J978:K978"/>
    <mergeCell ref="L978:M978"/>
    <mergeCell ref="N978:O978"/>
    <mergeCell ref="P978:Q978"/>
    <mergeCell ref="P976:Q976"/>
    <mergeCell ref="C977:E977"/>
    <mergeCell ref="F977:G977"/>
    <mergeCell ref="H977:I977"/>
    <mergeCell ref="J977:K977"/>
    <mergeCell ref="L977:M977"/>
    <mergeCell ref="N977:O977"/>
    <mergeCell ref="C976:E976"/>
    <mergeCell ref="F976:G976"/>
    <mergeCell ref="H976:I976"/>
    <mergeCell ref="J976:K976"/>
    <mergeCell ref="L976:M976"/>
    <mergeCell ref="N976:O976"/>
    <mergeCell ref="P998:Q998"/>
    <mergeCell ref="C999:E999"/>
    <mergeCell ref="F999:G999"/>
    <mergeCell ref="H999:I999"/>
    <mergeCell ref="J999:K999"/>
    <mergeCell ref="L999:M999"/>
    <mergeCell ref="N999:O999"/>
    <mergeCell ref="G980:O981"/>
    <mergeCell ref="C987:Q989"/>
    <mergeCell ref="G993:O994"/>
    <mergeCell ref="C998:E998"/>
    <mergeCell ref="F998:G998"/>
    <mergeCell ref="H998:I998"/>
    <mergeCell ref="J998:K998"/>
    <mergeCell ref="L998:M998"/>
    <mergeCell ref="N998:O998"/>
    <mergeCell ref="P1001:Q1001"/>
    <mergeCell ref="C1002:E1002"/>
    <mergeCell ref="F1002:G1002"/>
    <mergeCell ref="H1002:I1002"/>
    <mergeCell ref="J1002:K1002"/>
    <mergeCell ref="L1002:M1002"/>
    <mergeCell ref="N1002:O1002"/>
    <mergeCell ref="C1001:E1001"/>
    <mergeCell ref="F1001:G1001"/>
    <mergeCell ref="H1001:I1001"/>
    <mergeCell ref="J1001:K1001"/>
    <mergeCell ref="L1001:M1001"/>
    <mergeCell ref="N1001:O1001"/>
    <mergeCell ref="P999:Q999"/>
    <mergeCell ref="C1000:E1000"/>
    <mergeCell ref="F1000:G1000"/>
    <mergeCell ref="H1000:I1000"/>
    <mergeCell ref="J1000:K1000"/>
    <mergeCell ref="L1000:M1000"/>
    <mergeCell ref="N1000:O1000"/>
    <mergeCell ref="P1000:Q1000"/>
    <mergeCell ref="P1003:Q1003"/>
    <mergeCell ref="C1004:E1004"/>
    <mergeCell ref="F1004:G1004"/>
    <mergeCell ref="H1004:I1004"/>
    <mergeCell ref="J1004:K1004"/>
    <mergeCell ref="L1004:M1004"/>
    <mergeCell ref="N1004:O1004"/>
    <mergeCell ref="P1004:Q1004"/>
    <mergeCell ref="P1002:Q1002"/>
    <mergeCell ref="C1003:E1003"/>
    <mergeCell ref="F1003:G1003"/>
    <mergeCell ref="H1003:I1003"/>
    <mergeCell ref="J1003:K1003"/>
    <mergeCell ref="L1003:M1003"/>
    <mergeCell ref="N1003:O1003"/>
    <mergeCell ref="P1006:Q1006"/>
    <mergeCell ref="F1007:G1007"/>
    <mergeCell ref="H1007:I1007"/>
    <mergeCell ref="J1007:K1007"/>
    <mergeCell ref="L1007:M1007"/>
    <mergeCell ref="N1007:O1007"/>
    <mergeCell ref="P1007:Q1007"/>
    <mergeCell ref="P1005:Q1005"/>
    <mergeCell ref="C1006:E1006"/>
    <mergeCell ref="F1006:G1006"/>
    <mergeCell ref="H1006:I1006"/>
    <mergeCell ref="J1006:K1006"/>
    <mergeCell ref="L1006:M1006"/>
    <mergeCell ref="N1006:O1006"/>
    <mergeCell ref="C1005:E1005"/>
    <mergeCell ref="F1005:G1005"/>
    <mergeCell ref="H1005:I1005"/>
    <mergeCell ref="J1005:K1005"/>
    <mergeCell ref="L1005:M1005"/>
    <mergeCell ref="N1005:O1005"/>
    <mergeCell ref="P1027:Q1027"/>
    <mergeCell ref="C1028:E1028"/>
    <mergeCell ref="F1028:G1028"/>
    <mergeCell ref="H1028:I1028"/>
    <mergeCell ref="J1028:K1028"/>
    <mergeCell ref="L1028:M1028"/>
    <mergeCell ref="N1028:O1028"/>
    <mergeCell ref="G1009:O1010"/>
    <mergeCell ref="C1016:Q1018"/>
    <mergeCell ref="G1022:O1023"/>
    <mergeCell ref="C1027:E1027"/>
    <mergeCell ref="F1027:G1027"/>
    <mergeCell ref="H1027:I1027"/>
    <mergeCell ref="J1027:K1027"/>
    <mergeCell ref="L1027:M1027"/>
    <mergeCell ref="N1027:O1027"/>
    <mergeCell ref="P1030:Q1030"/>
    <mergeCell ref="C1031:E1031"/>
    <mergeCell ref="F1031:G1031"/>
    <mergeCell ref="H1031:I1031"/>
    <mergeCell ref="J1031:K1031"/>
    <mergeCell ref="L1031:M1031"/>
    <mergeCell ref="N1031:O1031"/>
    <mergeCell ref="C1030:E1030"/>
    <mergeCell ref="F1030:G1030"/>
    <mergeCell ref="H1030:I1030"/>
    <mergeCell ref="J1030:K1030"/>
    <mergeCell ref="L1030:M1030"/>
    <mergeCell ref="N1030:O1030"/>
    <mergeCell ref="P1028:Q1028"/>
    <mergeCell ref="C1029:E1029"/>
    <mergeCell ref="F1029:G1029"/>
    <mergeCell ref="H1029:I1029"/>
    <mergeCell ref="J1029:K1029"/>
    <mergeCell ref="L1029:M1029"/>
    <mergeCell ref="N1029:O1029"/>
    <mergeCell ref="P1029:Q1029"/>
    <mergeCell ref="P1032:Q1032"/>
    <mergeCell ref="C1033:E1033"/>
    <mergeCell ref="F1033:G1033"/>
    <mergeCell ref="H1033:I1033"/>
    <mergeCell ref="J1033:K1033"/>
    <mergeCell ref="L1033:M1033"/>
    <mergeCell ref="N1033:O1033"/>
    <mergeCell ref="P1033:Q1033"/>
    <mergeCell ref="P1031:Q1031"/>
    <mergeCell ref="C1032:E1032"/>
    <mergeCell ref="F1032:G1032"/>
    <mergeCell ref="H1032:I1032"/>
    <mergeCell ref="J1032:K1032"/>
    <mergeCell ref="L1032:M1032"/>
    <mergeCell ref="N1032:O1032"/>
    <mergeCell ref="P1035:Q1035"/>
    <mergeCell ref="F1036:G1036"/>
    <mergeCell ref="H1036:I1036"/>
    <mergeCell ref="J1036:K1036"/>
    <mergeCell ref="L1036:M1036"/>
    <mergeCell ref="N1036:O1036"/>
    <mergeCell ref="P1036:Q1036"/>
    <mergeCell ref="P1034:Q1034"/>
    <mergeCell ref="C1035:E1035"/>
    <mergeCell ref="F1035:G1035"/>
    <mergeCell ref="H1035:I1035"/>
    <mergeCell ref="J1035:K1035"/>
    <mergeCell ref="L1035:M1035"/>
    <mergeCell ref="N1035:O1035"/>
    <mergeCell ref="C1034:E1034"/>
    <mergeCell ref="F1034:G1034"/>
    <mergeCell ref="H1034:I1034"/>
    <mergeCell ref="J1034:K1034"/>
    <mergeCell ref="L1034:M1034"/>
    <mergeCell ref="N1034:O1034"/>
    <mergeCell ref="P1056:Q1056"/>
    <mergeCell ref="C1057:E1057"/>
    <mergeCell ref="F1057:G1057"/>
    <mergeCell ref="H1057:I1057"/>
    <mergeCell ref="J1057:K1057"/>
    <mergeCell ref="L1057:M1057"/>
    <mergeCell ref="N1057:O1057"/>
    <mergeCell ref="G1038:O1039"/>
    <mergeCell ref="C1045:Q1047"/>
    <mergeCell ref="G1051:O1052"/>
    <mergeCell ref="C1056:E1056"/>
    <mergeCell ref="F1056:G1056"/>
    <mergeCell ref="H1056:I1056"/>
    <mergeCell ref="J1056:K1056"/>
    <mergeCell ref="L1056:M1056"/>
    <mergeCell ref="N1056:O1056"/>
    <mergeCell ref="P1059:Q1059"/>
    <mergeCell ref="C1060:E1060"/>
    <mergeCell ref="F1060:G1060"/>
    <mergeCell ref="H1060:I1060"/>
    <mergeCell ref="J1060:K1060"/>
    <mergeCell ref="L1060:M1060"/>
    <mergeCell ref="N1060:O1060"/>
    <mergeCell ref="C1059:E1059"/>
    <mergeCell ref="F1059:G1059"/>
    <mergeCell ref="H1059:I1059"/>
    <mergeCell ref="J1059:K1059"/>
    <mergeCell ref="L1059:M1059"/>
    <mergeCell ref="N1059:O1059"/>
    <mergeCell ref="P1057:Q1057"/>
    <mergeCell ref="C1058:E1058"/>
    <mergeCell ref="F1058:G1058"/>
    <mergeCell ref="H1058:I1058"/>
    <mergeCell ref="J1058:K1058"/>
    <mergeCell ref="L1058:M1058"/>
    <mergeCell ref="N1058:O1058"/>
    <mergeCell ref="P1058:Q1058"/>
    <mergeCell ref="P1061:Q1061"/>
    <mergeCell ref="C1062:E1062"/>
    <mergeCell ref="F1062:G1062"/>
    <mergeCell ref="H1062:I1062"/>
    <mergeCell ref="J1062:K1062"/>
    <mergeCell ref="L1062:M1062"/>
    <mergeCell ref="N1062:O1062"/>
    <mergeCell ref="P1062:Q1062"/>
    <mergeCell ref="P1060:Q1060"/>
    <mergeCell ref="C1061:E1061"/>
    <mergeCell ref="F1061:G1061"/>
    <mergeCell ref="H1061:I1061"/>
    <mergeCell ref="J1061:K1061"/>
    <mergeCell ref="L1061:M1061"/>
    <mergeCell ref="N1061:O1061"/>
    <mergeCell ref="P1064:Q1064"/>
    <mergeCell ref="F1065:G1065"/>
    <mergeCell ref="H1065:I1065"/>
    <mergeCell ref="J1065:K1065"/>
    <mergeCell ref="L1065:M1065"/>
    <mergeCell ref="N1065:O1065"/>
    <mergeCell ref="P1065:Q1065"/>
    <mergeCell ref="P1063:Q1063"/>
    <mergeCell ref="C1064:E1064"/>
    <mergeCell ref="F1064:G1064"/>
    <mergeCell ref="H1064:I1064"/>
    <mergeCell ref="J1064:K1064"/>
    <mergeCell ref="L1064:M1064"/>
    <mergeCell ref="N1064:O1064"/>
    <mergeCell ref="C1063:E1063"/>
    <mergeCell ref="F1063:G1063"/>
    <mergeCell ref="H1063:I1063"/>
    <mergeCell ref="J1063:K1063"/>
    <mergeCell ref="L1063:M1063"/>
    <mergeCell ref="N1063:O1063"/>
    <mergeCell ref="P1085:Q1085"/>
    <mergeCell ref="C1086:E1086"/>
    <mergeCell ref="F1086:G1086"/>
    <mergeCell ref="H1086:I1086"/>
    <mergeCell ref="J1086:K1086"/>
    <mergeCell ref="L1086:M1086"/>
    <mergeCell ref="N1086:O1086"/>
    <mergeCell ref="G1067:O1068"/>
    <mergeCell ref="C1074:Q1076"/>
    <mergeCell ref="G1080:O1081"/>
    <mergeCell ref="C1085:E1085"/>
    <mergeCell ref="F1085:G1085"/>
    <mergeCell ref="H1085:I1085"/>
    <mergeCell ref="J1085:K1085"/>
    <mergeCell ref="L1085:M1085"/>
    <mergeCell ref="N1085:O1085"/>
    <mergeCell ref="P1088:Q1088"/>
    <mergeCell ref="C1089:E1089"/>
    <mergeCell ref="F1089:G1089"/>
    <mergeCell ref="H1089:I1089"/>
    <mergeCell ref="J1089:K1089"/>
    <mergeCell ref="L1089:M1089"/>
    <mergeCell ref="N1089:O1089"/>
    <mergeCell ref="C1088:E1088"/>
    <mergeCell ref="F1088:G1088"/>
    <mergeCell ref="H1088:I1088"/>
    <mergeCell ref="J1088:K1088"/>
    <mergeCell ref="L1088:M1088"/>
    <mergeCell ref="N1088:O1088"/>
    <mergeCell ref="P1086:Q1086"/>
    <mergeCell ref="C1087:E1087"/>
    <mergeCell ref="F1087:G1087"/>
    <mergeCell ref="H1087:I1087"/>
    <mergeCell ref="J1087:K1087"/>
    <mergeCell ref="L1087:M1087"/>
    <mergeCell ref="N1087:O1087"/>
    <mergeCell ref="P1087:Q1087"/>
    <mergeCell ref="P1090:Q1090"/>
    <mergeCell ref="C1091:E1091"/>
    <mergeCell ref="F1091:G1091"/>
    <mergeCell ref="H1091:I1091"/>
    <mergeCell ref="J1091:K1091"/>
    <mergeCell ref="L1091:M1091"/>
    <mergeCell ref="N1091:O1091"/>
    <mergeCell ref="P1091:Q1091"/>
    <mergeCell ref="P1089:Q1089"/>
    <mergeCell ref="C1090:E1090"/>
    <mergeCell ref="F1090:G1090"/>
    <mergeCell ref="H1090:I1090"/>
    <mergeCell ref="J1090:K1090"/>
    <mergeCell ref="L1090:M1090"/>
    <mergeCell ref="N1090:O1090"/>
    <mergeCell ref="P1093:Q1093"/>
    <mergeCell ref="F1094:G1094"/>
    <mergeCell ref="H1094:I1094"/>
    <mergeCell ref="J1094:K1094"/>
    <mergeCell ref="L1094:M1094"/>
    <mergeCell ref="N1094:O1094"/>
    <mergeCell ref="P1094:Q1094"/>
    <mergeCell ref="P1092:Q1092"/>
    <mergeCell ref="C1093:E1093"/>
    <mergeCell ref="F1093:G1093"/>
    <mergeCell ref="H1093:I1093"/>
    <mergeCell ref="J1093:K1093"/>
    <mergeCell ref="L1093:M1093"/>
    <mergeCell ref="N1093:O1093"/>
    <mergeCell ref="C1092:E1092"/>
    <mergeCell ref="F1092:G1092"/>
    <mergeCell ref="H1092:I1092"/>
    <mergeCell ref="J1092:K1092"/>
    <mergeCell ref="L1092:M1092"/>
    <mergeCell ref="N1092:O1092"/>
    <mergeCell ref="P1114:Q1114"/>
    <mergeCell ref="C1115:E1115"/>
    <mergeCell ref="F1115:G1115"/>
    <mergeCell ref="H1115:I1115"/>
    <mergeCell ref="J1115:K1115"/>
    <mergeCell ref="L1115:M1115"/>
    <mergeCell ref="N1115:O1115"/>
    <mergeCell ref="G1096:O1097"/>
    <mergeCell ref="C1103:Q1105"/>
    <mergeCell ref="G1109:O1110"/>
    <mergeCell ref="C1114:E1114"/>
    <mergeCell ref="F1114:G1114"/>
    <mergeCell ref="H1114:I1114"/>
    <mergeCell ref="J1114:K1114"/>
    <mergeCell ref="L1114:M1114"/>
    <mergeCell ref="N1114:O1114"/>
    <mergeCell ref="P1117:Q1117"/>
    <mergeCell ref="C1118:E1118"/>
    <mergeCell ref="F1118:G1118"/>
    <mergeCell ref="H1118:I1118"/>
    <mergeCell ref="J1118:K1118"/>
    <mergeCell ref="L1118:M1118"/>
    <mergeCell ref="N1118:O1118"/>
    <mergeCell ref="C1117:E1117"/>
    <mergeCell ref="F1117:G1117"/>
    <mergeCell ref="H1117:I1117"/>
    <mergeCell ref="J1117:K1117"/>
    <mergeCell ref="L1117:M1117"/>
    <mergeCell ref="N1117:O1117"/>
    <mergeCell ref="P1115:Q1115"/>
    <mergeCell ref="C1116:E1116"/>
    <mergeCell ref="F1116:G1116"/>
    <mergeCell ref="H1116:I1116"/>
    <mergeCell ref="J1116:K1116"/>
    <mergeCell ref="L1116:M1116"/>
    <mergeCell ref="N1116:O1116"/>
    <mergeCell ref="P1116:Q1116"/>
    <mergeCell ref="P1119:Q1119"/>
    <mergeCell ref="C1120:E1120"/>
    <mergeCell ref="F1120:G1120"/>
    <mergeCell ref="H1120:I1120"/>
    <mergeCell ref="J1120:K1120"/>
    <mergeCell ref="L1120:M1120"/>
    <mergeCell ref="N1120:O1120"/>
    <mergeCell ref="P1120:Q1120"/>
    <mergeCell ref="P1118:Q1118"/>
    <mergeCell ref="C1119:E1119"/>
    <mergeCell ref="F1119:G1119"/>
    <mergeCell ref="H1119:I1119"/>
    <mergeCell ref="J1119:K1119"/>
    <mergeCell ref="L1119:M1119"/>
    <mergeCell ref="N1119:O1119"/>
    <mergeCell ref="P1122:Q1122"/>
    <mergeCell ref="F1123:G1123"/>
    <mergeCell ref="H1123:I1123"/>
    <mergeCell ref="J1123:K1123"/>
    <mergeCell ref="L1123:M1123"/>
    <mergeCell ref="N1123:O1123"/>
    <mergeCell ref="P1123:Q1123"/>
    <mergeCell ref="P1121:Q1121"/>
    <mergeCell ref="C1122:E1122"/>
    <mergeCell ref="F1122:G1122"/>
    <mergeCell ref="H1122:I1122"/>
    <mergeCell ref="J1122:K1122"/>
    <mergeCell ref="L1122:M1122"/>
    <mergeCell ref="N1122:O1122"/>
    <mergeCell ref="C1121:E1121"/>
    <mergeCell ref="F1121:G1121"/>
    <mergeCell ref="H1121:I1121"/>
    <mergeCell ref="P1144:Q1144"/>
    <mergeCell ref="C1145:E1145"/>
    <mergeCell ref="F1145:G1145"/>
    <mergeCell ref="H1145:I1145"/>
    <mergeCell ref="J1145:K1145"/>
    <mergeCell ref="L1145:M1145"/>
    <mergeCell ref="N1145:O1145"/>
    <mergeCell ref="P1145:Q1145"/>
    <mergeCell ref="J1121:K1121"/>
    <mergeCell ref="L1121:M1121"/>
    <mergeCell ref="N1121:O1121"/>
    <mergeCell ref="P1143:Q1143"/>
    <mergeCell ref="C1144:E1144"/>
    <mergeCell ref="F1144:G1144"/>
    <mergeCell ref="H1144:I1144"/>
    <mergeCell ref="J1144:K1144"/>
    <mergeCell ref="L1144:M1144"/>
    <mergeCell ref="N1144:O1144"/>
    <mergeCell ref="G1125:O1126"/>
    <mergeCell ref="C1132:Q1134"/>
    <mergeCell ref="G1138:O1139"/>
    <mergeCell ref="C1143:E1143"/>
    <mergeCell ref="F1143:G1143"/>
    <mergeCell ref="H1143:I1143"/>
    <mergeCell ref="J1143:K1143"/>
    <mergeCell ref="L1143:M1143"/>
    <mergeCell ref="N1143:O1143"/>
    <mergeCell ref="H1150:I1150"/>
    <mergeCell ref="J1150:K1150"/>
    <mergeCell ref="L1150:M1150"/>
    <mergeCell ref="N1150:O1150"/>
    <mergeCell ref="P1146:Q1146"/>
    <mergeCell ref="C1147:E1147"/>
    <mergeCell ref="F1147:G1147"/>
    <mergeCell ref="H1147:I1147"/>
    <mergeCell ref="J1147:K1147"/>
    <mergeCell ref="L1147:M1147"/>
    <mergeCell ref="N1147:O1147"/>
    <mergeCell ref="C1146:E1146"/>
    <mergeCell ref="F1146:G1146"/>
    <mergeCell ref="H1146:I1146"/>
    <mergeCell ref="J1146:K1146"/>
    <mergeCell ref="L1146:M1146"/>
    <mergeCell ref="N1146:O1146"/>
    <mergeCell ref="P1148:Q1148"/>
    <mergeCell ref="C1149:E1149"/>
    <mergeCell ref="F1149:G1149"/>
    <mergeCell ref="H1149:I1149"/>
    <mergeCell ref="J1149:K1149"/>
    <mergeCell ref="L1149:M1149"/>
    <mergeCell ref="N1149:O1149"/>
    <mergeCell ref="P1149:Q1149"/>
    <mergeCell ref="P1147:Q1147"/>
    <mergeCell ref="C1148:E1148"/>
    <mergeCell ref="F1148:G1148"/>
    <mergeCell ref="H1148:I1148"/>
    <mergeCell ref="J1148:K1148"/>
    <mergeCell ref="L1148:M1148"/>
    <mergeCell ref="N1148:O1148"/>
    <mergeCell ref="G1154:O1155"/>
    <mergeCell ref="P1151:Q1151"/>
    <mergeCell ref="F1152:G1152"/>
    <mergeCell ref="H1152:I1152"/>
    <mergeCell ref="J1152:K1152"/>
    <mergeCell ref="L1152:M1152"/>
    <mergeCell ref="N1152:O1152"/>
    <mergeCell ref="P1152:Q1152"/>
    <mergeCell ref="P1150:Q1150"/>
    <mergeCell ref="C1151:E1151"/>
    <mergeCell ref="F1151:G1151"/>
    <mergeCell ref="H1151:I1151"/>
    <mergeCell ref="J1151:K1151"/>
    <mergeCell ref="L1151:M1151"/>
    <mergeCell ref="N1151:O1151"/>
    <mergeCell ref="C1150:E1150"/>
    <mergeCell ref="F1150:G1150"/>
  </mergeCells>
  <pageMargins left="0.25" right="0.25" top="0.75" bottom="0.75" header="0.3" footer="0.3"/>
  <pageSetup orientation="landscape" horizontalDpi="204" verticalDpi="192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9880AA-38F8-4E74-9F32-6E0F91541E49}">
  <dimension ref="A1:AC11"/>
  <sheetViews>
    <sheetView zoomScaleNormal="100" workbookViewId="0">
      <selection activeCell="AC2" sqref="AC2:AC10"/>
    </sheetView>
  </sheetViews>
  <sheetFormatPr defaultRowHeight="10.5" x14ac:dyDescent="0.15"/>
  <cols>
    <col min="1" max="1" width="14.6640625" bestFit="1" customWidth="1"/>
    <col min="2" max="2" width="3.1640625" hidden="1" customWidth="1"/>
    <col min="3" max="3" width="16.1640625" style="103" customWidth="1"/>
    <col min="4" max="4" width="3.33203125" hidden="1" customWidth="1"/>
    <col min="5" max="5" width="16.1640625" style="103" customWidth="1"/>
    <col min="6" max="6" width="3.33203125" hidden="1" customWidth="1"/>
    <col min="7" max="7" width="16.1640625" style="103" customWidth="1"/>
    <col min="8" max="8" width="3.33203125" hidden="1" customWidth="1"/>
    <col min="9" max="9" width="16.1640625" style="103" customWidth="1"/>
    <col min="10" max="10" width="3.33203125" hidden="1" customWidth="1"/>
    <col min="11" max="11" width="16.1640625" style="103" customWidth="1"/>
    <col min="12" max="12" width="3.33203125" hidden="1" customWidth="1"/>
    <col min="13" max="13" width="16.1640625" style="103" customWidth="1"/>
    <col min="14" max="14" width="3.33203125" hidden="1" customWidth="1"/>
    <col min="15" max="15" width="16.1640625" style="103" customWidth="1"/>
    <col min="16" max="16" width="3.33203125" hidden="1" customWidth="1"/>
    <col min="17" max="17" width="16.1640625" style="103" customWidth="1"/>
    <col min="18" max="18" width="3.33203125" hidden="1" customWidth="1"/>
    <col min="19" max="19" width="16.1640625" style="103" customWidth="1"/>
    <col min="20" max="20" width="3.33203125" hidden="1" customWidth="1"/>
    <col min="21" max="21" width="16.1640625" style="103" customWidth="1"/>
  </cols>
  <sheetData>
    <row r="1" spans="1:29" ht="29.25" customHeight="1" x14ac:dyDescent="0.15">
      <c r="A1" s="104" t="s">
        <v>955</v>
      </c>
      <c r="B1" s="60"/>
      <c r="C1" s="100" t="s">
        <v>945</v>
      </c>
      <c r="D1" s="60"/>
      <c r="E1" s="100" t="s">
        <v>946</v>
      </c>
      <c r="F1" s="60"/>
      <c r="G1" s="100" t="s">
        <v>947</v>
      </c>
      <c r="H1" s="60"/>
      <c r="I1" s="100" t="s">
        <v>948</v>
      </c>
      <c r="J1" s="60"/>
      <c r="K1" s="100" t="s">
        <v>949</v>
      </c>
      <c r="L1" s="60"/>
      <c r="M1" s="100" t="s">
        <v>950</v>
      </c>
      <c r="N1" s="60"/>
      <c r="O1" s="100" t="s">
        <v>951</v>
      </c>
      <c r="P1" s="60"/>
      <c r="Q1" s="100" t="s">
        <v>952</v>
      </c>
      <c r="R1" s="60"/>
      <c r="S1" s="100" t="s">
        <v>953</v>
      </c>
      <c r="T1" s="60"/>
      <c r="U1" s="100" t="s">
        <v>954</v>
      </c>
    </row>
    <row r="2" spans="1:29" ht="37.5" customHeight="1" x14ac:dyDescent="0.15">
      <c r="A2" s="97" t="s">
        <v>956</v>
      </c>
      <c r="B2" s="60">
        <v>31</v>
      </c>
      <c r="C2" s="100" t="str">
        <f>INDEX($AC:$AC,MATCH(B2,$AB:$AB,0))</f>
        <v>William Penn University - Men/mixed - JV1</v>
      </c>
      <c r="D2" s="60">
        <v>32</v>
      </c>
      <c r="E2" s="100" t="str">
        <f>INDEX($AC:$AC,MATCH(D2,$AB:$AB,0))</f>
        <v>William Penn University - Men/mixed - JV2</v>
      </c>
      <c r="F2" s="60">
        <v>33</v>
      </c>
      <c r="G2" s="100" t="str">
        <f>INDEX($AC:$AC,MATCH(F2,$AB:$AB,0))</f>
        <v>University of Kansas - Men/mixed - JV1</v>
      </c>
      <c r="H2" s="60">
        <v>34</v>
      </c>
      <c r="I2" s="100" t="str">
        <f>INDEX($AC:$AC,MATCH(H2,$AB:$AB,0))</f>
        <v>Midland University - Men/mixed - JV1</v>
      </c>
      <c r="J2" s="60">
        <v>35</v>
      </c>
      <c r="K2" s="100" t="str">
        <f>INDEX($AC:$AC,MATCH(J2,$AB:$AB,0))</f>
        <v>Baker University - Men/mixed - JV1</v>
      </c>
      <c r="L2" s="60">
        <v>36</v>
      </c>
      <c r="M2" s="100" t="str">
        <f>INDEX($AC:$AC,MATCH(L2,$AB:$AB,0))</f>
        <v>Kansas Wesleyan - Men/mixed - JV1</v>
      </c>
      <c r="N2" s="60">
        <v>37</v>
      </c>
      <c r="O2" s="100" t="str">
        <f>INDEX($AC:$AC,MATCH(N2,$AB:$AB,0))</f>
        <v>Missouri Valley College - Men/mixed - JV1</v>
      </c>
      <c r="P2" s="60">
        <v>38</v>
      </c>
      <c r="Q2" s="100" t="str">
        <f>INDEX($AC:$AC,MATCH(P2,$AB:$AB,0))</f>
        <v>Avila University - Men/mixed - JV1</v>
      </c>
      <c r="R2" s="60">
        <v>39</v>
      </c>
      <c r="S2" s="100" t="str">
        <f>INDEX($AC:$AC,MATCH(R2,$AB:$AB,0))</f>
        <v>Ottawa University - Men/mixed - JV1</v>
      </c>
      <c r="T2" s="60">
        <v>40</v>
      </c>
      <c r="U2" s="100" t="str">
        <f>INDEX($AC:$AC,MATCH(T2,$AB:$AB,0))</f>
        <v>Vacant</v>
      </c>
      <c r="AB2">
        <v>38</v>
      </c>
      <c r="AC2" t="s">
        <v>833</v>
      </c>
    </row>
    <row r="3" spans="1:29" ht="37.5" customHeight="1" x14ac:dyDescent="0.15">
      <c r="A3" s="97" t="s">
        <v>957</v>
      </c>
      <c r="B3" s="60">
        <v>35</v>
      </c>
      <c r="C3" s="100" t="str">
        <f t="shared" ref="C3:E10" si="0">INDEX($AC:$AC,MATCH(B3,$AB:$AB,0))</f>
        <v>Baker University - Men/mixed - JV1</v>
      </c>
      <c r="D3" s="60">
        <v>38</v>
      </c>
      <c r="E3" s="100" t="str">
        <f t="shared" si="0"/>
        <v>Avila University - Men/mixed - JV1</v>
      </c>
      <c r="F3" s="60">
        <v>33</v>
      </c>
      <c r="G3" s="100" t="str">
        <f t="shared" ref="G3" si="1">INDEX($AC:$AC,MATCH(F3,$AB:$AB,0))</f>
        <v>University of Kansas - Men/mixed - JV1</v>
      </c>
      <c r="H3" s="60">
        <v>36</v>
      </c>
      <c r="I3" s="100" t="str">
        <f t="shared" ref="I3" si="2">INDEX($AC:$AC,MATCH(H3,$AB:$AB,0))</f>
        <v>Kansas Wesleyan - Men/mixed - JV1</v>
      </c>
      <c r="J3" s="60">
        <v>31</v>
      </c>
      <c r="K3" s="100" t="str">
        <f t="shared" ref="K3" si="3">INDEX($AC:$AC,MATCH(J3,$AB:$AB,0))</f>
        <v>William Penn University - Men/mixed - JV1</v>
      </c>
      <c r="L3" s="60">
        <v>34</v>
      </c>
      <c r="M3" s="100" t="str">
        <f t="shared" ref="M3" si="4">INDEX($AC:$AC,MATCH(L3,$AB:$AB,0))</f>
        <v>Midland University - Men/mixed - JV1</v>
      </c>
      <c r="N3" s="60">
        <v>32</v>
      </c>
      <c r="O3" s="100" t="str">
        <f t="shared" ref="O3" si="5">INDEX($AC:$AC,MATCH(N3,$AB:$AB,0))</f>
        <v>William Penn University - Men/mixed - JV2</v>
      </c>
      <c r="P3" s="60">
        <v>39</v>
      </c>
      <c r="Q3" s="100" t="str">
        <f t="shared" ref="Q3" si="6">INDEX($AC:$AC,MATCH(P3,$AB:$AB,0))</f>
        <v>Ottawa University - Men/mixed - JV1</v>
      </c>
      <c r="R3" s="60">
        <v>37</v>
      </c>
      <c r="S3" s="100" t="str">
        <f t="shared" ref="S3" si="7">INDEX($AC:$AC,MATCH(R3,$AB:$AB,0))</f>
        <v>Missouri Valley College - Men/mixed - JV1</v>
      </c>
      <c r="T3" s="60">
        <v>40</v>
      </c>
      <c r="U3" s="100" t="str">
        <f t="shared" ref="U3" si="8">INDEX($AC:$AC,MATCH(T3,$AB:$AB,0))</f>
        <v>Vacant</v>
      </c>
      <c r="AB3">
        <v>35</v>
      </c>
      <c r="AC3" t="s">
        <v>834</v>
      </c>
    </row>
    <row r="4" spans="1:29" ht="37.5" customHeight="1" x14ac:dyDescent="0.15">
      <c r="A4" s="97" t="s">
        <v>958</v>
      </c>
      <c r="B4" s="60">
        <v>33</v>
      </c>
      <c r="C4" s="100" t="str">
        <f t="shared" si="0"/>
        <v>University of Kansas - Men/mixed - JV1</v>
      </c>
      <c r="D4" s="60">
        <v>39</v>
      </c>
      <c r="E4" s="100" t="str">
        <f t="shared" si="0"/>
        <v>Ottawa University - Men/mixed - JV1</v>
      </c>
      <c r="F4" s="60">
        <v>35</v>
      </c>
      <c r="G4" s="100" t="str">
        <f t="shared" ref="G4" si="9">INDEX($AC:$AC,MATCH(F4,$AB:$AB,0))</f>
        <v>Baker University - Men/mixed - JV1</v>
      </c>
      <c r="H4" s="60">
        <v>32</v>
      </c>
      <c r="I4" s="100" t="str">
        <f t="shared" ref="I4" si="10">INDEX($AC:$AC,MATCH(H4,$AB:$AB,0))</f>
        <v>William Penn University - Men/mixed - JV2</v>
      </c>
      <c r="J4" s="60">
        <v>37</v>
      </c>
      <c r="K4" s="100" t="str">
        <f t="shared" ref="K4" si="11">INDEX($AC:$AC,MATCH(J4,$AB:$AB,0))</f>
        <v>Missouri Valley College - Men/mixed - JV1</v>
      </c>
      <c r="L4" s="60">
        <v>34</v>
      </c>
      <c r="M4" s="100" t="str">
        <f t="shared" ref="M4" si="12">INDEX($AC:$AC,MATCH(L4,$AB:$AB,0))</f>
        <v>Midland University - Men/mixed - JV1</v>
      </c>
      <c r="N4" s="60">
        <v>38</v>
      </c>
      <c r="O4" s="100" t="str">
        <f t="shared" ref="O4" si="13">INDEX($AC:$AC,MATCH(N4,$AB:$AB,0))</f>
        <v>Avila University - Men/mixed - JV1</v>
      </c>
      <c r="P4" s="60">
        <v>36</v>
      </c>
      <c r="Q4" s="100" t="str">
        <f t="shared" ref="Q4" si="14">INDEX($AC:$AC,MATCH(P4,$AB:$AB,0))</f>
        <v>Kansas Wesleyan - Men/mixed - JV1</v>
      </c>
      <c r="R4" s="60">
        <v>31</v>
      </c>
      <c r="S4" s="100" t="str">
        <f t="shared" ref="S4" si="15">INDEX($AC:$AC,MATCH(R4,$AB:$AB,0))</f>
        <v>William Penn University - Men/mixed - JV1</v>
      </c>
      <c r="T4" s="60">
        <v>40</v>
      </c>
      <c r="U4" s="100" t="str">
        <f t="shared" ref="U4" si="16">INDEX($AC:$AC,MATCH(T4,$AB:$AB,0))</f>
        <v>Vacant</v>
      </c>
      <c r="AB4">
        <v>36</v>
      </c>
      <c r="AC4" t="s">
        <v>835</v>
      </c>
    </row>
    <row r="5" spans="1:29" ht="37.5" customHeight="1" x14ac:dyDescent="0.15">
      <c r="A5" s="97" t="s">
        <v>959</v>
      </c>
      <c r="B5" s="60">
        <v>37</v>
      </c>
      <c r="C5" s="100" t="str">
        <f t="shared" si="0"/>
        <v>Missouri Valley College - Men/mixed - JV1</v>
      </c>
      <c r="D5" s="60">
        <v>36</v>
      </c>
      <c r="E5" s="100" t="str">
        <f t="shared" si="0"/>
        <v>Kansas Wesleyan - Men/mixed - JV1</v>
      </c>
      <c r="F5" s="60">
        <v>35</v>
      </c>
      <c r="G5" s="100" t="str">
        <f t="shared" ref="G5" si="17">INDEX($AC:$AC,MATCH(F5,$AB:$AB,0))</f>
        <v>Baker University - Men/mixed - JV1</v>
      </c>
      <c r="H5" s="60">
        <v>34</v>
      </c>
      <c r="I5" s="100" t="str">
        <f t="shared" ref="I5" si="18">INDEX($AC:$AC,MATCH(H5,$AB:$AB,0))</f>
        <v>Midland University - Men/mixed - JV1</v>
      </c>
      <c r="J5" s="60">
        <v>33</v>
      </c>
      <c r="K5" s="100" t="str">
        <f t="shared" ref="K5" si="19">INDEX($AC:$AC,MATCH(J5,$AB:$AB,0))</f>
        <v>University of Kansas - Men/mixed - JV1</v>
      </c>
      <c r="L5" s="60">
        <v>32</v>
      </c>
      <c r="M5" s="100" t="str">
        <f t="shared" ref="M5" si="20">INDEX($AC:$AC,MATCH(L5,$AB:$AB,0))</f>
        <v>William Penn University - Men/mixed - JV2</v>
      </c>
      <c r="N5" s="60">
        <v>31</v>
      </c>
      <c r="O5" s="100" t="str">
        <f t="shared" ref="O5" si="21">INDEX($AC:$AC,MATCH(N5,$AB:$AB,0))</f>
        <v>William Penn University - Men/mixed - JV1</v>
      </c>
      <c r="P5" s="60">
        <v>39</v>
      </c>
      <c r="Q5" s="100" t="str">
        <f t="shared" ref="Q5" si="22">INDEX($AC:$AC,MATCH(P5,$AB:$AB,0))</f>
        <v>Ottawa University - Men/mixed - JV1</v>
      </c>
      <c r="R5" s="60">
        <v>38</v>
      </c>
      <c r="S5" s="100" t="str">
        <f t="shared" ref="S5" si="23">INDEX($AC:$AC,MATCH(R5,$AB:$AB,0))</f>
        <v>Avila University - Men/mixed - JV1</v>
      </c>
      <c r="T5" s="60">
        <v>40</v>
      </c>
      <c r="U5" s="100" t="str">
        <f t="shared" ref="U5" si="24">INDEX($AC:$AC,MATCH(T5,$AB:$AB,0))</f>
        <v>Vacant</v>
      </c>
      <c r="AB5">
        <v>34</v>
      </c>
      <c r="AC5" t="s">
        <v>836</v>
      </c>
    </row>
    <row r="6" spans="1:29" ht="37.5" customHeight="1" thickBot="1" x14ac:dyDescent="0.2">
      <c r="A6" s="98" t="s">
        <v>960</v>
      </c>
      <c r="B6" s="96">
        <v>31</v>
      </c>
      <c r="C6" s="101" t="str">
        <f t="shared" si="0"/>
        <v>William Penn University - Men/mixed - JV1</v>
      </c>
      <c r="D6" s="96">
        <v>35</v>
      </c>
      <c r="E6" s="101" t="str">
        <f t="shared" si="0"/>
        <v>Baker University - Men/mixed - JV1</v>
      </c>
      <c r="F6" s="96">
        <v>37</v>
      </c>
      <c r="G6" s="101" t="str">
        <f t="shared" ref="G6" si="25">INDEX($AC:$AC,MATCH(F6,$AB:$AB,0))</f>
        <v>Missouri Valley College - Men/mixed - JV1</v>
      </c>
      <c r="H6" s="96">
        <v>39</v>
      </c>
      <c r="I6" s="101" t="str">
        <f t="shared" ref="I6" si="26">INDEX($AC:$AC,MATCH(H6,$AB:$AB,0))</f>
        <v>Ottawa University - Men/mixed - JV1</v>
      </c>
      <c r="J6" s="96">
        <v>38</v>
      </c>
      <c r="K6" s="101" t="str">
        <f t="shared" ref="K6" si="27">INDEX($AC:$AC,MATCH(J6,$AB:$AB,0))</f>
        <v>Avila University - Men/mixed - JV1</v>
      </c>
      <c r="L6" s="96">
        <v>32</v>
      </c>
      <c r="M6" s="101" t="str">
        <f t="shared" ref="M6" si="28">INDEX($AC:$AC,MATCH(L6,$AB:$AB,0))</f>
        <v>William Penn University - Men/mixed - JV2</v>
      </c>
      <c r="N6" s="96">
        <v>36</v>
      </c>
      <c r="O6" s="101" t="str">
        <f t="shared" ref="O6" si="29">INDEX($AC:$AC,MATCH(N6,$AB:$AB,0))</f>
        <v>Kansas Wesleyan - Men/mixed - JV1</v>
      </c>
      <c r="P6" s="96">
        <v>34</v>
      </c>
      <c r="Q6" s="101" t="str">
        <f t="shared" ref="Q6" si="30">INDEX($AC:$AC,MATCH(P6,$AB:$AB,0))</f>
        <v>Midland University - Men/mixed - JV1</v>
      </c>
      <c r="R6" s="96">
        <v>33</v>
      </c>
      <c r="S6" s="101" t="str">
        <f t="shared" ref="S6" si="31">INDEX($AC:$AC,MATCH(R6,$AB:$AB,0))</f>
        <v>University of Kansas - Men/mixed - JV1</v>
      </c>
      <c r="T6" s="96">
        <v>40</v>
      </c>
      <c r="U6" s="101" t="str">
        <f t="shared" ref="U6" si="32">INDEX($AC:$AC,MATCH(T6,$AB:$AB,0))</f>
        <v>Vacant</v>
      </c>
      <c r="AB6">
        <v>37</v>
      </c>
      <c r="AC6" t="s">
        <v>837</v>
      </c>
    </row>
    <row r="7" spans="1:29" ht="37.5" customHeight="1" thickTop="1" x14ac:dyDescent="0.15">
      <c r="A7" s="99" t="s">
        <v>961</v>
      </c>
      <c r="B7" s="95">
        <v>38</v>
      </c>
      <c r="C7" s="102" t="str">
        <f t="shared" si="0"/>
        <v>Avila University - Men/mixed - JV1</v>
      </c>
      <c r="D7" s="95">
        <v>34</v>
      </c>
      <c r="E7" s="102" t="str">
        <f t="shared" si="0"/>
        <v>Midland University - Men/mixed - JV1</v>
      </c>
      <c r="F7" s="95">
        <v>37</v>
      </c>
      <c r="G7" s="102" t="str">
        <f t="shared" ref="G7" si="33">INDEX($AC:$AC,MATCH(F7,$AB:$AB,0))</f>
        <v>Missouri Valley College - Men/mixed - JV1</v>
      </c>
      <c r="H7" s="95">
        <v>32</v>
      </c>
      <c r="I7" s="102" t="str">
        <f t="shared" ref="I7" si="34">INDEX($AC:$AC,MATCH(H7,$AB:$AB,0))</f>
        <v>William Penn University - Men/mixed - JV2</v>
      </c>
      <c r="J7" s="95">
        <v>35</v>
      </c>
      <c r="K7" s="102" t="str">
        <f t="shared" ref="K7" si="35">INDEX($AC:$AC,MATCH(J7,$AB:$AB,0))</f>
        <v>Baker University - Men/mixed - JV1</v>
      </c>
      <c r="L7" s="95">
        <v>39</v>
      </c>
      <c r="M7" s="102" t="str">
        <f t="shared" ref="M7" si="36">INDEX($AC:$AC,MATCH(L7,$AB:$AB,0))</f>
        <v>Ottawa University - Men/mixed - JV1</v>
      </c>
      <c r="N7" s="95">
        <v>31</v>
      </c>
      <c r="O7" s="102" t="str">
        <f t="shared" ref="O7" si="37">INDEX($AC:$AC,MATCH(N7,$AB:$AB,0))</f>
        <v>William Penn University - Men/mixed - JV1</v>
      </c>
      <c r="P7" s="95">
        <v>33</v>
      </c>
      <c r="Q7" s="102" t="str">
        <f t="shared" ref="Q7" si="38">INDEX($AC:$AC,MATCH(P7,$AB:$AB,0))</f>
        <v>University of Kansas - Men/mixed - JV1</v>
      </c>
      <c r="R7" s="95">
        <v>36</v>
      </c>
      <c r="S7" s="102" t="str">
        <f t="shared" ref="S7" si="39">INDEX($AC:$AC,MATCH(R7,$AB:$AB,0))</f>
        <v>Kansas Wesleyan - Men/mixed - JV1</v>
      </c>
      <c r="T7" s="95">
        <v>40</v>
      </c>
      <c r="U7" s="102" t="str">
        <f t="shared" ref="U7" si="40">INDEX($AC:$AC,MATCH(T7,$AB:$AB,0))</f>
        <v>Vacant</v>
      </c>
      <c r="AB7">
        <v>39</v>
      </c>
      <c r="AC7" t="s">
        <v>838</v>
      </c>
    </row>
    <row r="8" spans="1:29" ht="37.5" customHeight="1" x14ac:dyDescent="0.15">
      <c r="A8" s="99" t="s">
        <v>962</v>
      </c>
      <c r="B8" s="60">
        <v>33</v>
      </c>
      <c r="C8" s="100" t="str">
        <f t="shared" si="0"/>
        <v>University of Kansas - Men/mixed - JV1</v>
      </c>
      <c r="D8" s="60">
        <v>37</v>
      </c>
      <c r="E8" s="100" t="str">
        <f t="shared" si="0"/>
        <v>Missouri Valley College - Men/mixed - JV1</v>
      </c>
      <c r="F8" s="60">
        <v>31</v>
      </c>
      <c r="G8" s="100" t="str">
        <f t="shared" ref="G8" si="41">INDEX($AC:$AC,MATCH(F8,$AB:$AB,0))</f>
        <v>William Penn University - Men/mixed - JV1</v>
      </c>
      <c r="H8" s="60">
        <v>38</v>
      </c>
      <c r="I8" s="100" t="str">
        <f t="shared" ref="I8" si="42">INDEX($AC:$AC,MATCH(H8,$AB:$AB,0))</f>
        <v>Avila University - Men/mixed - JV1</v>
      </c>
      <c r="J8" s="60">
        <v>36</v>
      </c>
      <c r="K8" s="100" t="str">
        <f t="shared" ref="K8" si="43">INDEX($AC:$AC,MATCH(J8,$AB:$AB,0))</f>
        <v>Kansas Wesleyan - Men/mixed - JV1</v>
      </c>
      <c r="L8" s="60">
        <v>39</v>
      </c>
      <c r="M8" s="100" t="str">
        <f t="shared" ref="M8" si="44">INDEX($AC:$AC,MATCH(L8,$AB:$AB,0))</f>
        <v>Ottawa University - Men/mixed - JV1</v>
      </c>
      <c r="N8" s="60">
        <v>34</v>
      </c>
      <c r="O8" s="100" t="str">
        <f t="shared" ref="O8" si="45">INDEX($AC:$AC,MATCH(N8,$AB:$AB,0))</f>
        <v>Midland University - Men/mixed - JV1</v>
      </c>
      <c r="P8" s="60">
        <v>32</v>
      </c>
      <c r="Q8" s="100" t="str">
        <f t="shared" ref="Q8" si="46">INDEX($AC:$AC,MATCH(P8,$AB:$AB,0))</f>
        <v>William Penn University - Men/mixed - JV2</v>
      </c>
      <c r="R8" s="60">
        <v>35</v>
      </c>
      <c r="S8" s="100" t="str">
        <f t="shared" ref="S8" si="47">INDEX($AC:$AC,MATCH(R8,$AB:$AB,0))</f>
        <v>Baker University - Men/mixed - JV1</v>
      </c>
      <c r="T8" s="60">
        <v>40</v>
      </c>
      <c r="U8" s="100" t="str">
        <f t="shared" ref="U8" si="48">INDEX($AC:$AC,MATCH(T8,$AB:$AB,0))</f>
        <v>Vacant</v>
      </c>
      <c r="AB8">
        <v>33</v>
      </c>
      <c r="AC8" t="s">
        <v>839</v>
      </c>
    </row>
    <row r="9" spans="1:29" ht="37.5" customHeight="1" x14ac:dyDescent="0.15">
      <c r="A9" s="99" t="s">
        <v>963</v>
      </c>
      <c r="B9" s="60">
        <v>36</v>
      </c>
      <c r="C9" s="100" t="str">
        <f t="shared" si="0"/>
        <v>Kansas Wesleyan - Men/mixed - JV1</v>
      </c>
      <c r="D9" s="60">
        <v>32</v>
      </c>
      <c r="E9" s="100" t="str">
        <f t="shared" si="0"/>
        <v>William Penn University - Men/mixed - JV2</v>
      </c>
      <c r="F9" s="60">
        <v>38</v>
      </c>
      <c r="G9" s="100" t="str">
        <f t="shared" ref="G9" si="49">INDEX($AC:$AC,MATCH(F9,$AB:$AB,0))</f>
        <v>Avila University - Men/mixed - JV1</v>
      </c>
      <c r="H9" s="60">
        <v>39</v>
      </c>
      <c r="I9" s="100" t="str">
        <f t="shared" ref="I9" si="50">INDEX($AC:$AC,MATCH(H9,$AB:$AB,0))</f>
        <v>Ottawa University - Men/mixed - JV1</v>
      </c>
      <c r="J9" s="60">
        <v>31</v>
      </c>
      <c r="K9" s="100" t="str">
        <f t="shared" ref="K9" si="51">INDEX($AC:$AC,MATCH(J9,$AB:$AB,0))</f>
        <v>William Penn University - Men/mixed - JV1</v>
      </c>
      <c r="L9" s="60">
        <v>37</v>
      </c>
      <c r="M9" s="100" t="str">
        <f t="shared" ref="M9" si="52">INDEX($AC:$AC,MATCH(L9,$AB:$AB,0))</f>
        <v>Missouri Valley College - Men/mixed - JV1</v>
      </c>
      <c r="N9" s="60">
        <v>33</v>
      </c>
      <c r="O9" s="100" t="str">
        <f t="shared" ref="O9" si="53">INDEX($AC:$AC,MATCH(N9,$AB:$AB,0))</f>
        <v>University of Kansas - Men/mixed - JV1</v>
      </c>
      <c r="P9" s="60">
        <v>35</v>
      </c>
      <c r="Q9" s="100" t="str">
        <f t="shared" ref="Q9" si="54">INDEX($AC:$AC,MATCH(P9,$AB:$AB,0))</f>
        <v>Baker University - Men/mixed - JV1</v>
      </c>
      <c r="R9" s="60">
        <v>34</v>
      </c>
      <c r="S9" s="100" t="str">
        <f t="shared" ref="S9" si="55">INDEX($AC:$AC,MATCH(R9,$AB:$AB,0))</f>
        <v>Midland University - Men/mixed - JV1</v>
      </c>
      <c r="T9" s="60">
        <v>40</v>
      </c>
      <c r="U9" s="100" t="str">
        <f t="shared" ref="U9" si="56">INDEX($AC:$AC,MATCH(T9,$AB:$AB,0))</f>
        <v>Vacant</v>
      </c>
      <c r="AB9">
        <v>31</v>
      </c>
      <c r="AC9" t="s">
        <v>942</v>
      </c>
    </row>
    <row r="10" spans="1:29" ht="37.5" customHeight="1" x14ac:dyDescent="0.15">
      <c r="A10" s="99" t="s">
        <v>964</v>
      </c>
      <c r="B10" s="60">
        <v>34</v>
      </c>
      <c r="C10" s="100" t="str">
        <f t="shared" si="0"/>
        <v>Midland University - Men/mixed - JV1</v>
      </c>
      <c r="D10" s="60">
        <v>39</v>
      </c>
      <c r="E10" s="100" t="str">
        <f t="shared" si="0"/>
        <v>Ottawa University - Men/mixed - JV1</v>
      </c>
      <c r="F10" s="60">
        <v>36</v>
      </c>
      <c r="G10" s="100" t="str">
        <f t="shared" ref="G10" si="57">INDEX($AC:$AC,MATCH(F10,$AB:$AB,0))</f>
        <v>Kansas Wesleyan - Men/mixed - JV1</v>
      </c>
      <c r="H10" s="60">
        <v>31</v>
      </c>
      <c r="I10" s="100" t="str">
        <f t="shared" ref="I10" si="58">INDEX($AC:$AC,MATCH(H10,$AB:$AB,0))</f>
        <v>William Penn University - Men/mixed - JV1</v>
      </c>
      <c r="J10" s="60">
        <v>33</v>
      </c>
      <c r="K10" s="100" t="str">
        <f t="shared" ref="K10" si="59">INDEX($AC:$AC,MATCH(J10,$AB:$AB,0))</f>
        <v>University of Kansas - Men/mixed - JV1</v>
      </c>
      <c r="L10" s="60">
        <v>38</v>
      </c>
      <c r="M10" s="100" t="str">
        <f t="shared" ref="M10" si="60">INDEX($AC:$AC,MATCH(L10,$AB:$AB,0))</f>
        <v>Avila University - Men/mixed - JV1</v>
      </c>
      <c r="N10" s="60">
        <v>35</v>
      </c>
      <c r="O10" s="100" t="str">
        <f t="shared" ref="O10" si="61">INDEX($AC:$AC,MATCH(N10,$AB:$AB,0))</f>
        <v>Baker University - Men/mixed - JV1</v>
      </c>
      <c r="P10" s="60">
        <v>37</v>
      </c>
      <c r="Q10" s="100" t="str">
        <f t="shared" ref="Q10" si="62">INDEX($AC:$AC,MATCH(P10,$AB:$AB,0))</f>
        <v>Missouri Valley College - Men/mixed - JV1</v>
      </c>
      <c r="R10" s="60">
        <v>32</v>
      </c>
      <c r="S10" s="100" t="str">
        <f t="shared" ref="S10" si="63">INDEX($AC:$AC,MATCH(R10,$AB:$AB,0))</f>
        <v>William Penn University - Men/mixed - JV2</v>
      </c>
      <c r="T10" s="60">
        <v>40</v>
      </c>
      <c r="U10" s="100" t="str">
        <f t="shared" ref="U10" si="64">INDEX($AC:$AC,MATCH(T10,$AB:$AB,0))</f>
        <v>Vacant</v>
      </c>
      <c r="AB10">
        <v>32</v>
      </c>
      <c r="AC10" t="s">
        <v>941</v>
      </c>
    </row>
    <row r="11" spans="1:29" ht="37.5" customHeight="1" x14ac:dyDescent="0.15">
      <c r="A11" s="97" t="s">
        <v>965</v>
      </c>
      <c r="B11" s="60"/>
      <c r="C11" s="100"/>
      <c r="D11" s="60"/>
      <c r="E11" s="100"/>
      <c r="F11" s="60"/>
      <c r="G11" s="100"/>
      <c r="H11" s="60"/>
      <c r="I11" s="100"/>
      <c r="J11" s="60"/>
      <c r="K11" s="100"/>
      <c r="L11" s="60"/>
      <c r="M11" s="100"/>
      <c r="N11" s="60"/>
      <c r="O11" s="100"/>
      <c r="P11" s="60"/>
      <c r="Q11" s="100"/>
      <c r="R11" s="60"/>
      <c r="S11" s="100"/>
      <c r="T11" s="60"/>
      <c r="U11" s="100"/>
      <c r="AB11">
        <v>40</v>
      </c>
      <c r="AC11" t="s">
        <v>944</v>
      </c>
    </row>
  </sheetData>
  <phoneticPr fontId="7" type="noConversion"/>
  <pageMargins left="0.25" right="0.25" top="0.75" bottom="0.75" header="0.3" footer="0.3"/>
  <pageSetup scale="99" orientation="landscape" r:id="rId1"/>
  <colBreaks count="1" manualBreakCount="1">
    <brk id="21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89E6F9-6967-4FF7-9FD9-C5C4A4E23AE5}">
  <dimension ref="A1:E15"/>
  <sheetViews>
    <sheetView tabSelected="1" view="pageBreakPreview" zoomScaleNormal="100" zoomScaleSheetLayoutView="100" workbookViewId="0">
      <selection activeCell="B5" sqref="B5"/>
    </sheetView>
  </sheetViews>
  <sheetFormatPr defaultRowHeight="10.5" x14ac:dyDescent="0.15"/>
  <cols>
    <col min="2" max="2" width="39.83203125" bestFit="1" customWidth="1"/>
    <col min="3" max="3" width="0" hidden="1" customWidth="1"/>
  </cols>
  <sheetData>
    <row r="1" spans="1:5" ht="14.25" x14ac:dyDescent="0.2">
      <c r="A1" s="105"/>
      <c r="B1" s="105" t="s">
        <v>726</v>
      </c>
      <c r="C1" s="105"/>
      <c r="D1" s="105"/>
    </row>
    <row r="2" spans="1:5" ht="14.25" x14ac:dyDescent="0.2">
      <c r="A2" s="105"/>
      <c r="B2" s="105" t="s">
        <v>967</v>
      </c>
      <c r="C2" s="105"/>
      <c r="D2" s="105"/>
    </row>
    <row r="3" spans="1:5" ht="14.25" x14ac:dyDescent="0.2">
      <c r="A3" s="105"/>
      <c r="B3" s="105" t="s">
        <v>732</v>
      </c>
      <c r="C3" s="105"/>
      <c r="D3" s="105"/>
    </row>
    <row r="4" spans="1:5" ht="14.25" x14ac:dyDescent="0.2">
      <c r="A4" s="105"/>
      <c r="B4" s="105" t="s">
        <v>976</v>
      </c>
      <c r="C4" s="105"/>
      <c r="D4" s="105"/>
    </row>
    <row r="5" spans="1:5" ht="14.25" x14ac:dyDescent="0.2">
      <c r="A5" s="105"/>
      <c r="B5" s="105"/>
      <c r="C5" s="105"/>
      <c r="D5" s="105" t="s">
        <v>730</v>
      </c>
    </row>
    <row r="6" spans="1:5" ht="15" thickBot="1" x14ac:dyDescent="0.25">
      <c r="A6" s="106" t="s">
        <v>731</v>
      </c>
      <c r="B6" s="106" t="s">
        <v>35</v>
      </c>
      <c r="C6" s="106"/>
      <c r="D6" s="106" t="s">
        <v>6</v>
      </c>
      <c r="E6" s="106" t="s">
        <v>974</v>
      </c>
    </row>
    <row r="7" spans="1:5" ht="11.25" thickTop="1" x14ac:dyDescent="0.15">
      <c r="A7">
        <v>1</v>
      </c>
      <c r="B7" t="s">
        <v>968</v>
      </c>
      <c r="D7">
        <v>4471</v>
      </c>
      <c r="E7">
        <v>5</v>
      </c>
    </row>
    <row r="8" spans="1:5" x14ac:dyDescent="0.15">
      <c r="A8">
        <v>2</v>
      </c>
      <c r="B8" t="s">
        <v>372</v>
      </c>
      <c r="D8">
        <v>4456</v>
      </c>
      <c r="E8">
        <v>5</v>
      </c>
    </row>
    <row r="9" spans="1:5" x14ac:dyDescent="0.15">
      <c r="A9">
        <v>3</v>
      </c>
      <c r="B9" t="s">
        <v>374</v>
      </c>
      <c r="D9">
        <v>4518</v>
      </c>
      <c r="E9">
        <v>4</v>
      </c>
    </row>
    <row r="10" spans="1:5" x14ac:dyDescent="0.15">
      <c r="A10">
        <v>4</v>
      </c>
      <c r="B10" t="s">
        <v>969</v>
      </c>
      <c r="D10">
        <v>4502</v>
      </c>
      <c r="E10">
        <v>3</v>
      </c>
    </row>
    <row r="11" spans="1:5" x14ac:dyDescent="0.15">
      <c r="A11">
        <v>5</v>
      </c>
      <c r="B11" t="s">
        <v>970</v>
      </c>
      <c r="D11">
        <v>4339</v>
      </c>
      <c r="E11">
        <v>3</v>
      </c>
    </row>
    <row r="12" spans="1:5" x14ac:dyDescent="0.15">
      <c r="A12">
        <v>6</v>
      </c>
      <c r="B12" t="s">
        <v>373</v>
      </c>
      <c r="D12">
        <v>4049</v>
      </c>
      <c r="E12">
        <v>1</v>
      </c>
    </row>
    <row r="13" spans="1:5" x14ac:dyDescent="0.15">
      <c r="A13">
        <v>7</v>
      </c>
      <c r="B13" t="s">
        <v>972</v>
      </c>
      <c r="D13">
        <v>3432</v>
      </c>
      <c r="E13">
        <v>1</v>
      </c>
    </row>
    <row r="14" spans="1:5" x14ac:dyDescent="0.15">
      <c r="A14">
        <v>8</v>
      </c>
      <c r="B14" t="s">
        <v>973</v>
      </c>
      <c r="D14">
        <v>2823</v>
      </c>
      <c r="E14">
        <v>1</v>
      </c>
    </row>
    <row r="15" spans="1:5" x14ac:dyDescent="0.15">
      <c r="A15">
        <v>9</v>
      </c>
      <c r="B15" t="s">
        <v>971</v>
      </c>
      <c r="D15">
        <v>3269</v>
      </c>
      <c r="E15">
        <v>0</v>
      </c>
    </row>
  </sheetData>
  <sortState xmlns:xlrd2="http://schemas.microsoft.com/office/spreadsheetml/2017/richdata2" ref="B7:E15">
    <sortCondition descending="1" ref="E7:E15"/>
    <sortCondition descending="1" ref="D7:D15"/>
  </sortState>
  <pageMargins left="0.7" right="0.7" top="0.75" bottom="0.75" header="0.3" footer="0.3"/>
  <pageSetup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FA907-2618-452D-93AF-26B7ABD784D6}">
  <dimension ref="A1:F17"/>
  <sheetViews>
    <sheetView workbookViewId="0">
      <selection activeCell="H53" sqref="H53"/>
    </sheetView>
  </sheetViews>
  <sheetFormatPr defaultRowHeight="10.5" x14ac:dyDescent="0.15"/>
  <cols>
    <col min="1" max="1" width="37.83203125" bestFit="1" customWidth="1"/>
  </cols>
  <sheetData>
    <row r="1" spans="1:6" x14ac:dyDescent="0.15">
      <c r="B1" t="s">
        <v>956</v>
      </c>
      <c r="C1" t="s">
        <v>957</v>
      </c>
      <c r="D1" t="s">
        <v>958</v>
      </c>
      <c r="E1" t="s">
        <v>959</v>
      </c>
      <c r="F1" t="s">
        <v>960</v>
      </c>
    </row>
    <row r="2" spans="1:6" x14ac:dyDescent="0.15">
      <c r="A2" t="s">
        <v>833</v>
      </c>
      <c r="B2">
        <v>1</v>
      </c>
      <c r="C2">
        <v>1</v>
      </c>
      <c r="D2">
        <v>1</v>
      </c>
      <c r="E2">
        <v>1</v>
      </c>
    </row>
    <row r="3" spans="1:6" x14ac:dyDescent="0.15">
      <c r="A3" t="s">
        <v>834</v>
      </c>
      <c r="B3">
        <v>1</v>
      </c>
      <c r="C3">
        <v>0</v>
      </c>
      <c r="D3">
        <v>0</v>
      </c>
      <c r="E3">
        <v>0</v>
      </c>
    </row>
    <row r="4" spans="1:6" x14ac:dyDescent="0.15">
      <c r="A4" t="s">
        <v>835</v>
      </c>
      <c r="B4">
        <v>0</v>
      </c>
      <c r="C4">
        <v>0</v>
      </c>
      <c r="D4">
        <v>0</v>
      </c>
      <c r="E4">
        <v>0</v>
      </c>
    </row>
    <row r="5" spans="1:6" x14ac:dyDescent="0.15">
      <c r="A5" t="s">
        <v>836</v>
      </c>
      <c r="B5">
        <v>1</v>
      </c>
      <c r="C5">
        <v>1</v>
      </c>
      <c r="D5">
        <v>1</v>
      </c>
      <c r="E5">
        <v>1</v>
      </c>
    </row>
    <row r="6" spans="1:6" x14ac:dyDescent="0.15">
      <c r="A6" t="s">
        <v>837</v>
      </c>
      <c r="B6">
        <v>0</v>
      </c>
      <c r="C6">
        <v>0</v>
      </c>
      <c r="D6">
        <v>0</v>
      </c>
      <c r="E6">
        <v>1</v>
      </c>
    </row>
    <row r="7" spans="1:6" x14ac:dyDescent="0.15">
      <c r="A7" t="s">
        <v>838</v>
      </c>
      <c r="B7">
        <v>1</v>
      </c>
      <c r="C7">
        <v>0</v>
      </c>
      <c r="D7">
        <v>1</v>
      </c>
      <c r="E7">
        <v>1</v>
      </c>
    </row>
    <row r="8" spans="1:6" x14ac:dyDescent="0.15">
      <c r="A8" t="s">
        <v>839</v>
      </c>
      <c r="B8">
        <v>0</v>
      </c>
      <c r="C8">
        <v>1</v>
      </c>
      <c r="D8">
        <v>0</v>
      </c>
      <c r="E8">
        <v>0</v>
      </c>
    </row>
    <row r="9" spans="1:6" x14ac:dyDescent="0.15">
      <c r="A9" t="s">
        <v>942</v>
      </c>
      <c r="B9">
        <v>1</v>
      </c>
      <c r="C9">
        <v>0</v>
      </c>
      <c r="D9">
        <v>1</v>
      </c>
      <c r="E9">
        <v>0</v>
      </c>
    </row>
    <row r="10" spans="1:6" x14ac:dyDescent="0.15">
      <c r="A10" t="s">
        <v>941</v>
      </c>
      <c r="B10">
        <v>0</v>
      </c>
      <c r="C10">
        <v>1</v>
      </c>
      <c r="D10">
        <v>1</v>
      </c>
      <c r="E10">
        <v>1</v>
      </c>
    </row>
    <row r="17" spans="1:5" x14ac:dyDescent="0.15">
      <c r="A17" t="s">
        <v>975</v>
      </c>
      <c r="B17">
        <v>783.22222222222217</v>
      </c>
      <c r="C17">
        <v>780.33333333333337</v>
      </c>
      <c r="D17">
        <v>830.11111111111109</v>
      </c>
      <c r="E17">
        <v>773</v>
      </c>
    </row>
  </sheetData>
  <phoneticPr fontId="7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I50"/>
  <sheetViews>
    <sheetView workbookViewId="0">
      <selection activeCell="G7" sqref="G7:O8"/>
    </sheetView>
  </sheetViews>
  <sheetFormatPr defaultRowHeight="10.5" x14ac:dyDescent="0.15"/>
  <cols>
    <col min="2" max="2" width="47.1640625" customWidth="1"/>
    <col min="3" max="3" width="0" hidden="1" customWidth="1"/>
    <col min="4" max="4" width="12" customWidth="1"/>
    <col min="7" max="7" width="47.1640625" customWidth="1"/>
    <col min="8" max="8" width="0" hidden="1" customWidth="1"/>
    <col min="9" max="9" width="12" customWidth="1"/>
  </cols>
  <sheetData>
    <row r="1" spans="1:9" ht="33.75" x14ac:dyDescent="0.15">
      <c r="A1" s="88" t="s">
        <v>734</v>
      </c>
      <c r="B1" s="88"/>
      <c r="C1" s="88"/>
      <c r="D1" s="88"/>
      <c r="E1" s="88"/>
      <c r="F1" s="88"/>
      <c r="G1" s="88"/>
      <c r="H1" s="88"/>
      <c r="I1" s="88"/>
    </row>
    <row r="2" spans="1:9" ht="15" x14ac:dyDescent="0.25">
      <c r="A2" s="46"/>
      <c r="B2" s="46" t="s">
        <v>726</v>
      </c>
      <c r="C2" s="46"/>
      <c r="D2" s="46"/>
      <c r="E2" s="49"/>
      <c r="F2" s="46"/>
      <c r="G2" s="46" t="s">
        <v>726</v>
      </c>
      <c r="H2" s="46"/>
      <c r="I2" s="46"/>
    </row>
    <row r="3" spans="1:9" ht="15" x14ac:dyDescent="0.25">
      <c r="A3" s="46"/>
      <c r="B3" s="46" t="s">
        <v>725</v>
      </c>
      <c r="C3" s="46"/>
      <c r="D3" s="46"/>
      <c r="E3" s="49"/>
      <c r="F3" s="46"/>
      <c r="G3" s="46" t="s">
        <v>725</v>
      </c>
      <c r="H3" s="46"/>
      <c r="I3" s="46"/>
    </row>
    <row r="4" spans="1:9" ht="15" x14ac:dyDescent="0.25">
      <c r="A4" s="46"/>
      <c r="B4" s="46" t="s">
        <v>728</v>
      </c>
      <c r="C4" s="46"/>
      <c r="D4" s="46"/>
      <c r="E4" s="49"/>
      <c r="F4" s="46"/>
      <c r="G4" s="46" t="s">
        <v>729</v>
      </c>
      <c r="H4" s="46"/>
      <c r="I4" s="46"/>
    </row>
    <row r="5" spans="1:9" ht="15" x14ac:dyDescent="0.25">
      <c r="A5" s="46"/>
      <c r="B5" s="46"/>
      <c r="C5" s="46"/>
      <c r="D5" s="46" t="s">
        <v>730</v>
      </c>
      <c r="E5" s="49"/>
      <c r="F5" s="46"/>
      <c r="G5" s="46"/>
      <c r="H5" s="46"/>
      <c r="I5" s="46" t="s">
        <v>730</v>
      </c>
    </row>
    <row r="6" spans="1:9" ht="15.75" thickBot="1" x14ac:dyDescent="0.3">
      <c r="A6" s="47" t="s">
        <v>731</v>
      </c>
      <c r="B6" s="47" t="s">
        <v>35</v>
      </c>
      <c r="C6" s="47"/>
      <c r="D6" s="47" t="s">
        <v>6</v>
      </c>
      <c r="E6" s="49"/>
      <c r="F6" s="47" t="s">
        <v>731</v>
      </c>
      <c r="G6" s="47" t="s">
        <v>35</v>
      </c>
      <c r="H6" s="47"/>
      <c r="I6" s="47" t="s">
        <v>6</v>
      </c>
    </row>
    <row r="7" spans="1:9" ht="15.75" thickTop="1" x14ac:dyDescent="0.25">
      <c r="A7" s="45">
        <v>1</v>
      </c>
      <c r="B7" s="45"/>
      <c r="C7" s="45"/>
      <c r="D7" s="45"/>
      <c r="E7" s="49"/>
      <c r="F7" s="45">
        <v>1</v>
      </c>
      <c r="G7" s="45"/>
      <c r="H7" s="45"/>
      <c r="I7" s="45">
        <v>2068</v>
      </c>
    </row>
    <row r="8" spans="1:9" ht="15" x14ac:dyDescent="0.25">
      <c r="A8" s="45">
        <v>2</v>
      </c>
      <c r="B8" s="45"/>
      <c r="C8" s="45"/>
      <c r="D8" s="45"/>
      <c r="E8" s="49"/>
      <c r="F8" s="45">
        <v>2</v>
      </c>
      <c r="G8" s="45" t="s">
        <v>361</v>
      </c>
      <c r="H8" s="45"/>
      <c r="I8" s="45">
        <v>1988</v>
      </c>
    </row>
    <row r="9" spans="1:9" ht="15" x14ac:dyDescent="0.25">
      <c r="A9" s="45">
        <v>3</v>
      </c>
      <c r="B9" s="45"/>
      <c r="C9" s="45"/>
      <c r="D9" s="45"/>
      <c r="E9" s="49"/>
      <c r="F9" s="45">
        <v>3</v>
      </c>
      <c r="G9" s="45" t="s">
        <v>371</v>
      </c>
      <c r="H9" s="45"/>
      <c r="I9" s="45">
        <v>1920</v>
      </c>
    </row>
    <row r="10" spans="1:9" ht="15" x14ac:dyDescent="0.25">
      <c r="A10" s="45">
        <v>4</v>
      </c>
      <c r="B10" s="45"/>
      <c r="C10" s="45"/>
      <c r="D10" s="45"/>
      <c r="E10" s="49"/>
      <c r="F10" s="45">
        <v>4</v>
      </c>
      <c r="G10" s="45" t="s">
        <v>368</v>
      </c>
      <c r="H10" s="45"/>
      <c r="I10" s="45">
        <v>1895</v>
      </c>
    </row>
    <row r="11" spans="1:9" ht="15" x14ac:dyDescent="0.25">
      <c r="A11" s="45">
        <v>5</v>
      </c>
      <c r="B11" s="45"/>
      <c r="C11" s="45"/>
      <c r="D11" s="45"/>
      <c r="E11" s="49"/>
      <c r="F11" s="45">
        <v>5</v>
      </c>
      <c r="G11" s="45" t="s">
        <v>363</v>
      </c>
      <c r="H11" s="45"/>
      <c r="I11" s="45">
        <v>1807</v>
      </c>
    </row>
    <row r="12" spans="1:9" ht="15" x14ac:dyDescent="0.25">
      <c r="A12" s="45">
        <v>6</v>
      </c>
      <c r="B12" s="45"/>
      <c r="C12" s="45"/>
      <c r="D12" s="45"/>
      <c r="E12" s="49"/>
      <c r="F12" s="45">
        <v>6</v>
      </c>
      <c r="G12" s="45" t="s">
        <v>357</v>
      </c>
      <c r="H12" s="45"/>
      <c r="I12" s="45">
        <v>1787</v>
      </c>
    </row>
    <row r="13" spans="1:9" ht="15" x14ac:dyDescent="0.25">
      <c r="A13" s="45">
        <v>7</v>
      </c>
      <c r="B13" s="45"/>
      <c r="C13" s="45"/>
      <c r="D13" s="45"/>
      <c r="E13" s="49"/>
      <c r="F13" s="45">
        <v>7</v>
      </c>
      <c r="G13" s="45" t="s">
        <v>369</v>
      </c>
      <c r="H13" s="45"/>
      <c r="I13" s="45">
        <v>1780</v>
      </c>
    </row>
    <row r="14" spans="1:9" ht="15" x14ac:dyDescent="0.25">
      <c r="A14" s="45">
        <v>8</v>
      </c>
      <c r="B14" s="45"/>
      <c r="C14" s="45"/>
      <c r="D14" s="45"/>
      <c r="E14" s="49"/>
      <c r="F14" s="45">
        <v>8</v>
      </c>
      <c r="G14" s="45" t="s">
        <v>367</v>
      </c>
      <c r="H14" s="45"/>
      <c r="I14" s="45">
        <v>1776</v>
      </c>
    </row>
    <row r="15" spans="1:9" ht="15" x14ac:dyDescent="0.25">
      <c r="A15" s="51">
        <v>9</v>
      </c>
      <c r="B15" s="51"/>
      <c r="C15" s="51"/>
      <c r="D15" s="51"/>
      <c r="E15" s="49"/>
      <c r="F15" s="51">
        <v>9</v>
      </c>
      <c r="G15" s="51" t="s">
        <v>362</v>
      </c>
      <c r="H15" s="51"/>
      <c r="I15" s="51">
        <v>1756</v>
      </c>
    </row>
    <row r="16" spans="1:9" ht="15" x14ac:dyDescent="0.25">
      <c r="A16" s="45">
        <v>10</v>
      </c>
      <c r="B16" s="45"/>
      <c r="C16" s="45"/>
      <c r="D16" s="45"/>
      <c r="E16" s="49"/>
      <c r="F16" s="45">
        <v>10</v>
      </c>
      <c r="G16" s="45" t="s">
        <v>366</v>
      </c>
      <c r="H16" s="45"/>
      <c r="I16" s="45">
        <v>1676</v>
      </c>
    </row>
    <row r="17" spans="1:9" ht="15" x14ac:dyDescent="0.25">
      <c r="A17" s="45">
        <v>11</v>
      </c>
      <c r="B17" s="45"/>
      <c r="C17" s="45"/>
      <c r="D17" s="45"/>
      <c r="E17" s="49"/>
      <c r="F17" s="45">
        <v>11</v>
      </c>
      <c r="G17" s="45" t="s">
        <v>358</v>
      </c>
      <c r="H17" s="45"/>
      <c r="I17" s="45">
        <v>1659</v>
      </c>
    </row>
    <row r="18" spans="1:9" ht="15" x14ac:dyDescent="0.25">
      <c r="A18" s="45">
        <v>12</v>
      </c>
      <c r="B18" s="45"/>
      <c r="C18" s="45"/>
      <c r="D18" s="45"/>
      <c r="E18" s="49"/>
      <c r="F18" s="45">
        <v>12</v>
      </c>
      <c r="G18" s="45" t="s">
        <v>375</v>
      </c>
      <c r="H18" s="45"/>
      <c r="I18" s="45">
        <v>1628</v>
      </c>
    </row>
    <row r="19" spans="1:9" ht="15" x14ac:dyDescent="0.25">
      <c r="A19" s="45">
        <v>13</v>
      </c>
      <c r="B19" s="45"/>
      <c r="C19" s="45"/>
      <c r="D19" s="45"/>
      <c r="E19" s="49"/>
      <c r="F19" s="45">
        <v>13</v>
      </c>
      <c r="G19" s="45" t="s">
        <v>360</v>
      </c>
      <c r="H19" s="45"/>
      <c r="I19" s="45">
        <v>1622</v>
      </c>
    </row>
    <row r="20" spans="1:9" ht="15" x14ac:dyDescent="0.25">
      <c r="A20" s="45">
        <v>14</v>
      </c>
      <c r="B20" s="45"/>
      <c r="C20" s="45"/>
      <c r="D20" s="45"/>
      <c r="E20" s="49"/>
      <c r="F20" s="45">
        <v>14</v>
      </c>
      <c r="G20" s="45" t="s">
        <v>356</v>
      </c>
      <c r="H20" s="45"/>
      <c r="I20" s="45">
        <v>1602</v>
      </c>
    </row>
    <row r="21" spans="1:9" ht="15" x14ac:dyDescent="0.25">
      <c r="A21" s="45">
        <v>15</v>
      </c>
      <c r="B21" s="45"/>
      <c r="C21" s="45"/>
      <c r="D21" s="45"/>
      <c r="E21" s="49"/>
      <c r="F21" s="45">
        <v>15</v>
      </c>
      <c r="G21" s="45" t="s">
        <v>370</v>
      </c>
      <c r="H21" s="45"/>
      <c r="I21" s="45">
        <v>1476</v>
      </c>
    </row>
    <row r="22" spans="1:9" ht="15" x14ac:dyDescent="0.25">
      <c r="A22" s="45">
        <v>16</v>
      </c>
      <c r="B22" s="45"/>
      <c r="C22" s="45"/>
      <c r="D22" s="45"/>
      <c r="E22" s="49"/>
      <c r="F22" s="45">
        <v>16</v>
      </c>
      <c r="G22" s="45" t="s">
        <v>364</v>
      </c>
      <c r="H22" s="45"/>
      <c r="I22" s="45">
        <v>1393</v>
      </c>
    </row>
    <row r="23" spans="1:9" ht="15" x14ac:dyDescent="0.25">
      <c r="A23" s="45">
        <v>17</v>
      </c>
      <c r="B23" s="45"/>
      <c r="C23" s="45"/>
      <c r="D23" s="45"/>
      <c r="E23" s="49"/>
      <c r="F23" s="45">
        <v>17</v>
      </c>
      <c r="G23" s="45" t="s">
        <v>359</v>
      </c>
      <c r="H23" s="45"/>
      <c r="I23" s="45">
        <v>743</v>
      </c>
    </row>
    <row r="24" spans="1:9" ht="15" x14ac:dyDescent="0.25">
      <c r="A24" s="45">
        <v>18</v>
      </c>
      <c r="B24" s="45"/>
      <c r="C24" s="45"/>
      <c r="D24" s="45"/>
      <c r="E24" s="49"/>
      <c r="F24" s="45">
        <v>18</v>
      </c>
      <c r="G24" s="45" t="s">
        <v>365</v>
      </c>
      <c r="H24" s="45"/>
      <c r="I24" s="45">
        <v>0</v>
      </c>
    </row>
    <row r="25" spans="1:9" ht="15" x14ac:dyDescent="0.25">
      <c r="A25" s="49"/>
      <c r="B25" s="49"/>
      <c r="C25" s="49"/>
      <c r="D25" s="49"/>
      <c r="E25" s="49"/>
      <c r="F25" s="49"/>
      <c r="G25" s="49"/>
      <c r="H25" s="49"/>
      <c r="I25" s="49"/>
    </row>
    <row r="26" spans="1:9" ht="15" x14ac:dyDescent="0.25">
      <c r="A26" s="49"/>
      <c r="B26" s="49"/>
      <c r="C26" s="49"/>
      <c r="D26" s="49"/>
      <c r="E26" s="49"/>
      <c r="F26" s="49"/>
      <c r="G26" s="49"/>
      <c r="H26" s="49"/>
      <c r="I26" s="49"/>
    </row>
    <row r="27" spans="1:9" ht="15" x14ac:dyDescent="0.25">
      <c r="A27" s="49"/>
      <c r="B27" s="49"/>
      <c r="C27" s="49"/>
      <c r="D27" s="49"/>
      <c r="E27" s="49"/>
      <c r="F27" s="49"/>
      <c r="G27" s="49"/>
      <c r="H27" s="49"/>
      <c r="I27" s="49"/>
    </row>
    <row r="28" spans="1:9" ht="15" x14ac:dyDescent="0.25">
      <c r="A28" s="46"/>
      <c r="B28" s="46" t="s">
        <v>726</v>
      </c>
      <c r="C28" s="46"/>
      <c r="D28" s="46"/>
      <c r="E28" s="49"/>
      <c r="F28" s="46"/>
      <c r="G28" s="46" t="s">
        <v>726</v>
      </c>
      <c r="H28" s="46"/>
      <c r="I28" s="46"/>
    </row>
    <row r="29" spans="1:9" ht="15" x14ac:dyDescent="0.25">
      <c r="A29" s="46"/>
      <c r="B29" s="46" t="s">
        <v>725</v>
      </c>
      <c r="C29" s="46"/>
      <c r="D29" s="46"/>
      <c r="E29" s="49"/>
      <c r="F29" s="46"/>
      <c r="G29" s="46" t="s">
        <v>725</v>
      </c>
      <c r="H29" s="46"/>
      <c r="I29" s="46"/>
    </row>
    <row r="30" spans="1:9" ht="15" x14ac:dyDescent="0.25">
      <c r="A30" s="46"/>
      <c r="B30" s="46" t="s">
        <v>732</v>
      </c>
      <c r="C30" s="46"/>
      <c r="D30" s="46"/>
      <c r="E30" s="49"/>
      <c r="F30" s="46"/>
      <c r="G30" s="46" t="s">
        <v>733</v>
      </c>
      <c r="H30" s="46"/>
      <c r="I30" s="46"/>
    </row>
    <row r="31" spans="1:9" ht="15" x14ac:dyDescent="0.25">
      <c r="A31" s="46"/>
      <c r="B31" s="46"/>
      <c r="C31" s="46"/>
      <c r="D31" s="46" t="s">
        <v>730</v>
      </c>
      <c r="E31" s="49"/>
      <c r="F31" s="46"/>
      <c r="G31" s="46"/>
      <c r="H31" s="46"/>
      <c r="I31" s="46" t="s">
        <v>730</v>
      </c>
    </row>
    <row r="32" spans="1:9" ht="15.75" thickBot="1" x14ac:dyDescent="0.3">
      <c r="A32" s="47" t="s">
        <v>731</v>
      </c>
      <c r="B32" s="47" t="s">
        <v>35</v>
      </c>
      <c r="C32" s="47"/>
      <c r="D32" s="47" t="s">
        <v>6</v>
      </c>
      <c r="E32" s="49"/>
      <c r="F32" s="47" t="s">
        <v>731</v>
      </c>
      <c r="G32" s="47" t="s">
        <v>35</v>
      </c>
      <c r="H32" s="47"/>
      <c r="I32" s="47" t="s">
        <v>6</v>
      </c>
    </row>
    <row r="33" spans="1:9" ht="15.75" thickTop="1" x14ac:dyDescent="0.25">
      <c r="A33" s="45">
        <v>1</v>
      </c>
      <c r="B33" s="45" t="s">
        <v>372</v>
      </c>
      <c r="C33" s="45"/>
      <c r="D33" s="45">
        <v>7251</v>
      </c>
      <c r="E33" s="49"/>
      <c r="F33" s="45">
        <v>1</v>
      </c>
      <c r="G33" s="45" t="s">
        <v>374</v>
      </c>
      <c r="H33" s="48"/>
      <c r="I33" s="45">
        <v>6709</v>
      </c>
    </row>
    <row r="34" spans="1:9" ht="15" x14ac:dyDescent="0.25">
      <c r="A34" s="45">
        <v>2</v>
      </c>
      <c r="B34" s="45" t="s">
        <v>374</v>
      </c>
      <c r="C34" s="45"/>
      <c r="D34" s="45">
        <v>7134</v>
      </c>
      <c r="E34" s="49"/>
      <c r="F34" s="45">
        <v>2</v>
      </c>
      <c r="G34" s="45" t="s">
        <v>373</v>
      </c>
      <c r="H34" s="48"/>
      <c r="I34" s="45">
        <v>6516</v>
      </c>
    </row>
    <row r="35" spans="1:9" ht="15" x14ac:dyDescent="0.25">
      <c r="A35" s="45">
        <v>3</v>
      </c>
      <c r="B35" s="45" t="s">
        <v>373</v>
      </c>
      <c r="C35" s="45"/>
      <c r="D35" s="45">
        <v>6910</v>
      </c>
      <c r="E35" s="49"/>
      <c r="F35" s="45">
        <v>3</v>
      </c>
      <c r="G35" s="45"/>
      <c r="H35" s="45"/>
      <c r="I35" s="45"/>
    </row>
    <row r="36" spans="1:9" ht="15" x14ac:dyDescent="0.25">
      <c r="A36" s="45">
        <v>4</v>
      </c>
      <c r="E36" s="49"/>
      <c r="F36" s="45">
        <v>4</v>
      </c>
    </row>
    <row r="37" spans="1:9" ht="15" x14ac:dyDescent="0.25">
      <c r="A37" s="45">
        <v>5</v>
      </c>
      <c r="E37" s="49"/>
      <c r="F37" s="45">
        <v>5</v>
      </c>
    </row>
    <row r="38" spans="1:9" ht="15" x14ac:dyDescent="0.25">
      <c r="A38" s="45">
        <v>6</v>
      </c>
      <c r="E38" s="49"/>
      <c r="F38" s="45">
        <v>6</v>
      </c>
    </row>
    <row r="39" spans="1:9" ht="15" x14ac:dyDescent="0.25">
      <c r="A39" s="45">
        <v>7</v>
      </c>
      <c r="E39" s="49"/>
      <c r="F39" s="45">
        <v>7</v>
      </c>
    </row>
    <row r="40" spans="1:9" ht="15" x14ac:dyDescent="0.25">
      <c r="A40" s="45">
        <v>8</v>
      </c>
      <c r="E40" s="49"/>
      <c r="F40" s="45">
        <v>8</v>
      </c>
    </row>
    <row r="41" spans="1:9" ht="15" x14ac:dyDescent="0.25">
      <c r="A41" s="51">
        <v>9</v>
      </c>
      <c r="B41" s="52"/>
      <c r="C41" s="52"/>
      <c r="D41" s="52"/>
      <c r="E41" s="49"/>
      <c r="F41" s="51">
        <v>9</v>
      </c>
      <c r="G41" s="52"/>
      <c r="H41" s="52"/>
      <c r="I41" s="52"/>
    </row>
    <row r="42" spans="1:9" ht="15" x14ac:dyDescent="0.25">
      <c r="A42" s="45">
        <v>10</v>
      </c>
      <c r="E42" s="49"/>
      <c r="F42" s="45">
        <v>10</v>
      </c>
    </row>
    <row r="43" spans="1:9" ht="15" x14ac:dyDescent="0.25">
      <c r="A43" s="45">
        <v>11</v>
      </c>
      <c r="E43" s="49"/>
      <c r="F43" s="45">
        <v>11</v>
      </c>
    </row>
    <row r="44" spans="1:9" ht="15" x14ac:dyDescent="0.25">
      <c r="A44" s="45">
        <v>12</v>
      </c>
      <c r="E44" s="49"/>
      <c r="F44" s="45">
        <v>12</v>
      </c>
    </row>
    <row r="45" spans="1:9" ht="15" x14ac:dyDescent="0.25">
      <c r="A45" s="45">
        <v>13</v>
      </c>
      <c r="E45" s="49"/>
      <c r="F45" s="45">
        <v>13</v>
      </c>
    </row>
    <row r="46" spans="1:9" ht="15" x14ac:dyDescent="0.25">
      <c r="A46" s="45">
        <v>14</v>
      </c>
      <c r="E46" s="49"/>
      <c r="F46" s="45">
        <v>14</v>
      </c>
    </row>
    <row r="47" spans="1:9" ht="15" x14ac:dyDescent="0.25">
      <c r="A47" s="45">
        <v>15</v>
      </c>
      <c r="E47" s="49"/>
      <c r="F47" s="45">
        <v>15</v>
      </c>
    </row>
    <row r="48" spans="1:9" ht="15" x14ac:dyDescent="0.25">
      <c r="A48" s="45">
        <v>16</v>
      </c>
      <c r="E48" s="49"/>
      <c r="F48" s="45">
        <v>16</v>
      </c>
    </row>
    <row r="49" spans="1:6" ht="15" x14ac:dyDescent="0.25">
      <c r="A49" s="45">
        <v>17</v>
      </c>
      <c r="E49" s="49"/>
      <c r="F49" s="45">
        <v>17</v>
      </c>
    </row>
    <row r="50" spans="1:6" ht="15" x14ac:dyDescent="0.25">
      <c r="A50" s="45">
        <v>18</v>
      </c>
      <c r="E50" s="49"/>
      <c r="F50" s="45">
        <v>18</v>
      </c>
    </row>
  </sheetData>
  <mergeCells count="1">
    <mergeCell ref="A1:I1"/>
  </mergeCells>
  <pageMargins left="0.7" right="0.7" top="0.75" bottom="0.75" header="0.3" footer="0.3"/>
  <pageSetup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48"/>
  <sheetViews>
    <sheetView view="pageBreakPreview" zoomScale="60" zoomScaleNormal="100" workbookViewId="0">
      <selection activeCell="G7" sqref="G7:O8"/>
    </sheetView>
  </sheetViews>
  <sheetFormatPr defaultRowHeight="10.5" x14ac:dyDescent="0.15"/>
  <cols>
    <col min="2" max="2" width="39.6640625" customWidth="1"/>
    <col min="3" max="3" width="0" hidden="1" customWidth="1"/>
    <col min="4" max="4" width="11.1640625" customWidth="1"/>
  </cols>
  <sheetData>
    <row r="1" spans="1:9" ht="33.75" x14ac:dyDescent="0.15">
      <c r="A1" s="88" t="str">
        <f>'Standings - Combined'!A1:I1</f>
        <v>After 2 Team Games</v>
      </c>
      <c r="B1" s="88"/>
      <c r="C1" s="88"/>
      <c r="D1" s="88"/>
      <c r="E1" s="50"/>
      <c r="F1" s="50"/>
      <c r="G1" s="50"/>
      <c r="H1" s="50"/>
      <c r="I1" s="50"/>
    </row>
    <row r="2" spans="1:9" ht="15" x14ac:dyDescent="0.25">
      <c r="A2" s="89" t="s">
        <v>726</v>
      </c>
      <c r="B2" s="89"/>
      <c r="C2" s="89"/>
      <c r="D2" s="89"/>
      <c r="E2" s="45"/>
      <c r="F2" s="45"/>
      <c r="G2" s="45"/>
      <c r="H2" s="45"/>
      <c r="I2" s="45"/>
    </row>
    <row r="3" spans="1:9" ht="15" x14ac:dyDescent="0.25">
      <c r="A3" s="89" t="s">
        <v>725</v>
      </c>
      <c r="B3" s="89"/>
      <c r="C3" s="89"/>
      <c r="D3" s="89"/>
      <c r="E3" s="45"/>
      <c r="F3" s="45"/>
      <c r="G3" s="45"/>
      <c r="H3" s="45"/>
      <c r="I3" s="45"/>
    </row>
    <row r="4" spans="1:9" ht="15" x14ac:dyDescent="0.25">
      <c r="A4" s="89" t="s">
        <v>728</v>
      </c>
      <c r="B4" s="89"/>
      <c r="C4" s="89"/>
      <c r="D4" s="89"/>
      <c r="E4" s="45"/>
      <c r="F4" s="45"/>
      <c r="G4" s="45"/>
      <c r="H4" s="45"/>
      <c r="I4" s="45"/>
    </row>
    <row r="5" spans="1:9" ht="15" x14ac:dyDescent="0.25">
      <c r="A5" s="46"/>
      <c r="B5" s="46"/>
      <c r="C5" s="46"/>
      <c r="D5" s="46" t="s">
        <v>730</v>
      </c>
      <c r="E5" s="45"/>
      <c r="F5" s="45"/>
      <c r="G5" s="45"/>
      <c r="H5" s="45"/>
      <c r="I5" s="45"/>
    </row>
    <row r="6" spans="1:9" ht="15.75" thickBot="1" x14ac:dyDescent="0.3">
      <c r="A6" s="47" t="s">
        <v>731</v>
      </c>
      <c r="B6" s="47" t="s">
        <v>35</v>
      </c>
      <c r="C6" s="47"/>
      <c r="D6" s="47" t="s">
        <v>6</v>
      </c>
      <c r="E6" s="45"/>
      <c r="F6" s="45"/>
      <c r="G6" s="45"/>
      <c r="H6" s="45"/>
      <c r="I6" s="45"/>
    </row>
    <row r="7" spans="1:9" ht="15.75" thickTop="1" x14ac:dyDescent="0.25">
      <c r="A7" s="45">
        <v>1</v>
      </c>
      <c r="B7" s="45"/>
      <c r="C7" s="45"/>
      <c r="D7" s="45"/>
      <c r="E7" s="45"/>
      <c r="F7" s="45"/>
      <c r="G7" s="45"/>
      <c r="H7" s="45"/>
      <c r="I7" s="45"/>
    </row>
    <row r="8" spans="1:9" ht="15" x14ac:dyDescent="0.25">
      <c r="A8" s="45">
        <v>2</v>
      </c>
      <c r="B8" s="45"/>
      <c r="C8" s="45"/>
      <c r="D8" s="45"/>
      <c r="E8" s="45"/>
      <c r="F8" s="45"/>
      <c r="G8" s="45"/>
      <c r="H8" s="45"/>
      <c r="I8" s="45"/>
    </row>
    <row r="9" spans="1:9" ht="15" x14ac:dyDescent="0.25">
      <c r="A9" s="45">
        <v>3</v>
      </c>
      <c r="B9" s="45"/>
      <c r="C9" s="45"/>
      <c r="D9" s="45"/>
      <c r="E9" s="45"/>
      <c r="F9" s="45"/>
      <c r="G9" s="45"/>
      <c r="H9" s="45"/>
      <c r="I9" s="45"/>
    </row>
    <row r="10" spans="1:9" ht="15" x14ac:dyDescent="0.25">
      <c r="A10" s="45">
        <v>4</v>
      </c>
      <c r="B10" s="45"/>
      <c r="C10" s="45"/>
      <c r="D10" s="45"/>
      <c r="E10" s="45"/>
      <c r="F10" s="45"/>
      <c r="G10" s="45"/>
      <c r="H10" s="45"/>
      <c r="I10" s="45"/>
    </row>
    <row r="11" spans="1:9" ht="15" x14ac:dyDescent="0.25">
      <c r="A11" s="45">
        <v>5</v>
      </c>
      <c r="B11" s="45"/>
      <c r="C11" s="45"/>
      <c r="D11" s="45"/>
      <c r="E11" s="45"/>
      <c r="F11" s="45"/>
      <c r="G11" s="45"/>
      <c r="H11" s="45"/>
      <c r="I11" s="45"/>
    </row>
    <row r="12" spans="1:9" ht="15" x14ac:dyDescent="0.25">
      <c r="A12" s="45">
        <v>6</v>
      </c>
      <c r="B12" s="45"/>
      <c r="C12" s="45"/>
      <c r="D12" s="45"/>
      <c r="E12" s="45"/>
      <c r="F12" s="45"/>
      <c r="G12" s="45"/>
      <c r="H12" s="45"/>
      <c r="I12" s="45"/>
    </row>
    <row r="13" spans="1:9" ht="15" x14ac:dyDescent="0.25">
      <c r="A13" s="45">
        <v>7</v>
      </c>
      <c r="B13" s="45"/>
      <c r="C13" s="45"/>
      <c r="D13" s="45"/>
      <c r="E13" s="45"/>
      <c r="F13" s="45"/>
      <c r="G13" s="45"/>
      <c r="H13" s="45"/>
      <c r="I13" s="45"/>
    </row>
    <row r="14" spans="1:9" ht="15" x14ac:dyDescent="0.25">
      <c r="A14" s="45">
        <v>8</v>
      </c>
      <c r="B14" s="45"/>
      <c r="C14" s="45"/>
      <c r="D14" s="45"/>
      <c r="E14" s="45"/>
      <c r="F14" s="45"/>
      <c r="G14" s="45"/>
      <c r="H14" s="45"/>
      <c r="I14" s="45"/>
    </row>
    <row r="15" spans="1:9" ht="15" x14ac:dyDescent="0.25">
      <c r="A15" s="51">
        <v>9</v>
      </c>
      <c r="B15" s="51"/>
      <c r="C15" s="51"/>
      <c r="D15" s="51"/>
      <c r="E15" s="45"/>
      <c r="F15" s="45"/>
      <c r="G15" s="45"/>
      <c r="H15" s="45"/>
      <c r="I15" s="45"/>
    </row>
    <row r="16" spans="1:9" ht="15" x14ac:dyDescent="0.25">
      <c r="A16" s="45">
        <v>10</v>
      </c>
      <c r="B16" s="45"/>
      <c r="C16" s="45"/>
      <c r="D16" s="45"/>
      <c r="E16" s="45"/>
      <c r="F16" s="45"/>
      <c r="G16" s="45"/>
      <c r="H16" s="45"/>
      <c r="I16" s="45"/>
    </row>
    <row r="17" spans="1:9" ht="15" x14ac:dyDescent="0.25">
      <c r="A17" s="45">
        <v>11</v>
      </c>
      <c r="B17" s="45"/>
      <c r="C17" s="45"/>
      <c r="D17" s="45"/>
      <c r="E17" s="45"/>
      <c r="F17" s="45"/>
      <c r="G17" s="45"/>
      <c r="H17" s="45"/>
      <c r="I17" s="45"/>
    </row>
    <row r="18" spans="1:9" ht="15" x14ac:dyDescent="0.25">
      <c r="A18" s="45">
        <v>12</v>
      </c>
      <c r="B18" s="45"/>
      <c r="C18" s="45"/>
      <c r="D18" s="45"/>
      <c r="E18" s="45"/>
      <c r="F18" s="45"/>
      <c r="G18" s="45"/>
      <c r="H18" s="45"/>
      <c r="I18" s="45"/>
    </row>
    <row r="19" spans="1:9" ht="15" x14ac:dyDescent="0.25">
      <c r="A19" s="45">
        <v>13</v>
      </c>
      <c r="B19" s="45"/>
      <c r="C19" s="45"/>
      <c r="D19" s="45"/>
      <c r="E19" s="45"/>
      <c r="F19" s="45"/>
      <c r="G19" s="45"/>
      <c r="H19" s="45"/>
      <c r="I19" s="45"/>
    </row>
    <row r="20" spans="1:9" ht="15" x14ac:dyDescent="0.25">
      <c r="A20" s="45">
        <v>14</v>
      </c>
      <c r="B20" s="45"/>
      <c r="C20" s="45"/>
      <c r="D20" s="45"/>
      <c r="E20" s="45"/>
      <c r="F20" s="45"/>
      <c r="G20" s="45"/>
      <c r="H20" s="45"/>
      <c r="I20" s="45"/>
    </row>
    <row r="21" spans="1:9" ht="15" x14ac:dyDescent="0.25">
      <c r="A21" s="45">
        <v>15</v>
      </c>
      <c r="B21" s="45"/>
      <c r="C21" s="45"/>
      <c r="D21" s="45"/>
      <c r="E21" s="45"/>
      <c r="F21" s="45"/>
      <c r="G21" s="45"/>
      <c r="H21" s="45"/>
      <c r="I21" s="45"/>
    </row>
    <row r="22" spans="1:9" ht="15" x14ac:dyDescent="0.25">
      <c r="A22" s="45">
        <v>16</v>
      </c>
      <c r="B22" s="45"/>
      <c r="C22" s="45"/>
      <c r="D22" s="45"/>
      <c r="E22" s="45"/>
      <c r="F22" s="45"/>
      <c r="G22" s="45"/>
      <c r="H22" s="45"/>
      <c r="I22" s="45"/>
    </row>
    <row r="23" spans="1:9" ht="15" x14ac:dyDescent="0.25">
      <c r="A23" s="45">
        <v>17</v>
      </c>
      <c r="B23" s="45"/>
      <c r="C23" s="45"/>
      <c r="D23" s="45"/>
      <c r="E23" s="45"/>
      <c r="F23" s="45"/>
      <c r="G23" s="45"/>
      <c r="H23" s="45"/>
      <c r="I23" s="45"/>
    </row>
    <row r="24" spans="1:9" ht="15" x14ac:dyDescent="0.25">
      <c r="A24" s="45">
        <v>18</v>
      </c>
      <c r="B24" s="45"/>
      <c r="C24" s="45"/>
      <c r="D24" s="45"/>
      <c r="E24" s="45"/>
      <c r="F24" s="45"/>
      <c r="G24" s="45"/>
      <c r="H24" s="45"/>
      <c r="I24" s="45"/>
    </row>
    <row r="25" spans="1:9" ht="15" x14ac:dyDescent="0.25">
      <c r="A25" s="45"/>
      <c r="B25" s="45"/>
      <c r="C25" s="45"/>
      <c r="D25" s="45"/>
      <c r="E25" s="45"/>
      <c r="F25" s="45"/>
      <c r="G25" s="45"/>
      <c r="H25" s="45"/>
      <c r="I25" s="45"/>
    </row>
    <row r="26" spans="1:9" ht="14.25" x14ac:dyDescent="0.2">
      <c r="A26" s="89" t="s">
        <v>726</v>
      </c>
      <c r="B26" s="89"/>
      <c r="C26" s="89"/>
      <c r="D26" s="89"/>
    </row>
    <row r="27" spans="1:9" ht="14.25" x14ac:dyDescent="0.2">
      <c r="A27" s="89" t="s">
        <v>727</v>
      </c>
      <c r="B27" s="89"/>
      <c r="C27" s="89"/>
      <c r="D27" s="89"/>
    </row>
    <row r="28" spans="1:9" ht="14.25" x14ac:dyDescent="0.2">
      <c r="A28" s="89" t="s">
        <v>732</v>
      </c>
      <c r="B28" s="89"/>
      <c r="C28" s="89"/>
      <c r="D28" s="89"/>
    </row>
    <row r="29" spans="1:9" ht="14.25" x14ac:dyDescent="0.2">
      <c r="A29" s="46"/>
      <c r="B29" s="46"/>
      <c r="C29" s="46"/>
      <c r="D29" s="46" t="s">
        <v>730</v>
      </c>
    </row>
    <row r="30" spans="1:9" ht="15" thickBot="1" x14ac:dyDescent="0.25">
      <c r="A30" s="47" t="s">
        <v>731</v>
      </c>
      <c r="B30" s="47" t="s">
        <v>35</v>
      </c>
      <c r="C30" s="47"/>
      <c r="D30" s="47" t="s">
        <v>6</v>
      </c>
    </row>
    <row r="31" spans="1:9" ht="15.75" thickTop="1" x14ac:dyDescent="0.25">
      <c r="A31" s="45">
        <v>1</v>
      </c>
      <c r="B31" s="45" t="str">
        <f>'Standings - Combined'!B33</f>
        <v>Avila University JV1</v>
      </c>
      <c r="C31" s="45"/>
      <c r="D31" s="45">
        <f>'Standings - Combined'!D33</f>
        <v>7251</v>
      </c>
    </row>
    <row r="32" spans="1:9" ht="15" x14ac:dyDescent="0.25">
      <c r="A32" s="45">
        <v>2</v>
      </c>
      <c r="B32" s="45" t="str">
        <f>'Standings - Combined'!B34</f>
        <v>Ottawa University (KS) JV1</v>
      </c>
      <c r="C32" s="45"/>
      <c r="D32" s="45">
        <f>'Standings - Combined'!D34</f>
        <v>7134</v>
      </c>
    </row>
    <row r="33" spans="1:4" ht="15" x14ac:dyDescent="0.25">
      <c r="A33" s="45">
        <v>3</v>
      </c>
      <c r="B33" s="45" t="str">
        <f>'Standings - Combined'!B35</f>
        <v>Baker University JV1</v>
      </c>
      <c r="C33" s="45"/>
      <c r="D33" s="45">
        <f>'Standings - Combined'!D35</f>
        <v>6910</v>
      </c>
    </row>
    <row r="34" spans="1:4" ht="15" x14ac:dyDescent="0.25">
      <c r="A34" s="45">
        <v>4</v>
      </c>
      <c r="B34" s="45">
        <f>'Standings - Combined'!B36</f>
        <v>0</v>
      </c>
      <c r="C34" s="45"/>
      <c r="D34" s="45">
        <f>'Standings - Combined'!D36</f>
        <v>0</v>
      </c>
    </row>
    <row r="35" spans="1:4" ht="15" x14ac:dyDescent="0.25">
      <c r="A35" s="45">
        <v>5</v>
      </c>
      <c r="B35" s="45">
        <f>'Standings - Combined'!B37</f>
        <v>0</v>
      </c>
      <c r="C35" s="45"/>
      <c r="D35" s="45">
        <f>'Standings - Combined'!D37</f>
        <v>0</v>
      </c>
    </row>
    <row r="36" spans="1:4" ht="15" x14ac:dyDescent="0.25">
      <c r="A36" s="45">
        <v>6</v>
      </c>
      <c r="B36" s="45">
        <f>'Standings - Combined'!B38</f>
        <v>0</v>
      </c>
      <c r="C36" s="45"/>
      <c r="D36" s="45">
        <f>'Standings - Combined'!D38</f>
        <v>0</v>
      </c>
    </row>
    <row r="37" spans="1:4" ht="15" x14ac:dyDescent="0.25">
      <c r="A37" s="45">
        <v>7</v>
      </c>
      <c r="B37" s="45">
        <f>'Standings - Combined'!B39</f>
        <v>0</v>
      </c>
      <c r="C37" s="45"/>
      <c r="D37" s="45">
        <f>'Standings - Combined'!D39</f>
        <v>0</v>
      </c>
    </row>
    <row r="38" spans="1:4" ht="15" x14ac:dyDescent="0.25">
      <c r="A38" s="45">
        <v>8</v>
      </c>
      <c r="B38" s="45">
        <f>'Standings - Combined'!B40</f>
        <v>0</v>
      </c>
      <c r="C38" s="45"/>
      <c r="D38" s="45">
        <f>'Standings - Combined'!D40</f>
        <v>0</v>
      </c>
    </row>
    <row r="39" spans="1:4" ht="15" x14ac:dyDescent="0.25">
      <c r="A39" s="45">
        <v>9</v>
      </c>
      <c r="B39" s="45">
        <f>'Standings - Combined'!B41</f>
        <v>0</v>
      </c>
      <c r="C39" s="45"/>
      <c r="D39" s="45">
        <f>'Standings - Combined'!D41</f>
        <v>0</v>
      </c>
    </row>
    <row r="40" spans="1:4" ht="15" x14ac:dyDescent="0.25">
      <c r="A40" s="45">
        <v>10</v>
      </c>
      <c r="B40" s="45">
        <f>'Standings - Combined'!B42</f>
        <v>0</v>
      </c>
      <c r="C40" s="45"/>
      <c r="D40" s="45">
        <f>'Standings - Combined'!D42</f>
        <v>0</v>
      </c>
    </row>
    <row r="41" spans="1:4" ht="15" x14ac:dyDescent="0.25">
      <c r="A41" s="45">
        <v>11</v>
      </c>
      <c r="B41" s="45">
        <f>'Standings - Combined'!B43</f>
        <v>0</v>
      </c>
      <c r="C41" s="45"/>
      <c r="D41" s="45">
        <f>'Standings - Combined'!D43</f>
        <v>0</v>
      </c>
    </row>
    <row r="42" spans="1:4" ht="15" x14ac:dyDescent="0.25">
      <c r="A42" s="45">
        <v>12</v>
      </c>
      <c r="B42" s="45">
        <f>'Standings - Combined'!B44</f>
        <v>0</v>
      </c>
      <c r="C42" s="45"/>
      <c r="D42" s="45">
        <f>'Standings - Combined'!D44</f>
        <v>0</v>
      </c>
    </row>
    <row r="43" spans="1:4" ht="15" x14ac:dyDescent="0.25">
      <c r="A43" s="45">
        <v>13</v>
      </c>
      <c r="B43" s="45">
        <f>'Standings - Combined'!B45</f>
        <v>0</v>
      </c>
      <c r="C43" s="45"/>
      <c r="D43" s="45">
        <f>'Standings - Combined'!D45</f>
        <v>0</v>
      </c>
    </row>
    <row r="44" spans="1:4" ht="15" x14ac:dyDescent="0.25">
      <c r="A44" s="45">
        <v>14</v>
      </c>
      <c r="B44" s="45">
        <f>'Standings - Combined'!B46</f>
        <v>0</v>
      </c>
      <c r="C44" s="45"/>
      <c r="D44" s="45">
        <f>'Standings - Combined'!D46</f>
        <v>0</v>
      </c>
    </row>
    <row r="45" spans="1:4" ht="15" x14ac:dyDescent="0.25">
      <c r="A45" s="45">
        <v>15</v>
      </c>
      <c r="B45" s="45">
        <f>'Standings - Combined'!B47</f>
        <v>0</v>
      </c>
      <c r="C45" s="45"/>
      <c r="D45" s="45">
        <f>'Standings - Combined'!D47</f>
        <v>0</v>
      </c>
    </row>
    <row r="46" spans="1:4" ht="15" x14ac:dyDescent="0.25">
      <c r="A46" s="45">
        <v>16</v>
      </c>
      <c r="B46" s="45">
        <f>'Standings - Combined'!B48</f>
        <v>0</v>
      </c>
      <c r="C46" s="45"/>
      <c r="D46" s="45">
        <f>'Standings - Combined'!D48</f>
        <v>0</v>
      </c>
    </row>
    <row r="47" spans="1:4" ht="15" x14ac:dyDescent="0.25">
      <c r="A47" s="45">
        <v>17</v>
      </c>
      <c r="B47" s="45">
        <f>'Standings - Combined'!B49</f>
        <v>0</v>
      </c>
      <c r="C47" s="45"/>
      <c r="D47" s="45">
        <f>'Standings - Combined'!D49</f>
        <v>0</v>
      </c>
    </row>
    <row r="48" spans="1:4" ht="15" x14ac:dyDescent="0.25">
      <c r="A48" s="45">
        <v>18</v>
      </c>
      <c r="B48" s="45">
        <f>'Standings - Combined'!B50</f>
        <v>0</v>
      </c>
      <c r="C48" s="45"/>
      <c r="D48" s="45">
        <f>'Standings - Combined'!D50</f>
        <v>0</v>
      </c>
    </row>
  </sheetData>
  <mergeCells count="7">
    <mergeCell ref="A1:D1"/>
    <mergeCell ref="A2:D2"/>
    <mergeCell ref="A28:D28"/>
    <mergeCell ref="A27:D27"/>
    <mergeCell ref="A26:D26"/>
    <mergeCell ref="A4:D4"/>
    <mergeCell ref="A3:D3"/>
  </mergeCells>
  <pageMargins left="0.7" right="0.7" top="0.75" bottom="0.75" header="0.3" footer="0.3"/>
  <pageSetup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I48"/>
  <sheetViews>
    <sheetView workbookViewId="0">
      <selection activeCell="G7" sqref="G7:O8"/>
    </sheetView>
  </sheetViews>
  <sheetFormatPr defaultRowHeight="10.5" x14ac:dyDescent="0.15"/>
  <cols>
    <col min="2" max="2" width="39.6640625" customWidth="1"/>
    <col min="3" max="3" width="0" hidden="1" customWidth="1"/>
    <col min="4" max="4" width="11.1640625" customWidth="1"/>
  </cols>
  <sheetData>
    <row r="1" spans="1:9" ht="33.75" x14ac:dyDescent="0.15">
      <c r="A1" s="88" t="str">
        <f>'Standings - Combined'!A1:I1</f>
        <v>After 2 Team Games</v>
      </c>
      <c r="B1" s="88"/>
      <c r="C1" s="88"/>
      <c r="D1" s="88"/>
      <c r="E1" s="50"/>
      <c r="F1" s="50"/>
      <c r="G1" s="50"/>
      <c r="H1" s="50"/>
      <c r="I1" s="50"/>
    </row>
    <row r="2" spans="1:9" ht="15" x14ac:dyDescent="0.25">
      <c r="A2" s="89" t="s">
        <v>726</v>
      </c>
      <c r="B2" s="89"/>
      <c r="C2" s="89"/>
      <c r="D2" s="89"/>
      <c r="E2" s="45"/>
      <c r="F2" s="45"/>
      <c r="G2" s="45"/>
      <c r="H2" s="45"/>
      <c r="I2" s="45"/>
    </row>
    <row r="3" spans="1:9" ht="15" x14ac:dyDescent="0.25">
      <c r="A3" s="89" t="s">
        <v>725</v>
      </c>
      <c r="B3" s="89"/>
      <c r="C3" s="89"/>
      <c r="D3" s="89"/>
      <c r="E3" s="45"/>
      <c r="F3" s="45"/>
      <c r="G3" s="45"/>
      <c r="H3" s="45"/>
      <c r="I3" s="45"/>
    </row>
    <row r="4" spans="1:9" ht="15" x14ac:dyDescent="0.25">
      <c r="A4" s="89" t="s">
        <v>728</v>
      </c>
      <c r="B4" s="89"/>
      <c r="C4" s="89"/>
      <c r="D4" s="89"/>
      <c r="E4" s="45"/>
      <c r="F4" s="45"/>
      <c r="G4" s="45"/>
      <c r="H4" s="45"/>
      <c r="I4" s="45"/>
    </row>
    <row r="5" spans="1:9" ht="15" x14ac:dyDescent="0.25">
      <c r="A5" s="46"/>
      <c r="B5" s="46"/>
      <c r="C5" s="46"/>
      <c r="D5" s="46" t="s">
        <v>730</v>
      </c>
      <c r="E5" s="45"/>
      <c r="F5" s="45"/>
      <c r="G5" s="45"/>
      <c r="H5" s="45"/>
      <c r="I5" s="45"/>
    </row>
    <row r="6" spans="1:9" ht="15.75" thickBot="1" x14ac:dyDescent="0.3">
      <c r="A6" s="47" t="s">
        <v>731</v>
      </c>
      <c r="B6" s="47" t="s">
        <v>35</v>
      </c>
      <c r="C6" s="47"/>
      <c r="D6" s="47" t="s">
        <v>6</v>
      </c>
      <c r="E6" s="45"/>
      <c r="F6" s="45"/>
      <c r="G6" s="45"/>
      <c r="H6" s="45"/>
      <c r="I6" s="45"/>
    </row>
    <row r="7" spans="1:9" ht="15.75" thickTop="1" x14ac:dyDescent="0.25">
      <c r="A7" s="45">
        <v>1</v>
      </c>
      <c r="B7" s="45"/>
      <c r="C7" s="45"/>
      <c r="D7" s="45"/>
      <c r="E7" s="45"/>
      <c r="F7" s="45"/>
      <c r="G7" s="45"/>
      <c r="H7" s="45"/>
      <c r="I7" s="45"/>
    </row>
    <row r="8" spans="1:9" ht="15" x14ac:dyDescent="0.25">
      <c r="A8" s="45">
        <v>2</v>
      </c>
      <c r="B8" s="45"/>
      <c r="C8" s="45"/>
      <c r="D8" s="45"/>
      <c r="E8" s="45"/>
      <c r="F8" s="45"/>
      <c r="G8" s="45"/>
      <c r="H8" s="45"/>
      <c r="I8" s="45"/>
    </row>
    <row r="9" spans="1:9" ht="15" x14ac:dyDescent="0.25">
      <c r="A9" s="45">
        <v>3</v>
      </c>
      <c r="B9" s="45"/>
      <c r="C9" s="45"/>
      <c r="D9" s="45"/>
      <c r="E9" s="45"/>
      <c r="F9" s="45"/>
      <c r="G9" s="45"/>
      <c r="H9" s="45"/>
      <c r="I9" s="45"/>
    </row>
    <row r="10" spans="1:9" ht="15" x14ac:dyDescent="0.25">
      <c r="A10" s="45">
        <v>4</v>
      </c>
      <c r="B10" s="45"/>
      <c r="C10" s="45"/>
      <c r="D10" s="45"/>
      <c r="E10" s="45"/>
      <c r="F10" s="45"/>
      <c r="G10" s="45"/>
      <c r="H10" s="45"/>
      <c r="I10" s="45"/>
    </row>
    <row r="11" spans="1:9" ht="15" x14ac:dyDescent="0.25">
      <c r="A11" s="45">
        <v>5</v>
      </c>
      <c r="B11" s="45"/>
      <c r="C11" s="45"/>
      <c r="D11" s="45"/>
      <c r="E11" s="45"/>
      <c r="F11" s="45"/>
      <c r="G11" s="45"/>
      <c r="H11" s="45"/>
      <c r="I11" s="45"/>
    </row>
    <row r="12" spans="1:9" ht="15" x14ac:dyDescent="0.25">
      <c r="A12" s="45">
        <v>6</v>
      </c>
      <c r="B12" s="45"/>
      <c r="C12" s="45"/>
      <c r="D12" s="45"/>
      <c r="E12" s="45"/>
      <c r="F12" s="45"/>
      <c r="G12" s="45"/>
      <c r="H12" s="45"/>
      <c r="I12" s="45"/>
    </row>
    <row r="13" spans="1:9" ht="15" x14ac:dyDescent="0.25">
      <c r="A13" s="45">
        <v>7</v>
      </c>
      <c r="B13" s="45"/>
      <c r="C13" s="45"/>
      <c r="D13" s="45"/>
      <c r="E13" s="45"/>
      <c r="F13" s="45"/>
      <c r="G13" s="45"/>
      <c r="H13" s="45"/>
      <c r="I13" s="45"/>
    </row>
    <row r="14" spans="1:9" ht="15" x14ac:dyDescent="0.25">
      <c r="A14" s="45">
        <v>8</v>
      </c>
      <c r="B14" s="45"/>
      <c r="C14" s="45"/>
      <c r="D14" s="45"/>
      <c r="E14" s="45"/>
      <c r="F14" s="45"/>
      <c r="G14" s="45"/>
      <c r="H14" s="45"/>
      <c r="I14" s="45"/>
    </row>
    <row r="15" spans="1:9" ht="15" x14ac:dyDescent="0.25">
      <c r="A15" s="51">
        <v>9</v>
      </c>
      <c r="B15" s="51"/>
      <c r="C15" s="51"/>
      <c r="D15" s="51"/>
      <c r="E15" s="45"/>
      <c r="F15" s="45"/>
      <c r="G15" s="45"/>
      <c r="H15" s="45"/>
      <c r="I15" s="45"/>
    </row>
    <row r="16" spans="1:9" ht="15" x14ac:dyDescent="0.25">
      <c r="A16" s="45">
        <v>10</v>
      </c>
      <c r="B16" s="45"/>
      <c r="C16" s="45"/>
      <c r="D16" s="45"/>
      <c r="E16" s="45"/>
      <c r="F16" s="45"/>
      <c r="G16" s="45"/>
      <c r="H16" s="45"/>
      <c r="I16" s="45"/>
    </row>
    <row r="17" spans="1:9" ht="15" x14ac:dyDescent="0.25">
      <c r="A17" s="45">
        <v>11</v>
      </c>
      <c r="B17" s="45"/>
      <c r="C17" s="45"/>
      <c r="D17" s="45"/>
      <c r="E17" s="45"/>
      <c r="F17" s="45"/>
      <c r="G17" s="45"/>
      <c r="H17" s="45"/>
      <c r="I17" s="45"/>
    </row>
    <row r="18" spans="1:9" ht="15" x14ac:dyDescent="0.25">
      <c r="A18" s="45">
        <v>12</v>
      </c>
      <c r="B18" s="45"/>
      <c r="C18" s="45"/>
      <c r="D18" s="45"/>
      <c r="E18" s="45"/>
      <c r="F18" s="45"/>
      <c r="G18" s="45"/>
      <c r="H18" s="45"/>
      <c r="I18" s="45"/>
    </row>
    <row r="19" spans="1:9" ht="15" x14ac:dyDescent="0.25">
      <c r="A19" s="45">
        <v>13</v>
      </c>
      <c r="B19" s="45"/>
      <c r="C19" s="45"/>
      <c r="D19" s="45"/>
      <c r="E19" s="45"/>
      <c r="F19" s="45"/>
      <c r="G19" s="45"/>
      <c r="H19" s="45"/>
      <c r="I19" s="45"/>
    </row>
    <row r="20" spans="1:9" ht="15" x14ac:dyDescent="0.25">
      <c r="A20" s="45">
        <v>14</v>
      </c>
      <c r="B20" s="45"/>
      <c r="C20" s="45"/>
      <c r="D20" s="45"/>
      <c r="E20" s="45"/>
      <c r="F20" s="45"/>
      <c r="G20" s="45"/>
      <c r="H20" s="45"/>
      <c r="I20" s="45"/>
    </row>
    <row r="21" spans="1:9" ht="15" x14ac:dyDescent="0.25">
      <c r="A21" s="45">
        <v>15</v>
      </c>
      <c r="B21" s="45"/>
      <c r="C21" s="45"/>
      <c r="D21" s="45"/>
      <c r="E21" s="45"/>
      <c r="F21" s="45"/>
      <c r="G21" s="45"/>
      <c r="H21" s="45"/>
      <c r="I21" s="45"/>
    </row>
    <row r="22" spans="1:9" ht="15" x14ac:dyDescent="0.25">
      <c r="A22" s="45">
        <v>16</v>
      </c>
      <c r="B22" s="45"/>
      <c r="C22" s="45"/>
      <c r="D22" s="45"/>
      <c r="E22" s="45"/>
      <c r="F22" s="45"/>
      <c r="G22" s="45"/>
      <c r="H22" s="45"/>
      <c r="I22" s="45"/>
    </row>
    <row r="23" spans="1:9" ht="15" x14ac:dyDescent="0.25">
      <c r="A23" s="45">
        <v>17</v>
      </c>
      <c r="B23" s="45"/>
      <c r="C23" s="45"/>
      <c r="D23" s="45"/>
      <c r="E23" s="45"/>
      <c r="F23" s="45"/>
      <c r="G23" s="45"/>
      <c r="H23" s="45"/>
      <c r="I23" s="45"/>
    </row>
    <row r="24" spans="1:9" ht="15" x14ac:dyDescent="0.25">
      <c r="A24" s="45">
        <v>18</v>
      </c>
      <c r="B24" s="45"/>
      <c r="C24" s="45"/>
      <c r="D24" s="45"/>
      <c r="E24" s="45"/>
      <c r="F24" s="45"/>
      <c r="G24" s="45"/>
      <c r="H24" s="45"/>
      <c r="I24" s="45"/>
    </row>
    <row r="25" spans="1:9" ht="15" hidden="1" x14ac:dyDescent="0.25">
      <c r="A25" s="49"/>
      <c r="B25" s="49"/>
      <c r="C25" s="49"/>
      <c r="D25" s="49"/>
    </row>
    <row r="26" spans="1:9" ht="14.25" hidden="1" x14ac:dyDescent="0.2">
      <c r="A26" s="89" t="s">
        <v>726</v>
      </c>
      <c r="B26" s="89"/>
      <c r="C26" s="89"/>
      <c r="D26" s="89"/>
    </row>
    <row r="27" spans="1:9" ht="14.25" hidden="1" x14ac:dyDescent="0.2">
      <c r="A27" s="89" t="s">
        <v>727</v>
      </c>
      <c r="B27" s="89"/>
      <c r="C27" s="89"/>
      <c r="D27" s="89"/>
    </row>
    <row r="28" spans="1:9" ht="14.25" hidden="1" x14ac:dyDescent="0.2">
      <c r="A28" s="89" t="s">
        <v>732</v>
      </c>
      <c r="B28" s="89"/>
      <c r="C28" s="89"/>
      <c r="D28" s="89"/>
    </row>
    <row r="29" spans="1:9" ht="14.25" hidden="1" x14ac:dyDescent="0.2">
      <c r="A29" s="46"/>
      <c r="B29" s="46"/>
      <c r="C29" s="46"/>
      <c r="D29" s="46" t="s">
        <v>730</v>
      </c>
    </row>
    <row r="30" spans="1:9" ht="15" hidden="1" thickBot="1" x14ac:dyDescent="0.25">
      <c r="A30" s="47" t="s">
        <v>731</v>
      </c>
      <c r="B30" s="47" t="s">
        <v>35</v>
      </c>
      <c r="C30" s="47"/>
      <c r="D30" s="47" t="s">
        <v>6</v>
      </c>
    </row>
    <row r="31" spans="1:9" ht="15" hidden="1" x14ac:dyDescent="0.25">
      <c r="A31" s="45">
        <v>1</v>
      </c>
      <c r="B31" s="45" t="str">
        <f>'Standings - Combined'!B33</f>
        <v>Avila University JV1</v>
      </c>
      <c r="C31" s="45"/>
      <c r="D31" s="45">
        <f>'Standings - Combined'!D33</f>
        <v>7251</v>
      </c>
    </row>
    <row r="32" spans="1:9" ht="15" hidden="1" x14ac:dyDescent="0.25">
      <c r="A32" s="45">
        <v>2</v>
      </c>
      <c r="B32" s="45" t="str">
        <f>'Standings - Combined'!B34</f>
        <v>Ottawa University (KS) JV1</v>
      </c>
      <c r="C32" s="45"/>
      <c r="D32" s="45">
        <f>'Standings - Combined'!D34</f>
        <v>7134</v>
      </c>
    </row>
    <row r="33" spans="1:4" ht="15" hidden="1" x14ac:dyDescent="0.25">
      <c r="A33" s="45">
        <v>3</v>
      </c>
      <c r="B33" s="45" t="str">
        <f>'Standings - Combined'!B35</f>
        <v>Baker University JV1</v>
      </c>
      <c r="C33" s="45"/>
      <c r="D33" s="45">
        <f>'Standings - Combined'!D35</f>
        <v>6910</v>
      </c>
    </row>
    <row r="34" spans="1:4" ht="15" hidden="1" x14ac:dyDescent="0.25">
      <c r="A34" s="45">
        <v>4</v>
      </c>
      <c r="B34" s="45">
        <f>'Standings - Combined'!B36</f>
        <v>0</v>
      </c>
      <c r="C34" s="45"/>
      <c r="D34" s="45">
        <f>'Standings - Combined'!D36</f>
        <v>0</v>
      </c>
    </row>
    <row r="35" spans="1:4" ht="15" hidden="1" x14ac:dyDescent="0.25">
      <c r="A35" s="45">
        <v>5</v>
      </c>
      <c r="B35" s="45">
        <f>'Standings - Combined'!B37</f>
        <v>0</v>
      </c>
      <c r="C35" s="45"/>
      <c r="D35" s="45">
        <f>'Standings - Combined'!D37</f>
        <v>0</v>
      </c>
    </row>
    <row r="36" spans="1:4" ht="15" hidden="1" x14ac:dyDescent="0.25">
      <c r="A36" s="45">
        <v>6</v>
      </c>
      <c r="B36" s="45">
        <f>'Standings - Combined'!B38</f>
        <v>0</v>
      </c>
      <c r="C36" s="45"/>
      <c r="D36" s="45">
        <f>'Standings - Combined'!D38</f>
        <v>0</v>
      </c>
    </row>
    <row r="37" spans="1:4" ht="15" hidden="1" x14ac:dyDescent="0.25">
      <c r="A37" s="45">
        <v>7</v>
      </c>
      <c r="B37" s="45">
        <f>'Standings - Combined'!B39</f>
        <v>0</v>
      </c>
      <c r="C37" s="45"/>
      <c r="D37" s="45">
        <f>'Standings - Combined'!D39</f>
        <v>0</v>
      </c>
    </row>
    <row r="38" spans="1:4" ht="15" hidden="1" x14ac:dyDescent="0.25">
      <c r="A38" s="45">
        <v>8</v>
      </c>
      <c r="B38" s="45">
        <f>'Standings - Combined'!B40</f>
        <v>0</v>
      </c>
      <c r="C38" s="45"/>
      <c r="D38" s="45">
        <f>'Standings - Combined'!D40</f>
        <v>0</v>
      </c>
    </row>
    <row r="39" spans="1:4" ht="15" hidden="1" x14ac:dyDescent="0.25">
      <c r="A39" s="45">
        <v>9</v>
      </c>
      <c r="B39" s="45">
        <f>'Standings - Combined'!B41</f>
        <v>0</v>
      </c>
      <c r="C39" s="45"/>
      <c r="D39" s="45">
        <f>'Standings - Combined'!D41</f>
        <v>0</v>
      </c>
    </row>
    <row r="40" spans="1:4" ht="15" hidden="1" x14ac:dyDescent="0.25">
      <c r="A40" s="45">
        <v>10</v>
      </c>
      <c r="B40" s="45">
        <f>'Standings - Combined'!B42</f>
        <v>0</v>
      </c>
      <c r="C40" s="45"/>
      <c r="D40" s="45">
        <f>'Standings - Combined'!D42</f>
        <v>0</v>
      </c>
    </row>
    <row r="41" spans="1:4" ht="15" hidden="1" x14ac:dyDescent="0.25">
      <c r="A41" s="45">
        <v>11</v>
      </c>
      <c r="B41" s="45">
        <f>'Standings - Combined'!B43</f>
        <v>0</v>
      </c>
      <c r="C41" s="45"/>
      <c r="D41" s="45">
        <f>'Standings - Combined'!D43</f>
        <v>0</v>
      </c>
    </row>
    <row r="42" spans="1:4" ht="15" hidden="1" x14ac:dyDescent="0.25">
      <c r="A42" s="45">
        <v>12</v>
      </c>
      <c r="B42" s="45">
        <f>'Standings - Combined'!B44</f>
        <v>0</v>
      </c>
      <c r="C42" s="45"/>
      <c r="D42" s="45">
        <f>'Standings - Combined'!D44</f>
        <v>0</v>
      </c>
    </row>
    <row r="43" spans="1:4" ht="15" hidden="1" x14ac:dyDescent="0.25">
      <c r="A43" s="45">
        <v>13</v>
      </c>
      <c r="B43" s="45">
        <f>'Standings - Combined'!B45</f>
        <v>0</v>
      </c>
      <c r="C43" s="45"/>
      <c r="D43" s="45">
        <f>'Standings - Combined'!D45</f>
        <v>0</v>
      </c>
    </row>
    <row r="44" spans="1:4" ht="15" hidden="1" x14ac:dyDescent="0.25">
      <c r="A44" s="45">
        <v>14</v>
      </c>
      <c r="B44" s="45">
        <f>'Standings - Combined'!B46</f>
        <v>0</v>
      </c>
      <c r="C44" s="45"/>
      <c r="D44" s="45">
        <f>'Standings - Combined'!D46</f>
        <v>0</v>
      </c>
    </row>
    <row r="45" spans="1:4" ht="15" hidden="1" x14ac:dyDescent="0.25">
      <c r="A45" s="45">
        <v>15</v>
      </c>
      <c r="B45" s="45">
        <f>'Standings - Combined'!B47</f>
        <v>0</v>
      </c>
      <c r="C45" s="45"/>
      <c r="D45" s="45">
        <f>'Standings - Combined'!D47</f>
        <v>0</v>
      </c>
    </row>
    <row r="46" spans="1:4" ht="15" hidden="1" x14ac:dyDescent="0.25">
      <c r="A46" s="45">
        <v>16</v>
      </c>
      <c r="B46" s="45">
        <f>'Standings - Combined'!B48</f>
        <v>0</v>
      </c>
      <c r="C46" s="45"/>
      <c r="D46" s="45">
        <f>'Standings - Combined'!D48</f>
        <v>0</v>
      </c>
    </row>
    <row r="47" spans="1:4" ht="15" hidden="1" x14ac:dyDescent="0.25">
      <c r="A47" s="45">
        <v>17</v>
      </c>
      <c r="B47" s="45">
        <f>'Standings - Combined'!B49</f>
        <v>0</v>
      </c>
      <c r="C47" s="45"/>
      <c r="D47" s="45">
        <f>'Standings - Combined'!D49</f>
        <v>0</v>
      </c>
    </row>
    <row r="48" spans="1:4" ht="15" hidden="1" x14ac:dyDescent="0.25">
      <c r="A48" s="45">
        <v>18</v>
      </c>
      <c r="B48" s="45">
        <f>'Standings - Combined'!B50</f>
        <v>0</v>
      </c>
      <c r="C48" s="45"/>
      <c r="D48" s="45">
        <f>'Standings - Combined'!D50</f>
        <v>0</v>
      </c>
    </row>
  </sheetData>
  <mergeCells count="7">
    <mergeCell ref="A28:D28"/>
    <mergeCell ref="A1:D1"/>
    <mergeCell ref="A2:D2"/>
    <mergeCell ref="A3:D3"/>
    <mergeCell ref="A4:D4"/>
    <mergeCell ref="A26:D26"/>
    <mergeCell ref="A27:D27"/>
  </mergeCells>
  <pageMargins left="0.7" right="0.7" top="0.75" bottom="0.75" header="0.3" footer="0.3"/>
  <pageSetup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49"/>
  <sheetViews>
    <sheetView workbookViewId="0">
      <selection activeCell="G7" sqref="G7:O8"/>
    </sheetView>
  </sheetViews>
  <sheetFormatPr defaultRowHeight="10.5" x14ac:dyDescent="0.15"/>
  <cols>
    <col min="2" max="2" width="56.1640625" customWidth="1"/>
    <col min="3" max="3" width="0" hidden="1" customWidth="1"/>
    <col min="4" max="4" width="11.33203125" customWidth="1"/>
  </cols>
  <sheetData>
    <row r="1" spans="1:4" ht="33.75" x14ac:dyDescent="0.15">
      <c r="A1" s="88" t="str">
        <f>'Standings - Men'!A1:D1</f>
        <v>After 2 Team Games</v>
      </c>
      <c r="B1" s="88"/>
      <c r="C1" s="88"/>
      <c r="D1" s="88"/>
    </row>
    <row r="2" spans="1:4" ht="14.25" x14ac:dyDescent="0.2">
      <c r="A2" s="46"/>
      <c r="B2" s="46" t="s">
        <v>726</v>
      </c>
      <c r="C2" s="46"/>
      <c r="D2" s="46"/>
    </row>
    <row r="3" spans="1:4" ht="14.25" x14ac:dyDescent="0.2">
      <c r="A3" s="46"/>
      <c r="B3" s="46" t="s">
        <v>725</v>
      </c>
      <c r="C3" s="46"/>
      <c r="D3" s="46"/>
    </row>
    <row r="4" spans="1:4" ht="14.25" x14ac:dyDescent="0.2">
      <c r="A4" s="46"/>
      <c r="B4" s="46" t="s">
        <v>729</v>
      </c>
      <c r="C4" s="46"/>
      <c r="D4" s="46"/>
    </row>
    <row r="5" spans="1:4" ht="14.25" x14ac:dyDescent="0.2">
      <c r="A5" s="46"/>
      <c r="B5" s="46"/>
      <c r="C5" s="46"/>
      <c r="D5" s="46" t="s">
        <v>730</v>
      </c>
    </row>
    <row r="6" spans="1:4" ht="15" thickBot="1" x14ac:dyDescent="0.25">
      <c r="A6" s="47" t="s">
        <v>731</v>
      </c>
      <c r="B6" s="47" t="s">
        <v>35</v>
      </c>
      <c r="C6" s="47"/>
      <c r="D6" s="47" t="s">
        <v>6</v>
      </c>
    </row>
    <row r="7" spans="1:4" ht="15.75" thickTop="1" x14ac:dyDescent="0.25">
      <c r="A7" s="45">
        <v>1</v>
      </c>
      <c r="B7" s="45"/>
      <c r="C7" s="45"/>
      <c r="D7" s="45"/>
    </row>
    <row r="8" spans="1:4" ht="15" x14ac:dyDescent="0.25">
      <c r="A8" s="45">
        <v>2</v>
      </c>
      <c r="B8" s="45"/>
      <c r="C8" s="45"/>
      <c r="D8" s="45"/>
    </row>
    <row r="9" spans="1:4" ht="15" x14ac:dyDescent="0.25">
      <c r="A9" s="45">
        <v>3</v>
      </c>
      <c r="B9" s="45"/>
      <c r="C9" s="45"/>
      <c r="D9" s="45"/>
    </row>
    <row r="10" spans="1:4" ht="15" x14ac:dyDescent="0.25">
      <c r="A10" s="45">
        <v>4</v>
      </c>
      <c r="B10" s="45"/>
      <c r="C10" s="45"/>
      <c r="D10" s="45"/>
    </row>
    <row r="11" spans="1:4" ht="15" x14ac:dyDescent="0.25">
      <c r="A11" s="45">
        <v>5</v>
      </c>
      <c r="B11" s="45"/>
      <c r="C11" s="45"/>
      <c r="D11" s="45"/>
    </row>
    <row r="12" spans="1:4" ht="15" x14ac:dyDescent="0.25">
      <c r="A12" s="45">
        <v>6</v>
      </c>
      <c r="B12" s="45"/>
      <c r="C12" s="45"/>
      <c r="D12" s="45"/>
    </row>
    <row r="13" spans="1:4" ht="15" x14ac:dyDescent="0.25">
      <c r="A13" s="45">
        <v>7</v>
      </c>
      <c r="B13" s="45"/>
      <c r="C13" s="45"/>
      <c r="D13" s="45"/>
    </row>
    <row r="14" spans="1:4" ht="15" x14ac:dyDescent="0.25">
      <c r="A14" s="45">
        <v>8</v>
      </c>
      <c r="B14" s="45"/>
      <c r="C14" s="45"/>
      <c r="D14" s="45"/>
    </row>
    <row r="15" spans="1:4" ht="15" x14ac:dyDescent="0.25">
      <c r="A15" s="51">
        <v>9</v>
      </c>
      <c r="B15" s="51"/>
      <c r="C15" s="51"/>
      <c r="D15" s="51"/>
    </row>
    <row r="16" spans="1:4" ht="15" x14ac:dyDescent="0.25">
      <c r="A16" s="45">
        <v>10</v>
      </c>
      <c r="B16" s="45"/>
      <c r="C16" s="45"/>
      <c r="D16" s="45"/>
    </row>
    <row r="17" spans="1:4" ht="15" x14ac:dyDescent="0.25">
      <c r="A17" s="45">
        <v>11</v>
      </c>
      <c r="B17" s="45"/>
      <c r="C17" s="45"/>
      <c r="D17" s="45"/>
    </row>
    <row r="18" spans="1:4" ht="15" x14ac:dyDescent="0.25">
      <c r="A18" s="45">
        <v>12</v>
      </c>
      <c r="B18" s="45"/>
      <c r="C18" s="45"/>
      <c r="D18" s="45"/>
    </row>
    <row r="19" spans="1:4" ht="15" x14ac:dyDescent="0.25">
      <c r="A19" s="45">
        <v>13</v>
      </c>
      <c r="B19" s="45"/>
      <c r="C19" s="45"/>
      <c r="D19" s="45"/>
    </row>
    <row r="20" spans="1:4" ht="15" x14ac:dyDescent="0.25">
      <c r="A20" s="45">
        <v>14</v>
      </c>
      <c r="B20" s="45"/>
      <c r="C20" s="45"/>
      <c r="D20" s="45"/>
    </row>
    <row r="21" spans="1:4" ht="15" x14ac:dyDescent="0.25">
      <c r="A21" s="45">
        <v>15</v>
      </c>
      <c r="B21" s="45"/>
      <c r="C21" s="45"/>
      <c r="D21" s="45"/>
    </row>
    <row r="22" spans="1:4" ht="15" x14ac:dyDescent="0.25">
      <c r="A22" s="45">
        <v>16</v>
      </c>
      <c r="B22" s="45"/>
      <c r="C22" s="45"/>
      <c r="D22" s="45"/>
    </row>
    <row r="23" spans="1:4" ht="15" x14ac:dyDescent="0.25">
      <c r="A23" s="45">
        <v>17</v>
      </c>
      <c r="B23" s="45"/>
      <c r="C23" s="45"/>
      <c r="D23" s="45"/>
    </row>
    <row r="24" spans="1:4" ht="15" x14ac:dyDescent="0.25">
      <c r="A24" s="45">
        <v>18</v>
      </c>
      <c r="B24" s="45"/>
      <c r="C24" s="45"/>
      <c r="D24" s="45"/>
    </row>
    <row r="26" spans="1:4" ht="15" hidden="1" x14ac:dyDescent="0.25">
      <c r="A26" s="49"/>
      <c r="B26" s="49"/>
      <c r="C26" s="49"/>
      <c r="D26" s="49"/>
    </row>
    <row r="27" spans="1:4" ht="14.25" hidden="1" x14ac:dyDescent="0.2">
      <c r="A27" s="46"/>
      <c r="B27" s="46" t="s">
        <v>726</v>
      </c>
      <c r="C27" s="46"/>
      <c r="D27" s="46"/>
    </row>
    <row r="28" spans="1:4" ht="14.25" hidden="1" x14ac:dyDescent="0.2">
      <c r="A28" s="46"/>
      <c r="B28" s="46" t="s">
        <v>727</v>
      </c>
      <c r="C28" s="46"/>
      <c r="D28" s="46"/>
    </row>
    <row r="29" spans="1:4" ht="14.25" hidden="1" x14ac:dyDescent="0.2">
      <c r="A29" s="46"/>
      <c r="B29" s="46" t="s">
        <v>733</v>
      </c>
      <c r="C29" s="46"/>
      <c r="D29" s="46"/>
    </row>
    <row r="30" spans="1:4" ht="14.25" hidden="1" x14ac:dyDescent="0.2">
      <c r="A30" s="46"/>
      <c r="B30" s="46"/>
      <c r="C30" s="46"/>
      <c r="D30" s="46" t="s">
        <v>730</v>
      </c>
    </row>
    <row r="31" spans="1:4" ht="15" hidden="1" thickBot="1" x14ac:dyDescent="0.25">
      <c r="A31" s="47" t="s">
        <v>731</v>
      </c>
      <c r="B31" s="47" t="s">
        <v>35</v>
      </c>
      <c r="C31" s="47"/>
      <c r="D31" s="47" t="s">
        <v>6</v>
      </c>
    </row>
    <row r="32" spans="1:4" ht="15.75" hidden="1" thickTop="1" x14ac:dyDescent="0.25">
      <c r="A32" s="45">
        <v>1</v>
      </c>
      <c r="B32" s="45" t="str">
        <f>'Standings - Combined'!G33</f>
        <v>Ottawa University (KS) JV1</v>
      </c>
      <c r="C32" s="48"/>
      <c r="D32" s="45">
        <f>'Standings - Combined'!I33</f>
        <v>6709</v>
      </c>
    </row>
    <row r="33" spans="1:4" ht="15" hidden="1" x14ac:dyDescent="0.25">
      <c r="A33" s="45">
        <v>2</v>
      </c>
      <c r="B33" s="45" t="str">
        <f>'Standings - Combined'!G34</f>
        <v>Baker University JV1</v>
      </c>
      <c r="C33" s="48"/>
      <c r="D33" s="45">
        <f>'Standings - Combined'!I34</f>
        <v>6516</v>
      </c>
    </row>
    <row r="34" spans="1:4" ht="15" hidden="1" x14ac:dyDescent="0.25">
      <c r="A34" s="45">
        <v>3</v>
      </c>
      <c r="B34" s="45">
        <f>'Standings - Combined'!G35</f>
        <v>0</v>
      </c>
      <c r="C34" s="48"/>
      <c r="D34" s="45">
        <f>'Standings - Combined'!I35</f>
        <v>0</v>
      </c>
    </row>
    <row r="35" spans="1:4" ht="15" hidden="1" x14ac:dyDescent="0.25">
      <c r="A35" s="45">
        <v>4</v>
      </c>
      <c r="B35" s="45">
        <f>'Standings - Combined'!G36</f>
        <v>0</v>
      </c>
      <c r="C35" s="48"/>
      <c r="D35" s="45">
        <f>'Standings - Combined'!I36</f>
        <v>0</v>
      </c>
    </row>
    <row r="36" spans="1:4" ht="15" hidden="1" x14ac:dyDescent="0.25">
      <c r="A36" s="45">
        <v>5</v>
      </c>
      <c r="B36" s="45">
        <f>'Standings - Combined'!G37</f>
        <v>0</v>
      </c>
      <c r="C36" s="48"/>
      <c r="D36" s="45">
        <f>'Standings - Combined'!I37</f>
        <v>0</v>
      </c>
    </row>
    <row r="37" spans="1:4" ht="15" hidden="1" x14ac:dyDescent="0.25">
      <c r="A37" s="45">
        <v>6</v>
      </c>
      <c r="B37" s="45">
        <f>'Standings - Combined'!G38</f>
        <v>0</v>
      </c>
      <c r="C37" s="48"/>
      <c r="D37" s="45">
        <f>'Standings - Combined'!I38</f>
        <v>0</v>
      </c>
    </row>
    <row r="38" spans="1:4" ht="15" hidden="1" x14ac:dyDescent="0.25">
      <c r="A38" s="45">
        <v>7</v>
      </c>
      <c r="B38" s="45">
        <f>'Standings - Combined'!G39</f>
        <v>0</v>
      </c>
      <c r="C38" s="48"/>
      <c r="D38" s="45">
        <f>'Standings - Combined'!I39</f>
        <v>0</v>
      </c>
    </row>
    <row r="39" spans="1:4" ht="15" hidden="1" x14ac:dyDescent="0.25">
      <c r="A39" s="45">
        <v>8</v>
      </c>
      <c r="B39" s="45">
        <f>'Standings - Combined'!G40</f>
        <v>0</v>
      </c>
      <c r="C39" s="48"/>
      <c r="D39" s="45">
        <f>'Standings - Combined'!I40</f>
        <v>0</v>
      </c>
    </row>
    <row r="40" spans="1:4" ht="15" hidden="1" x14ac:dyDescent="0.25">
      <c r="A40" s="45">
        <v>9</v>
      </c>
      <c r="B40" s="45">
        <f>'Standings - Combined'!G41</f>
        <v>0</v>
      </c>
      <c r="C40" s="48"/>
      <c r="D40" s="45">
        <f>'Standings - Combined'!I41</f>
        <v>0</v>
      </c>
    </row>
    <row r="41" spans="1:4" ht="15" hidden="1" x14ac:dyDescent="0.25">
      <c r="A41" s="45">
        <v>10</v>
      </c>
      <c r="B41" s="45">
        <f>'Standings - Combined'!G42</f>
        <v>0</v>
      </c>
      <c r="C41" s="48"/>
      <c r="D41" s="45">
        <f>'Standings - Combined'!I42</f>
        <v>0</v>
      </c>
    </row>
    <row r="42" spans="1:4" ht="15" hidden="1" x14ac:dyDescent="0.25">
      <c r="A42" s="45">
        <v>11</v>
      </c>
      <c r="B42" s="45">
        <f>'Standings - Combined'!G43</f>
        <v>0</v>
      </c>
      <c r="C42" s="48"/>
      <c r="D42" s="45">
        <f>'Standings - Combined'!I43</f>
        <v>0</v>
      </c>
    </row>
    <row r="43" spans="1:4" ht="15" hidden="1" x14ac:dyDescent="0.25">
      <c r="A43" s="45">
        <v>12</v>
      </c>
      <c r="B43" s="45">
        <f>'Standings - Combined'!G44</f>
        <v>0</v>
      </c>
      <c r="C43" s="48"/>
      <c r="D43" s="45">
        <f>'Standings - Combined'!I44</f>
        <v>0</v>
      </c>
    </row>
    <row r="44" spans="1:4" ht="15" hidden="1" x14ac:dyDescent="0.25">
      <c r="A44" s="45">
        <v>13</v>
      </c>
      <c r="B44" s="45">
        <f>'Standings - Combined'!G45</f>
        <v>0</v>
      </c>
      <c r="C44" s="48"/>
      <c r="D44" s="45">
        <f>'Standings - Combined'!I45</f>
        <v>0</v>
      </c>
    </row>
    <row r="45" spans="1:4" ht="15" hidden="1" x14ac:dyDescent="0.25">
      <c r="A45" s="45">
        <v>14</v>
      </c>
      <c r="B45" s="45">
        <f>'Standings - Combined'!G46</f>
        <v>0</v>
      </c>
      <c r="C45" s="48"/>
      <c r="D45" s="45">
        <f>'Standings - Combined'!I46</f>
        <v>0</v>
      </c>
    </row>
    <row r="46" spans="1:4" ht="15" hidden="1" x14ac:dyDescent="0.25">
      <c r="A46" s="45">
        <v>15</v>
      </c>
      <c r="B46" s="45">
        <f>'Standings - Combined'!G47</f>
        <v>0</v>
      </c>
      <c r="C46" s="48"/>
      <c r="D46" s="45">
        <f>'Standings - Combined'!I47</f>
        <v>0</v>
      </c>
    </row>
    <row r="47" spans="1:4" ht="15" hidden="1" x14ac:dyDescent="0.25">
      <c r="A47" s="45">
        <v>16</v>
      </c>
      <c r="B47" s="45">
        <f>'Standings - Combined'!G48</f>
        <v>0</v>
      </c>
      <c r="C47" s="48"/>
      <c r="D47" s="45">
        <f>'Standings - Combined'!I48</f>
        <v>0</v>
      </c>
    </row>
    <row r="48" spans="1:4" ht="15" hidden="1" x14ac:dyDescent="0.25">
      <c r="A48" s="45">
        <v>17</v>
      </c>
      <c r="B48" s="45">
        <f>'Standings - Combined'!G49</f>
        <v>0</v>
      </c>
      <c r="C48" s="48"/>
      <c r="D48" s="45">
        <f>'Standings - Combined'!I49</f>
        <v>0</v>
      </c>
    </row>
    <row r="49" spans="1:4" ht="15" hidden="1" x14ac:dyDescent="0.25">
      <c r="A49" s="45">
        <v>18</v>
      </c>
      <c r="B49" s="45">
        <f>'Standings - Combined'!G50</f>
        <v>0</v>
      </c>
      <c r="C49" s="48"/>
      <c r="D49" s="45">
        <f>'Standings - Combined'!I50</f>
        <v>0</v>
      </c>
    </row>
  </sheetData>
  <mergeCells count="1">
    <mergeCell ref="A1:D1"/>
  </mergeCells>
  <pageMargins left="0.7" right="0.7" top="0.75" bottom="0.75" header="0.3" footer="0.3"/>
  <pageSetup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D49"/>
  <sheetViews>
    <sheetView workbookViewId="0">
      <selection activeCell="G7" sqref="G7:O8"/>
    </sheetView>
  </sheetViews>
  <sheetFormatPr defaultRowHeight="10.5" x14ac:dyDescent="0.15"/>
  <cols>
    <col min="2" max="2" width="56.1640625" customWidth="1"/>
    <col min="3" max="3" width="0" hidden="1" customWidth="1"/>
    <col min="4" max="4" width="11.33203125" customWidth="1"/>
  </cols>
  <sheetData>
    <row r="1" spans="1:4" ht="33.75" x14ac:dyDescent="0.15">
      <c r="A1" s="88" t="str">
        <f>'Standings - Men'!A1:D1</f>
        <v>After 2 Team Games</v>
      </c>
      <c r="B1" s="88"/>
      <c r="C1" s="88"/>
      <c r="D1" s="88"/>
    </row>
    <row r="2" spans="1:4" ht="14.25" x14ac:dyDescent="0.2">
      <c r="A2" s="46"/>
      <c r="B2" s="46" t="s">
        <v>726</v>
      </c>
      <c r="C2" s="46"/>
      <c r="D2" s="46"/>
    </row>
    <row r="3" spans="1:4" ht="14.25" x14ac:dyDescent="0.2">
      <c r="A3" s="46"/>
      <c r="B3" s="46" t="s">
        <v>725</v>
      </c>
      <c r="C3" s="46"/>
      <c r="D3" s="46"/>
    </row>
    <row r="4" spans="1:4" ht="14.25" x14ac:dyDescent="0.2">
      <c r="A4" s="46"/>
      <c r="B4" s="46" t="s">
        <v>729</v>
      </c>
      <c r="C4" s="46"/>
      <c r="D4" s="46"/>
    </row>
    <row r="5" spans="1:4" ht="14.25" x14ac:dyDescent="0.2">
      <c r="A5" s="46"/>
      <c r="B5" s="46"/>
      <c r="C5" s="46"/>
      <c r="D5" s="46" t="s">
        <v>730</v>
      </c>
    </row>
    <row r="6" spans="1:4" ht="15" thickBot="1" x14ac:dyDescent="0.25">
      <c r="A6" s="47" t="s">
        <v>731</v>
      </c>
      <c r="B6" s="47" t="s">
        <v>35</v>
      </c>
      <c r="C6" s="47"/>
      <c r="D6" s="47" t="s">
        <v>6</v>
      </c>
    </row>
    <row r="7" spans="1:4" ht="15.75" thickTop="1" x14ac:dyDescent="0.25">
      <c r="A7" s="45">
        <v>1</v>
      </c>
      <c r="B7" s="45"/>
      <c r="C7" s="45"/>
      <c r="D7" s="45"/>
    </row>
    <row r="8" spans="1:4" ht="15" x14ac:dyDescent="0.25">
      <c r="A8" s="45">
        <v>2</v>
      </c>
      <c r="B8" s="45"/>
      <c r="C8" s="45"/>
      <c r="D8" s="45"/>
    </row>
    <row r="9" spans="1:4" ht="15" x14ac:dyDescent="0.25">
      <c r="A9" s="45">
        <v>3</v>
      </c>
      <c r="B9" s="45"/>
      <c r="C9" s="45"/>
      <c r="D9" s="45"/>
    </row>
    <row r="10" spans="1:4" ht="15" x14ac:dyDescent="0.25">
      <c r="A10" s="45">
        <v>4</v>
      </c>
      <c r="B10" s="45"/>
      <c r="C10" s="45"/>
      <c r="D10" s="45"/>
    </row>
    <row r="11" spans="1:4" ht="15" x14ac:dyDescent="0.25">
      <c r="A11" s="45">
        <v>5</v>
      </c>
      <c r="B11" s="45"/>
      <c r="C11" s="45"/>
      <c r="D11" s="45"/>
    </row>
    <row r="12" spans="1:4" ht="15" x14ac:dyDescent="0.25">
      <c r="A12" s="45">
        <v>6</v>
      </c>
      <c r="B12" s="45"/>
      <c r="C12" s="45"/>
      <c r="D12" s="45"/>
    </row>
    <row r="13" spans="1:4" ht="15" x14ac:dyDescent="0.25">
      <c r="A13" s="45">
        <v>7</v>
      </c>
      <c r="B13" s="45"/>
      <c r="C13" s="45"/>
      <c r="D13" s="45"/>
    </row>
    <row r="14" spans="1:4" ht="15" x14ac:dyDescent="0.25">
      <c r="A14" s="45">
        <v>8</v>
      </c>
      <c r="B14" s="45"/>
      <c r="C14" s="45"/>
      <c r="D14" s="45"/>
    </row>
    <row r="15" spans="1:4" ht="15" x14ac:dyDescent="0.25">
      <c r="A15" s="51">
        <v>9</v>
      </c>
      <c r="B15" s="51"/>
      <c r="C15" s="51"/>
      <c r="D15" s="51"/>
    </row>
    <row r="16" spans="1:4" ht="15" x14ac:dyDescent="0.25">
      <c r="A16" s="45">
        <v>10</v>
      </c>
      <c r="B16" s="45"/>
      <c r="C16" s="45"/>
      <c r="D16" s="45"/>
    </row>
    <row r="17" spans="1:4" ht="15" x14ac:dyDescent="0.25">
      <c r="A17" s="45">
        <v>11</v>
      </c>
      <c r="B17" s="45"/>
      <c r="C17" s="45"/>
      <c r="D17" s="45"/>
    </row>
    <row r="18" spans="1:4" ht="15" x14ac:dyDescent="0.25">
      <c r="A18" s="45">
        <v>12</v>
      </c>
      <c r="B18" s="45"/>
      <c r="C18" s="45"/>
      <c r="D18" s="45"/>
    </row>
    <row r="19" spans="1:4" ht="15" x14ac:dyDescent="0.25">
      <c r="A19" s="45">
        <v>13</v>
      </c>
      <c r="B19" s="45"/>
      <c r="C19" s="45"/>
      <c r="D19" s="45"/>
    </row>
    <row r="20" spans="1:4" ht="15" x14ac:dyDescent="0.25">
      <c r="A20" s="45">
        <v>14</v>
      </c>
      <c r="B20" s="45"/>
      <c r="C20" s="45"/>
      <c r="D20" s="45"/>
    </row>
    <row r="21" spans="1:4" ht="15" x14ac:dyDescent="0.25">
      <c r="A21" s="45">
        <v>15</v>
      </c>
      <c r="B21" s="45"/>
      <c r="C21" s="45"/>
      <c r="D21" s="45"/>
    </row>
    <row r="22" spans="1:4" ht="15" x14ac:dyDescent="0.25">
      <c r="A22" s="45">
        <v>16</v>
      </c>
      <c r="B22" s="45"/>
      <c r="C22" s="45"/>
      <c r="D22" s="45"/>
    </row>
    <row r="23" spans="1:4" ht="15" x14ac:dyDescent="0.25">
      <c r="A23" s="45">
        <v>17</v>
      </c>
      <c r="B23" s="45"/>
      <c r="C23" s="45"/>
      <c r="D23" s="45"/>
    </row>
    <row r="24" spans="1:4" ht="15" x14ac:dyDescent="0.25">
      <c r="A24" s="45">
        <v>18</v>
      </c>
      <c r="B24" s="45"/>
      <c r="C24" s="45"/>
      <c r="D24" s="45"/>
    </row>
    <row r="26" spans="1:4" ht="15" hidden="1" x14ac:dyDescent="0.25">
      <c r="A26" s="49"/>
      <c r="B26" s="49"/>
      <c r="C26" s="49"/>
      <c r="D26" s="49"/>
    </row>
    <row r="27" spans="1:4" ht="14.25" hidden="1" x14ac:dyDescent="0.2">
      <c r="A27" s="46"/>
      <c r="B27" s="46" t="s">
        <v>726</v>
      </c>
      <c r="C27" s="46"/>
      <c r="D27" s="46"/>
    </row>
    <row r="28" spans="1:4" ht="14.25" hidden="1" x14ac:dyDescent="0.2">
      <c r="A28" s="46"/>
      <c r="B28" s="46" t="s">
        <v>727</v>
      </c>
      <c r="C28" s="46"/>
      <c r="D28" s="46"/>
    </row>
    <row r="29" spans="1:4" ht="14.25" hidden="1" x14ac:dyDescent="0.2">
      <c r="A29" s="46"/>
      <c r="B29" s="46" t="s">
        <v>733</v>
      </c>
      <c r="C29" s="46"/>
      <c r="D29" s="46"/>
    </row>
    <row r="30" spans="1:4" ht="14.25" hidden="1" x14ac:dyDescent="0.2">
      <c r="A30" s="46"/>
      <c r="B30" s="46"/>
      <c r="C30" s="46"/>
      <c r="D30" s="46" t="s">
        <v>730</v>
      </c>
    </row>
    <row r="31" spans="1:4" ht="15" hidden="1" thickBot="1" x14ac:dyDescent="0.25">
      <c r="A31" s="47" t="s">
        <v>731</v>
      </c>
      <c r="B31" s="47" t="s">
        <v>35</v>
      </c>
      <c r="C31" s="47"/>
      <c r="D31" s="47" t="s">
        <v>6</v>
      </c>
    </row>
    <row r="32" spans="1:4" ht="15" hidden="1" x14ac:dyDescent="0.25">
      <c r="A32" s="45">
        <v>1</v>
      </c>
      <c r="B32" s="45" t="str">
        <f>'Standings - Combined'!G33</f>
        <v>Ottawa University (KS) JV1</v>
      </c>
      <c r="C32" s="48"/>
      <c r="D32" s="45">
        <f>'Standings - Combined'!I33</f>
        <v>6709</v>
      </c>
    </row>
    <row r="33" spans="1:4" ht="15" hidden="1" x14ac:dyDescent="0.25">
      <c r="A33" s="45">
        <v>2</v>
      </c>
      <c r="B33" s="45" t="str">
        <f>'Standings - Combined'!G34</f>
        <v>Baker University JV1</v>
      </c>
      <c r="C33" s="48"/>
      <c r="D33" s="45">
        <f>'Standings - Combined'!I34</f>
        <v>6516</v>
      </c>
    </row>
    <row r="34" spans="1:4" ht="15" hidden="1" x14ac:dyDescent="0.25">
      <c r="A34" s="45">
        <v>3</v>
      </c>
      <c r="B34" s="45">
        <f>'Standings - Combined'!G35</f>
        <v>0</v>
      </c>
      <c r="C34" s="48"/>
      <c r="D34" s="45">
        <f>'Standings - Combined'!I35</f>
        <v>0</v>
      </c>
    </row>
    <row r="35" spans="1:4" ht="15" hidden="1" x14ac:dyDescent="0.25">
      <c r="A35" s="45">
        <v>4</v>
      </c>
      <c r="B35" s="45">
        <f>'Standings - Combined'!G36</f>
        <v>0</v>
      </c>
      <c r="C35" s="48"/>
      <c r="D35" s="45">
        <f>'Standings - Combined'!I36</f>
        <v>0</v>
      </c>
    </row>
    <row r="36" spans="1:4" ht="15" hidden="1" x14ac:dyDescent="0.25">
      <c r="A36" s="45">
        <v>5</v>
      </c>
      <c r="B36" s="45">
        <f>'Standings - Combined'!G37</f>
        <v>0</v>
      </c>
      <c r="C36" s="48"/>
      <c r="D36" s="45">
        <f>'Standings - Combined'!I37</f>
        <v>0</v>
      </c>
    </row>
    <row r="37" spans="1:4" ht="15" hidden="1" x14ac:dyDescent="0.25">
      <c r="A37" s="45">
        <v>6</v>
      </c>
      <c r="B37" s="45">
        <f>'Standings - Combined'!G38</f>
        <v>0</v>
      </c>
      <c r="C37" s="48"/>
      <c r="D37" s="45">
        <f>'Standings - Combined'!I38</f>
        <v>0</v>
      </c>
    </row>
    <row r="38" spans="1:4" ht="15" hidden="1" x14ac:dyDescent="0.25">
      <c r="A38" s="45">
        <v>7</v>
      </c>
      <c r="B38" s="45">
        <f>'Standings - Combined'!G39</f>
        <v>0</v>
      </c>
      <c r="C38" s="48"/>
      <c r="D38" s="45">
        <f>'Standings - Combined'!I39</f>
        <v>0</v>
      </c>
    </row>
    <row r="39" spans="1:4" ht="15" hidden="1" x14ac:dyDescent="0.25">
      <c r="A39" s="45">
        <v>8</v>
      </c>
      <c r="B39" s="45">
        <f>'Standings - Combined'!G40</f>
        <v>0</v>
      </c>
      <c r="C39" s="48"/>
      <c r="D39" s="45">
        <f>'Standings - Combined'!I40</f>
        <v>0</v>
      </c>
    </row>
    <row r="40" spans="1:4" ht="15" hidden="1" x14ac:dyDescent="0.25">
      <c r="A40" s="45">
        <v>9</v>
      </c>
      <c r="B40" s="45">
        <f>'Standings - Combined'!G41</f>
        <v>0</v>
      </c>
      <c r="C40" s="48"/>
      <c r="D40" s="45">
        <f>'Standings - Combined'!I41</f>
        <v>0</v>
      </c>
    </row>
    <row r="41" spans="1:4" ht="15" hidden="1" x14ac:dyDescent="0.25">
      <c r="A41" s="45">
        <v>10</v>
      </c>
      <c r="B41" s="45">
        <f>'Standings - Combined'!G42</f>
        <v>0</v>
      </c>
      <c r="C41" s="48"/>
      <c r="D41" s="45">
        <f>'Standings - Combined'!I42</f>
        <v>0</v>
      </c>
    </row>
    <row r="42" spans="1:4" ht="15" hidden="1" x14ac:dyDescent="0.25">
      <c r="A42" s="45">
        <v>11</v>
      </c>
      <c r="B42" s="45">
        <f>'Standings - Combined'!G43</f>
        <v>0</v>
      </c>
      <c r="C42" s="48"/>
      <c r="D42" s="45">
        <f>'Standings - Combined'!I43</f>
        <v>0</v>
      </c>
    </row>
    <row r="43" spans="1:4" ht="15" hidden="1" x14ac:dyDescent="0.25">
      <c r="A43" s="45">
        <v>12</v>
      </c>
      <c r="B43" s="45">
        <f>'Standings - Combined'!G44</f>
        <v>0</v>
      </c>
      <c r="C43" s="48"/>
      <c r="D43" s="45">
        <f>'Standings - Combined'!I44</f>
        <v>0</v>
      </c>
    </row>
    <row r="44" spans="1:4" ht="15" hidden="1" x14ac:dyDescent="0.25">
      <c r="A44" s="45">
        <v>13</v>
      </c>
      <c r="B44" s="45">
        <f>'Standings - Combined'!G45</f>
        <v>0</v>
      </c>
      <c r="C44" s="48"/>
      <c r="D44" s="45">
        <f>'Standings - Combined'!I45</f>
        <v>0</v>
      </c>
    </row>
    <row r="45" spans="1:4" ht="15" hidden="1" x14ac:dyDescent="0.25">
      <c r="A45" s="45">
        <v>14</v>
      </c>
      <c r="B45" s="45">
        <f>'Standings - Combined'!G46</f>
        <v>0</v>
      </c>
      <c r="C45" s="48"/>
      <c r="D45" s="45">
        <f>'Standings - Combined'!I46</f>
        <v>0</v>
      </c>
    </row>
    <row r="46" spans="1:4" ht="15" hidden="1" x14ac:dyDescent="0.25">
      <c r="A46" s="45">
        <v>15</v>
      </c>
      <c r="B46" s="45">
        <f>'Standings - Combined'!G47</f>
        <v>0</v>
      </c>
      <c r="C46" s="48"/>
      <c r="D46" s="45">
        <f>'Standings - Combined'!I47</f>
        <v>0</v>
      </c>
    </row>
    <row r="47" spans="1:4" ht="15" hidden="1" x14ac:dyDescent="0.25">
      <c r="A47" s="45">
        <v>16</v>
      </c>
      <c r="B47" s="45">
        <f>'Standings - Combined'!G48</f>
        <v>0</v>
      </c>
      <c r="C47" s="48"/>
      <c r="D47" s="45">
        <f>'Standings - Combined'!I48</f>
        <v>0</v>
      </c>
    </row>
    <row r="48" spans="1:4" ht="15" hidden="1" x14ac:dyDescent="0.25">
      <c r="A48" s="45">
        <v>17</v>
      </c>
      <c r="B48" s="45">
        <f>'Standings - Combined'!G49</f>
        <v>0</v>
      </c>
      <c r="C48" s="48"/>
      <c r="D48" s="45">
        <f>'Standings - Combined'!I49</f>
        <v>0</v>
      </c>
    </row>
    <row r="49" spans="1:4" ht="15" hidden="1" x14ac:dyDescent="0.25">
      <c r="A49" s="45">
        <v>18</v>
      </c>
      <c r="B49" s="45">
        <f>'Standings - Combined'!G50</f>
        <v>0</v>
      </c>
      <c r="C49" s="48"/>
      <c r="D49" s="45">
        <f>'Standings - Combined'!I50</f>
        <v>0</v>
      </c>
    </row>
  </sheetData>
  <mergeCells count="1">
    <mergeCell ref="A1:D1"/>
  </mergeCells>
  <pageMargins left="0.7" right="0.7" top="0.75" bottom="0.75" header="0.3" footer="0.3"/>
  <pageSetup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Z28"/>
  <sheetViews>
    <sheetView workbookViewId="0">
      <selection activeCell="G7" sqref="G7:O8"/>
    </sheetView>
  </sheetViews>
  <sheetFormatPr defaultRowHeight="10.5" x14ac:dyDescent="0.15"/>
  <cols>
    <col min="1" max="1" width="2.33203125" customWidth="1"/>
    <col min="5" max="5" width="2.33203125" customWidth="1"/>
    <col min="9" max="9" width="2.33203125" customWidth="1"/>
    <col min="13" max="13" width="2.33203125" customWidth="1"/>
    <col min="20" max="20" width="33.5" bestFit="1" customWidth="1"/>
  </cols>
  <sheetData>
    <row r="1" spans="1:26" x14ac:dyDescent="0.15">
      <c r="R1" s="90" t="s">
        <v>737</v>
      </c>
      <c r="S1" s="90"/>
      <c r="T1" s="90"/>
      <c r="U1" s="90"/>
      <c r="V1" s="90"/>
      <c r="W1" s="90"/>
      <c r="X1" s="90"/>
      <c r="Y1" s="90"/>
    </row>
    <row r="2" spans="1:26" ht="11.25" thickBot="1" x14ac:dyDescent="0.2">
      <c r="A2">
        <v>1</v>
      </c>
      <c r="B2" s="93">
        <f>INDEX('Standings - Men'!$B$7:$B$24,MATCH('Bracket - Men V'!A2,'Standings - Men'!$A$7:$A$24,0))</f>
        <v>0</v>
      </c>
      <c r="C2" s="93"/>
      <c r="D2" s="93"/>
      <c r="E2" s="53"/>
      <c r="R2" s="59" t="s">
        <v>735</v>
      </c>
      <c r="S2" s="59" t="s">
        <v>736</v>
      </c>
      <c r="T2" s="59" t="s">
        <v>35</v>
      </c>
      <c r="U2" s="59" t="s">
        <v>1</v>
      </c>
      <c r="V2" s="59" t="s">
        <v>2</v>
      </c>
      <c r="W2" s="59" t="s">
        <v>3</v>
      </c>
      <c r="X2" s="59" t="s">
        <v>4</v>
      </c>
      <c r="Y2" s="59" t="s">
        <v>6</v>
      </c>
    </row>
    <row r="3" spans="1:26" ht="11.25" thickBot="1" x14ac:dyDescent="0.2">
      <c r="B3" s="54"/>
      <c r="C3" s="54"/>
      <c r="D3" s="55"/>
      <c r="E3">
        <f>S18</f>
        <v>1</v>
      </c>
      <c r="F3" s="92">
        <f>T18</f>
        <v>0</v>
      </c>
      <c r="G3" s="92"/>
      <c r="H3" s="92"/>
      <c r="R3" s="60">
        <v>7</v>
      </c>
      <c r="S3" s="60">
        <v>1</v>
      </c>
      <c r="T3" s="60">
        <f>INDEX('Standings - Men'!$B$7:$B$24,MATCH('Bracket - Men V'!S3,'Standings - Men'!$A$7:$A$24,0))</f>
        <v>0</v>
      </c>
      <c r="U3" s="60"/>
      <c r="V3" s="60"/>
      <c r="W3" s="60"/>
      <c r="X3" s="60"/>
      <c r="Y3" s="60">
        <f>SUM(U3:X3)</f>
        <v>0</v>
      </c>
      <c r="Z3">
        <f>RANK(Y3,$Y$3:$Y$4)</f>
        <v>1</v>
      </c>
    </row>
    <row r="4" spans="1:26" x14ac:dyDescent="0.15">
      <c r="D4" s="58"/>
      <c r="E4" s="61"/>
      <c r="F4" s="54"/>
      <c r="G4" s="54"/>
      <c r="H4" s="55"/>
      <c r="R4" s="60">
        <v>8</v>
      </c>
      <c r="S4" s="60">
        <v>8</v>
      </c>
      <c r="T4" s="60">
        <f>INDEX('Standings - Men'!$B$7:$B$24,MATCH('Bracket - Men V'!S4,'Standings - Men'!$A$7:$A$24,0))</f>
        <v>0</v>
      </c>
      <c r="U4" s="60"/>
      <c r="V4" s="60"/>
      <c r="W4" s="60"/>
      <c r="X4" s="60"/>
      <c r="Y4" s="60">
        <f t="shared" ref="Y4:Y9" si="0">SUM(U4:X4)</f>
        <v>0</v>
      </c>
      <c r="Z4">
        <f>RANK(Y4,$Y$3:$Y$4)</f>
        <v>1</v>
      </c>
    </row>
    <row r="5" spans="1:26" ht="11.25" thickBot="1" x14ac:dyDescent="0.2">
      <c r="A5">
        <v>8</v>
      </c>
      <c r="B5" s="93">
        <f>INDEX('Standings - Men'!$B$7:$B$24,MATCH('Bracket - Men V'!A5,'Standings - Men'!$A$7:$A$24,0))</f>
        <v>0</v>
      </c>
      <c r="C5" s="93"/>
      <c r="D5" s="94"/>
      <c r="E5" s="53"/>
      <c r="F5" s="57"/>
      <c r="G5" s="57"/>
      <c r="H5" s="62"/>
      <c r="I5" s="53"/>
      <c r="R5" s="30"/>
      <c r="S5" s="30"/>
      <c r="T5" s="30"/>
      <c r="U5" s="30"/>
      <c r="V5" s="30"/>
      <c r="W5" s="30"/>
      <c r="X5" s="30"/>
      <c r="Y5" s="30"/>
    </row>
    <row r="6" spans="1:26" ht="11.25" thickBot="1" x14ac:dyDescent="0.2">
      <c r="H6" s="58"/>
      <c r="I6">
        <f>S27</f>
        <v>1</v>
      </c>
      <c r="J6" s="92">
        <f>T27</f>
        <v>0</v>
      </c>
      <c r="K6" s="92"/>
      <c r="L6" s="92"/>
      <c r="R6" s="60">
        <v>9</v>
      </c>
      <c r="S6" s="60">
        <v>6</v>
      </c>
      <c r="T6" s="60">
        <f>INDEX('Standings - Men'!$B$7:$B$24,MATCH('Bracket - Men V'!S6,'Standings - Men'!$A$7:$A$24,0))</f>
        <v>0</v>
      </c>
      <c r="U6" s="60"/>
      <c r="V6" s="60"/>
      <c r="W6" s="60"/>
      <c r="X6" s="60"/>
      <c r="Y6" s="60">
        <f t="shared" si="0"/>
        <v>0</v>
      </c>
      <c r="Z6">
        <f>RANK(Y6,$Y$6:$Y$7)</f>
        <v>1</v>
      </c>
    </row>
    <row r="7" spans="1:26" x14ac:dyDescent="0.15">
      <c r="F7" s="57"/>
      <c r="G7" s="57"/>
      <c r="H7" s="62"/>
      <c r="I7" s="63"/>
      <c r="J7" s="54"/>
      <c r="K7" s="54"/>
      <c r="L7" s="55"/>
      <c r="R7" s="60">
        <v>10</v>
      </c>
      <c r="S7" s="60">
        <v>3</v>
      </c>
      <c r="T7" s="60">
        <f>INDEX('Standings - Men'!$B$7:$B$24,MATCH('Bracket - Men V'!S7,'Standings - Men'!$A$7:$A$24,0))</f>
        <v>0</v>
      </c>
      <c r="U7" s="60"/>
      <c r="V7" s="60"/>
      <c r="W7" s="60"/>
      <c r="X7" s="60"/>
      <c r="Y7" s="60">
        <f t="shared" si="0"/>
        <v>0</v>
      </c>
      <c r="Z7">
        <f>RANK(Y7,$Y$6:$Y$7)</f>
        <v>1</v>
      </c>
    </row>
    <row r="8" spans="1:26" ht="11.25" thickBot="1" x14ac:dyDescent="0.2">
      <c r="A8">
        <v>6</v>
      </c>
      <c r="B8" s="93"/>
      <c r="C8" s="93"/>
      <c r="D8" s="93"/>
      <c r="E8" s="53"/>
      <c r="F8" s="57"/>
      <c r="G8" s="57"/>
      <c r="H8" s="62"/>
      <c r="I8" s="53"/>
      <c r="L8" s="58"/>
      <c r="R8" s="30"/>
      <c r="S8" s="30"/>
      <c r="T8" s="30"/>
      <c r="U8" s="30"/>
      <c r="V8" s="30"/>
      <c r="W8" s="30"/>
      <c r="X8" s="30"/>
      <c r="Y8" s="30"/>
    </row>
    <row r="9" spans="1:26" ht="11.25" thickBot="1" x14ac:dyDescent="0.2">
      <c r="B9" s="54"/>
      <c r="C9" s="54"/>
      <c r="D9" s="55"/>
      <c r="H9" s="56"/>
      <c r="L9" s="58"/>
      <c r="R9" s="60">
        <v>11</v>
      </c>
      <c r="S9" s="60">
        <v>4</v>
      </c>
      <c r="T9" s="60">
        <f>INDEX('Standings - Men'!$B$7:$B$24,MATCH('Bracket - Men V'!S9,'Standings - Men'!$A$7:$A$24,0))</f>
        <v>0</v>
      </c>
      <c r="U9" s="60">
        <v>214</v>
      </c>
      <c r="V9" s="60">
        <v>179</v>
      </c>
      <c r="W9" s="60">
        <v>203</v>
      </c>
      <c r="X9" s="60">
        <v>165</v>
      </c>
      <c r="Y9" s="60">
        <f t="shared" si="0"/>
        <v>761</v>
      </c>
      <c r="Z9">
        <f>RANK(Y9,$Y$9:$Y$10)</f>
        <v>2</v>
      </c>
    </row>
    <row r="10" spans="1:26" x14ac:dyDescent="0.15">
      <c r="D10" s="58"/>
      <c r="E10" s="61">
        <f>S19</f>
        <v>6</v>
      </c>
      <c r="F10" s="91">
        <f>T19</f>
        <v>0</v>
      </c>
      <c r="G10" s="91"/>
      <c r="H10" s="91"/>
      <c r="L10" s="58"/>
      <c r="R10" s="60">
        <v>12</v>
      </c>
      <c r="S10" s="60">
        <v>5</v>
      </c>
      <c r="T10" s="60">
        <f>INDEX('Standings - Men'!$B$7:$B$24,MATCH('Bracket - Men V'!S10,'Standings - Men'!$A$7:$A$24,0))</f>
        <v>0</v>
      </c>
      <c r="U10" s="60">
        <v>193</v>
      </c>
      <c r="V10" s="60">
        <v>227</v>
      </c>
      <c r="W10" s="60">
        <v>227</v>
      </c>
      <c r="X10" s="60">
        <v>168</v>
      </c>
      <c r="Y10" s="60">
        <f>SUM(U10:X10)</f>
        <v>815</v>
      </c>
      <c r="Z10">
        <f>RANK(Y10,$Y$9:$Y$10)</f>
        <v>1</v>
      </c>
    </row>
    <row r="11" spans="1:26" ht="11.25" thickBot="1" x14ac:dyDescent="0.2">
      <c r="A11">
        <v>3</v>
      </c>
      <c r="B11" s="93"/>
      <c r="C11" s="93"/>
      <c r="D11" s="94"/>
      <c r="E11" s="53"/>
      <c r="L11" s="58"/>
      <c r="R11" s="30"/>
      <c r="S11" s="30"/>
      <c r="T11" s="30"/>
      <c r="U11" s="30"/>
      <c r="V11" s="30"/>
      <c r="W11" s="30"/>
      <c r="X11" s="30"/>
      <c r="Y11" s="30"/>
    </row>
    <row r="12" spans="1:26" ht="11.25" thickBot="1" x14ac:dyDescent="0.2">
      <c r="L12" s="58"/>
      <c r="M12">
        <f>INDEX($S$27:$S$28,MATCH(1,Z27:Z28,0))</f>
        <v>1</v>
      </c>
      <c r="N12" s="92">
        <f>INDEX($T$27:$T$28,MATCH(1,Z27:Z28,0))</f>
        <v>0</v>
      </c>
      <c r="O12" s="92"/>
      <c r="P12" s="92"/>
      <c r="R12" s="60">
        <v>13</v>
      </c>
      <c r="S12" s="60">
        <v>7</v>
      </c>
      <c r="T12" s="60">
        <f>INDEX('Standings - Men'!$B$7:$B$24,MATCH('Bracket - Men V'!S12,'Standings - Men'!$A$7:$A$24,0))</f>
        <v>0</v>
      </c>
      <c r="U12" s="60">
        <v>189</v>
      </c>
      <c r="V12" s="60">
        <v>168</v>
      </c>
      <c r="W12" s="60">
        <v>173</v>
      </c>
      <c r="X12" s="60">
        <v>152</v>
      </c>
      <c r="Y12" s="60">
        <f>SUM(U12:X12)</f>
        <v>682</v>
      </c>
      <c r="Z12">
        <f>RANK(Y12,$Y$12:$Y$13)</f>
        <v>2</v>
      </c>
    </row>
    <row r="13" spans="1:26" x14ac:dyDescent="0.15">
      <c r="L13" s="58"/>
      <c r="M13" s="61"/>
      <c r="N13" s="54"/>
      <c r="O13" s="54"/>
      <c r="P13" s="54"/>
      <c r="R13" s="60">
        <v>14</v>
      </c>
      <c r="S13" s="60">
        <v>2</v>
      </c>
      <c r="T13" s="60">
        <f>INDEX('Standings - Men'!$B$7:$B$24,MATCH('Bracket - Men V'!S13,'Standings - Men'!$A$7:$A$24,0))</f>
        <v>0</v>
      </c>
      <c r="U13" s="60">
        <v>225</v>
      </c>
      <c r="V13" s="60">
        <v>201</v>
      </c>
      <c r="W13" s="60">
        <v>190</v>
      </c>
      <c r="X13" s="60">
        <v>216</v>
      </c>
      <c r="Y13" s="60">
        <f>SUM(U13:X13)</f>
        <v>832</v>
      </c>
      <c r="Z13">
        <f>RANK(Y13,$Y$12:$Y$13)</f>
        <v>1</v>
      </c>
    </row>
    <row r="14" spans="1:26" ht="11.25" thickBot="1" x14ac:dyDescent="0.2">
      <c r="A14">
        <v>4</v>
      </c>
      <c r="B14" s="93"/>
      <c r="C14" s="93"/>
      <c r="D14" s="93"/>
      <c r="E14" s="53"/>
      <c r="J14" s="57"/>
      <c r="K14" s="57"/>
      <c r="L14" s="62"/>
    </row>
    <row r="15" spans="1:26" ht="11.25" thickBot="1" x14ac:dyDescent="0.2">
      <c r="B15" s="54"/>
      <c r="C15" s="54"/>
      <c r="D15" s="55"/>
      <c r="E15">
        <f>S21</f>
        <v>5</v>
      </c>
      <c r="F15" s="92">
        <f>T21</f>
        <v>0</v>
      </c>
      <c r="G15" s="92"/>
      <c r="H15" s="92"/>
      <c r="L15" s="58"/>
    </row>
    <row r="16" spans="1:26" x14ac:dyDescent="0.15">
      <c r="D16" s="58"/>
      <c r="E16" s="61"/>
      <c r="F16" s="54"/>
      <c r="G16" s="54"/>
      <c r="H16" s="55"/>
      <c r="L16" s="58"/>
      <c r="R16" s="90" t="s">
        <v>738</v>
      </c>
      <c r="S16" s="90"/>
      <c r="T16" s="90"/>
      <c r="U16" s="90"/>
      <c r="V16" s="90"/>
      <c r="W16" s="90"/>
      <c r="X16" s="90"/>
      <c r="Y16" s="90"/>
    </row>
    <row r="17" spans="1:26" ht="11.25" thickBot="1" x14ac:dyDescent="0.2">
      <c r="A17">
        <v>5</v>
      </c>
      <c r="B17" s="93"/>
      <c r="C17" s="93"/>
      <c r="D17" s="94"/>
      <c r="E17" s="53"/>
      <c r="F17" s="57"/>
      <c r="G17" s="57"/>
      <c r="H17" s="62"/>
      <c r="I17" s="53"/>
      <c r="L17" s="58"/>
      <c r="R17" s="60" t="s">
        <v>735</v>
      </c>
      <c r="S17" s="59" t="s">
        <v>736</v>
      </c>
      <c r="T17" s="59" t="s">
        <v>35</v>
      </c>
      <c r="U17" s="59" t="s">
        <v>1</v>
      </c>
      <c r="V17" s="59" t="s">
        <v>2</v>
      </c>
      <c r="W17" s="59" t="s">
        <v>3</v>
      </c>
      <c r="X17" s="59" t="s">
        <v>4</v>
      </c>
      <c r="Y17" s="59" t="s">
        <v>6</v>
      </c>
    </row>
    <row r="18" spans="1:26" ht="11.25" thickBot="1" x14ac:dyDescent="0.2">
      <c r="H18" s="58"/>
      <c r="L18" s="56"/>
      <c r="R18" s="60">
        <v>9</v>
      </c>
      <c r="S18" s="60">
        <f>INDEX($S$3:$S$4,MATCH(1,$Z$3:$Z$4,0))</f>
        <v>1</v>
      </c>
      <c r="T18" s="60">
        <f>INDEX('Standings - Men'!$B$7:$B$24,MATCH('Bracket - Men V'!S18,'Standings - Men'!$A$7:$A$24,0))</f>
        <v>0</v>
      </c>
      <c r="U18" s="60">
        <v>202</v>
      </c>
      <c r="V18" s="60">
        <v>194</v>
      </c>
      <c r="W18" s="60">
        <v>214</v>
      </c>
      <c r="X18" s="60">
        <v>191</v>
      </c>
      <c r="Y18" s="60">
        <f>SUM(U18:X18)</f>
        <v>801</v>
      </c>
      <c r="Z18">
        <f>RANK(Y18,$Y$18:$Y$19)</f>
        <v>1</v>
      </c>
    </row>
    <row r="19" spans="1:26" x14ac:dyDescent="0.15">
      <c r="F19" s="57"/>
      <c r="G19" s="57"/>
      <c r="H19" s="62"/>
      <c r="I19" s="63">
        <f>S28</f>
        <v>5</v>
      </c>
      <c r="J19" s="91">
        <f>T28</f>
        <v>0</v>
      </c>
      <c r="K19" s="91"/>
      <c r="L19" s="91"/>
      <c r="R19" s="60">
        <v>10</v>
      </c>
      <c r="S19" s="60">
        <f>INDEX($S$6:$S$7,MATCH(1,$Z$6:$Z$7,0))</f>
        <v>6</v>
      </c>
      <c r="T19" s="60">
        <f>INDEX('Standings - Men'!$B$7:$B$24,MATCH('Bracket - Men V'!S19,'Standings - Men'!$A$7:$A$24,0))</f>
        <v>0</v>
      </c>
      <c r="U19" s="60">
        <v>181</v>
      </c>
      <c r="V19" s="60">
        <v>158</v>
      </c>
      <c r="W19" s="60">
        <v>181</v>
      </c>
      <c r="X19" s="60">
        <v>184</v>
      </c>
      <c r="Y19" s="60">
        <f>SUM(U19:X19)</f>
        <v>704</v>
      </c>
      <c r="Z19">
        <f>RANK(Y19,$Y$18:$Y$19)</f>
        <v>2</v>
      </c>
    </row>
    <row r="20" spans="1:26" ht="11.25" thickBot="1" x14ac:dyDescent="0.2">
      <c r="A20">
        <v>7</v>
      </c>
      <c r="B20" s="93"/>
      <c r="C20" s="93"/>
      <c r="D20" s="93"/>
      <c r="E20" s="53"/>
      <c r="F20" s="57"/>
      <c r="G20" s="57"/>
      <c r="H20" s="62"/>
      <c r="I20" s="53"/>
      <c r="R20" s="30"/>
      <c r="S20" s="30"/>
      <c r="T20" s="30"/>
      <c r="U20" s="30"/>
      <c r="V20" s="30"/>
      <c r="W20" s="30"/>
      <c r="X20" s="30"/>
      <c r="Y20" s="30"/>
    </row>
    <row r="21" spans="1:26" ht="11.25" thickBot="1" x14ac:dyDescent="0.2">
      <c r="B21" s="54"/>
      <c r="C21" s="54"/>
      <c r="D21" s="55"/>
      <c r="H21" s="56"/>
      <c r="R21" s="60">
        <v>11</v>
      </c>
      <c r="S21" s="60">
        <f>INDEX($S$9:$S$10,MATCH(1,$Z$9:$Z$10,0))</f>
        <v>5</v>
      </c>
      <c r="T21" s="60">
        <f>INDEX('Standings - Men'!$B$7:$B$24,MATCH('Bracket - Men V'!S21,'Standings - Men'!$A$7:$A$24,0))</f>
        <v>0</v>
      </c>
      <c r="U21" s="60">
        <v>236</v>
      </c>
      <c r="V21" s="60">
        <v>187</v>
      </c>
      <c r="W21" s="60">
        <v>201</v>
      </c>
      <c r="X21" s="60">
        <v>201</v>
      </c>
      <c r="Y21" s="60">
        <f>SUM(U21:X21)</f>
        <v>825</v>
      </c>
      <c r="Z21">
        <f>RANK(Y21,$Y$21:$Y$22)</f>
        <v>1</v>
      </c>
    </row>
    <row r="22" spans="1:26" x14ac:dyDescent="0.15">
      <c r="D22" s="58"/>
      <c r="E22" s="61">
        <f>S22</f>
        <v>2</v>
      </c>
      <c r="F22" s="91">
        <f>T22</f>
        <v>0</v>
      </c>
      <c r="G22" s="91"/>
      <c r="H22" s="91"/>
      <c r="R22" s="60">
        <v>12</v>
      </c>
      <c r="S22" s="60">
        <f>INDEX($S$12:$S$13,MATCH(1,$Z$12:$Z$13,0))</f>
        <v>2</v>
      </c>
      <c r="T22" s="60">
        <f>INDEX('Standings - Men'!$B$7:$B$24,MATCH('Bracket - Men V'!S22,'Standings - Men'!$A$7:$A$24,0))</f>
        <v>0</v>
      </c>
      <c r="U22" s="60">
        <v>209</v>
      </c>
      <c r="V22" s="60">
        <v>203</v>
      </c>
      <c r="W22" s="60">
        <v>180</v>
      </c>
      <c r="X22" s="60">
        <v>174</v>
      </c>
      <c r="Y22" s="60">
        <f>SUM(U22:X22)</f>
        <v>766</v>
      </c>
      <c r="Z22">
        <f>RANK(Y22,$Y$21:$Y$22)</f>
        <v>2</v>
      </c>
    </row>
    <row r="23" spans="1:26" ht="11.25" thickBot="1" x14ac:dyDescent="0.2">
      <c r="A23">
        <v>2</v>
      </c>
      <c r="B23" s="93"/>
      <c r="C23" s="93"/>
      <c r="D23" s="94"/>
      <c r="E23" s="53"/>
    </row>
    <row r="25" spans="1:26" x14ac:dyDescent="0.15">
      <c r="R25" s="90" t="s">
        <v>738</v>
      </c>
      <c r="S25" s="90"/>
      <c r="T25" s="90"/>
      <c r="U25" s="90"/>
      <c r="V25" s="90"/>
      <c r="W25" s="90"/>
      <c r="X25" s="90"/>
      <c r="Y25" s="90"/>
    </row>
    <row r="26" spans="1:26" x14ac:dyDescent="0.15">
      <c r="R26" s="60" t="s">
        <v>735</v>
      </c>
      <c r="S26" s="59" t="s">
        <v>736</v>
      </c>
      <c r="T26" s="59" t="s">
        <v>35</v>
      </c>
      <c r="U26" s="59" t="s">
        <v>1</v>
      </c>
      <c r="V26" s="59" t="s">
        <v>2</v>
      </c>
      <c r="W26" s="59" t="s">
        <v>3</v>
      </c>
      <c r="X26" s="59" t="s">
        <v>4</v>
      </c>
      <c r="Y26" s="59" t="s">
        <v>6</v>
      </c>
    </row>
    <row r="27" spans="1:26" x14ac:dyDescent="0.15">
      <c r="R27" s="60">
        <v>9</v>
      </c>
      <c r="S27" s="60">
        <f>INDEX($S$18:$S$19,MATCH(1,$Z$18:$Z$19,0))</f>
        <v>1</v>
      </c>
      <c r="T27" s="60">
        <f>INDEX('Standings - Men'!$B$7:$B$24,MATCH('Bracket - Men V'!S27,'Standings - Men'!$A$7:$A$24,0))</f>
        <v>0</v>
      </c>
      <c r="U27" s="60">
        <v>202</v>
      </c>
      <c r="V27" s="60">
        <v>194</v>
      </c>
      <c r="W27" s="60">
        <v>214</v>
      </c>
      <c r="X27" s="60">
        <v>191</v>
      </c>
      <c r="Y27" s="60">
        <f>SUM(U27:X27)</f>
        <v>801</v>
      </c>
      <c r="Z27">
        <f>RANK(Y27,$Y$27:$Y$28)</f>
        <v>1</v>
      </c>
    </row>
    <row r="28" spans="1:26" x14ac:dyDescent="0.15">
      <c r="R28" s="60">
        <v>10</v>
      </c>
      <c r="S28" s="60">
        <f>INDEX($S$21:$S$22,MATCH(1,$Z$21:$Z$22,0))</f>
        <v>5</v>
      </c>
      <c r="T28" s="60">
        <f>INDEX('Standings - Men'!$B$7:$B$24,MATCH('Bracket - Men V'!S28,'Standings - Men'!$A$7:$A$24,0))</f>
        <v>0</v>
      </c>
      <c r="U28" s="60">
        <v>181</v>
      </c>
      <c r="V28" s="60">
        <v>158</v>
      </c>
      <c r="W28" s="60">
        <v>181</v>
      </c>
      <c r="X28" s="60">
        <v>184</v>
      </c>
      <c r="Y28" s="60">
        <f>SUM(U28:X28)</f>
        <v>704</v>
      </c>
      <c r="Z28">
        <f>RANK(Y28,$Y$27:$Y$28)</f>
        <v>2</v>
      </c>
    </row>
  </sheetData>
  <mergeCells count="18">
    <mergeCell ref="B8:D8"/>
    <mergeCell ref="B11:D11"/>
    <mergeCell ref="N12:P12"/>
    <mergeCell ref="B23:D23"/>
    <mergeCell ref="R1:Y1"/>
    <mergeCell ref="R16:Y16"/>
    <mergeCell ref="B14:D14"/>
    <mergeCell ref="B17:D17"/>
    <mergeCell ref="B20:D20"/>
    <mergeCell ref="B2:D2"/>
    <mergeCell ref="B5:D5"/>
    <mergeCell ref="R25:Y25"/>
    <mergeCell ref="F22:H22"/>
    <mergeCell ref="F15:H15"/>
    <mergeCell ref="F10:H10"/>
    <mergeCell ref="F3:H3"/>
    <mergeCell ref="J19:L19"/>
    <mergeCell ref="J6:L6"/>
  </mergeCells>
  <pageMargins left="0.7" right="0.7" top="0.75" bottom="0.75" header="0.3" footer="0.3"/>
  <pageSetup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Z28"/>
  <sheetViews>
    <sheetView workbookViewId="0">
      <selection activeCell="G7" sqref="G7:O8"/>
    </sheetView>
  </sheetViews>
  <sheetFormatPr defaultRowHeight="10.5" x14ac:dyDescent="0.15"/>
  <cols>
    <col min="1" max="1" width="2.33203125" customWidth="1"/>
    <col min="5" max="5" width="2.33203125" customWidth="1"/>
    <col min="9" max="9" width="2.33203125" customWidth="1"/>
    <col min="13" max="13" width="2.33203125" customWidth="1"/>
    <col min="20" max="20" width="33.5" bestFit="1" customWidth="1"/>
  </cols>
  <sheetData>
    <row r="1" spans="1:26" x14ac:dyDescent="0.15">
      <c r="R1" s="90" t="s">
        <v>737</v>
      </c>
      <c r="S1" s="90"/>
      <c r="T1" s="90"/>
      <c r="U1" s="90"/>
      <c r="V1" s="90"/>
      <c r="W1" s="90"/>
      <c r="X1" s="90"/>
      <c r="Y1" s="90"/>
    </row>
    <row r="2" spans="1:26" ht="11.25" thickBot="1" x14ac:dyDescent="0.2">
      <c r="A2">
        <v>1</v>
      </c>
      <c r="B2" s="93">
        <f>INDEX('Standings - Women'!$B$7:$B$24,MATCH('Bracket - Women V'!A2,'Standings - Women'!$A$7:$A$24,0))</f>
        <v>0</v>
      </c>
      <c r="C2" s="93"/>
      <c r="D2" s="93"/>
      <c r="E2" s="53"/>
      <c r="R2" s="59" t="s">
        <v>735</v>
      </c>
      <c r="S2" s="59" t="s">
        <v>736</v>
      </c>
      <c r="T2" s="59" t="s">
        <v>35</v>
      </c>
      <c r="U2" s="59" t="s">
        <v>1</v>
      </c>
      <c r="V2" s="59" t="s">
        <v>2</v>
      </c>
      <c r="W2" s="59" t="s">
        <v>3</v>
      </c>
      <c r="X2" s="59" t="s">
        <v>4</v>
      </c>
      <c r="Y2" s="59" t="s">
        <v>6</v>
      </c>
    </row>
    <row r="3" spans="1:26" ht="11.25" thickBot="1" x14ac:dyDescent="0.2">
      <c r="B3" s="54"/>
      <c r="C3" s="54"/>
      <c r="D3" s="55"/>
      <c r="E3">
        <f>S18</f>
        <v>1</v>
      </c>
      <c r="F3" s="92">
        <f>T18</f>
        <v>0</v>
      </c>
      <c r="G3" s="92"/>
      <c r="H3" s="92"/>
      <c r="R3" s="60">
        <v>7</v>
      </c>
      <c r="S3" s="60">
        <v>1</v>
      </c>
      <c r="T3" s="60">
        <f>INDEX('Standings - Women'!$B$7:$B$24,MATCH('Bracket - Women V'!S3,'Standings - Women'!$A$7:$A$24,0))</f>
        <v>0</v>
      </c>
      <c r="U3" s="60"/>
      <c r="V3" s="60"/>
      <c r="W3" s="60"/>
      <c r="X3" s="60"/>
      <c r="Y3" s="60">
        <f>SUM(U3:X3)</f>
        <v>0</v>
      </c>
      <c r="Z3">
        <f>RANK(Y3,$Y$3:$Y$4)</f>
        <v>1</v>
      </c>
    </row>
    <row r="4" spans="1:26" x14ac:dyDescent="0.15">
      <c r="D4" s="58"/>
      <c r="E4" s="61"/>
      <c r="F4" s="54"/>
      <c r="G4" s="54"/>
      <c r="H4" s="55"/>
      <c r="R4" s="60">
        <v>8</v>
      </c>
      <c r="S4" s="60">
        <v>8</v>
      </c>
      <c r="T4" s="60">
        <f>INDEX('Standings - Women'!$B$7:$B$24,MATCH('Bracket - Women V'!S4,'Standings - Women'!$A$7:$A$24,0))</f>
        <v>0</v>
      </c>
      <c r="U4" s="60"/>
      <c r="V4" s="60"/>
      <c r="W4" s="60"/>
      <c r="X4" s="60"/>
      <c r="Y4" s="60">
        <f t="shared" ref="Y4:Y9" si="0">SUM(U4:X4)</f>
        <v>0</v>
      </c>
      <c r="Z4">
        <f>RANK(Y4,$Y$3:$Y$4)</f>
        <v>1</v>
      </c>
    </row>
    <row r="5" spans="1:26" ht="11.25" thickBot="1" x14ac:dyDescent="0.2">
      <c r="A5">
        <v>8</v>
      </c>
      <c r="B5" s="93">
        <f>INDEX('Standings - Women'!$B$7:$B$24,MATCH('Bracket - Women V'!A5,'Standings - Women'!$A$7:$A$24,0))</f>
        <v>0</v>
      </c>
      <c r="C5" s="93"/>
      <c r="D5" s="94"/>
      <c r="E5" s="53"/>
      <c r="F5" s="57"/>
      <c r="G5" s="57"/>
      <c r="H5" s="62"/>
      <c r="I5" s="53"/>
      <c r="R5" s="30"/>
      <c r="S5" s="30"/>
      <c r="T5" s="30"/>
      <c r="U5" s="30"/>
      <c r="V5" s="30"/>
      <c r="W5" s="30"/>
      <c r="X5" s="30"/>
      <c r="Y5" s="30"/>
    </row>
    <row r="6" spans="1:26" ht="11.25" thickBot="1" x14ac:dyDescent="0.2">
      <c r="H6" s="58"/>
      <c r="I6">
        <f>S27</f>
        <v>1</v>
      </c>
      <c r="J6" s="92">
        <f>T27</f>
        <v>0</v>
      </c>
      <c r="K6" s="92"/>
      <c r="L6" s="92"/>
      <c r="R6" s="60">
        <v>9</v>
      </c>
      <c r="S6" s="60">
        <v>6</v>
      </c>
      <c r="T6" s="60">
        <f>INDEX('Standings - Women'!$B$7:$B$24,MATCH('Bracket - Women V'!S6,'Standings - Women'!$A$7:$A$24,0))</f>
        <v>0</v>
      </c>
      <c r="U6" s="60"/>
      <c r="V6" s="60"/>
      <c r="W6" s="60"/>
      <c r="X6" s="60"/>
      <c r="Y6" s="60">
        <f t="shared" si="0"/>
        <v>0</v>
      </c>
      <c r="Z6">
        <f>RANK(Y6,$Y$6:$Y$7)</f>
        <v>1</v>
      </c>
    </row>
    <row r="7" spans="1:26" x14ac:dyDescent="0.15">
      <c r="F7" s="57"/>
      <c r="G7" s="57"/>
      <c r="H7" s="62"/>
      <c r="I7" s="63"/>
      <c r="J7" s="54"/>
      <c r="K7" s="54"/>
      <c r="L7" s="55"/>
      <c r="R7" s="60">
        <v>10</v>
      </c>
      <c r="S7" s="60">
        <v>3</v>
      </c>
      <c r="T7" s="60">
        <f>INDEX('Standings - Women'!$B$7:$B$24,MATCH('Bracket - Women V'!S7,'Standings - Women'!$A$7:$A$24,0))</f>
        <v>0</v>
      </c>
      <c r="U7" s="60"/>
      <c r="V7" s="60"/>
      <c r="W7" s="60"/>
      <c r="X7" s="60"/>
      <c r="Y7" s="60">
        <f t="shared" si="0"/>
        <v>0</v>
      </c>
      <c r="Z7">
        <f>RANK(Y7,$Y$6:$Y$7)</f>
        <v>1</v>
      </c>
    </row>
    <row r="8" spans="1:26" ht="11.25" thickBot="1" x14ac:dyDescent="0.2">
      <c r="A8">
        <v>6</v>
      </c>
      <c r="B8" s="93"/>
      <c r="C8" s="93"/>
      <c r="D8" s="93"/>
      <c r="E8" s="53"/>
      <c r="F8" s="57"/>
      <c r="G8" s="57"/>
      <c r="H8" s="62"/>
      <c r="I8" s="53"/>
      <c r="L8" s="58"/>
      <c r="R8" s="30"/>
      <c r="S8" s="30"/>
      <c r="T8" s="30"/>
      <c r="U8" s="30"/>
      <c r="V8" s="30"/>
      <c r="W8" s="30"/>
      <c r="X8" s="30"/>
      <c r="Y8" s="30"/>
    </row>
    <row r="9" spans="1:26" ht="11.25" thickBot="1" x14ac:dyDescent="0.2">
      <c r="B9" s="54"/>
      <c r="C9" s="54"/>
      <c r="D9" s="55"/>
      <c r="H9" s="56"/>
      <c r="L9" s="58"/>
      <c r="R9" s="60">
        <v>11</v>
      </c>
      <c r="S9" s="60">
        <v>4</v>
      </c>
      <c r="T9" s="60">
        <f>INDEX('Standings - Women'!$B$7:$B$24,MATCH('Bracket - Women V'!S9,'Standings - Women'!$A$7:$A$24,0))</f>
        <v>0</v>
      </c>
      <c r="U9" s="60"/>
      <c r="V9" s="60"/>
      <c r="W9" s="60"/>
      <c r="X9" s="60"/>
      <c r="Y9" s="60">
        <f t="shared" si="0"/>
        <v>0</v>
      </c>
      <c r="Z9">
        <f>RANK(Y9,$Y$9:$Y$10)</f>
        <v>1</v>
      </c>
    </row>
    <row r="10" spans="1:26" x14ac:dyDescent="0.15">
      <c r="D10" s="58"/>
      <c r="E10" s="61">
        <f>S19</f>
        <v>6</v>
      </c>
      <c r="F10" s="91">
        <f>T19</f>
        <v>0</v>
      </c>
      <c r="G10" s="91"/>
      <c r="H10" s="91"/>
      <c r="L10" s="58"/>
      <c r="R10" s="60">
        <v>12</v>
      </c>
      <c r="S10" s="60">
        <v>5</v>
      </c>
      <c r="T10" s="60">
        <f>INDEX('Standings - Women'!$B$7:$B$24,MATCH('Bracket - Women V'!S10,'Standings - Women'!$A$7:$A$24,0))</f>
        <v>0</v>
      </c>
      <c r="U10" s="60"/>
      <c r="V10" s="60"/>
      <c r="W10" s="60"/>
      <c r="X10" s="60"/>
      <c r="Y10" s="60">
        <f>SUM(U10:X10)</f>
        <v>0</v>
      </c>
      <c r="Z10">
        <f>RANK(Y10,$Y$9:$Y$10)</f>
        <v>1</v>
      </c>
    </row>
    <row r="11" spans="1:26" ht="11.25" thickBot="1" x14ac:dyDescent="0.2">
      <c r="A11">
        <v>3</v>
      </c>
      <c r="B11" s="93"/>
      <c r="C11" s="93"/>
      <c r="D11" s="94"/>
      <c r="E11" s="53"/>
      <c r="L11" s="58"/>
      <c r="R11" s="30"/>
      <c r="S11" s="30"/>
      <c r="T11" s="30"/>
      <c r="U11" s="30"/>
      <c r="V11" s="30"/>
      <c r="W11" s="30"/>
      <c r="X11" s="30"/>
      <c r="Y11" s="30"/>
    </row>
    <row r="12" spans="1:26" ht="11.25" thickBot="1" x14ac:dyDescent="0.2">
      <c r="L12" s="58"/>
      <c r="M12">
        <f>INDEX($S$27:$S$28,MATCH(1,Z27:Z28,0))</f>
        <v>1</v>
      </c>
      <c r="N12" s="92">
        <f>INDEX($T$27:$T$28,MATCH(1,Z27:Z28,0))</f>
        <v>0</v>
      </c>
      <c r="O12" s="92"/>
      <c r="P12" s="92"/>
      <c r="R12" s="60">
        <v>13</v>
      </c>
      <c r="S12" s="60">
        <v>7</v>
      </c>
      <c r="T12" s="60">
        <f>INDEX('Standings - Women'!$B$7:$B$24,MATCH('Bracket - Women V'!S12,'Standings - Women'!$A$7:$A$24,0))</f>
        <v>0</v>
      </c>
      <c r="U12" s="60"/>
      <c r="V12" s="60"/>
      <c r="W12" s="60"/>
      <c r="X12" s="60"/>
      <c r="Y12" s="60">
        <f>SUM(U12:X12)</f>
        <v>0</v>
      </c>
      <c r="Z12">
        <f>RANK(Y12,$Y$12:$Y$13)</f>
        <v>1</v>
      </c>
    </row>
    <row r="13" spans="1:26" x14ac:dyDescent="0.15">
      <c r="L13" s="58"/>
      <c r="M13" s="61"/>
      <c r="N13" s="54"/>
      <c r="O13" s="54"/>
      <c r="P13" s="54"/>
      <c r="R13" s="60">
        <v>14</v>
      </c>
      <c r="S13" s="60">
        <v>2</v>
      </c>
      <c r="T13" s="60">
        <f>INDEX('Standings - Women'!$B$7:$B$24,MATCH('Bracket - Women V'!S13,'Standings - Women'!$A$7:$A$24,0))</f>
        <v>0</v>
      </c>
      <c r="U13" s="60"/>
      <c r="V13" s="60"/>
      <c r="W13" s="60"/>
      <c r="X13" s="60"/>
      <c r="Y13" s="60">
        <f>SUM(U13:X13)</f>
        <v>0</v>
      </c>
      <c r="Z13">
        <f>RANK(Y13,$Y$12:$Y$13)</f>
        <v>1</v>
      </c>
    </row>
    <row r="14" spans="1:26" ht="11.25" thickBot="1" x14ac:dyDescent="0.2">
      <c r="A14">
        <v>4</v>
      </c>
      <c r="B14" s="93"/>
      <c r="C14" s="93"/>
      <c r="D14" s="93"/>
      <c r="E14" s="53"/>
      <c r="J14" s="57"/>
      <c r="K14" s="57"/>
      <c r="L14" s="62"/>
    </row>
    <row r="15" spans="1:26" ht="11.25" thickBot="1" x14ac:dyDescent="0.2">
      <c r="B15" s="54"/>
      <c r="C15" s="54"/>
      <c r="D15" s="55"/>
      <c r="E15">
        <f>S21</f>
        <v>4</v>
      </c>
      <c r="F15" s="92">
        <f>T21</f>
        <v>0</v>
      </c>
      <c r="G15" s="92"/>
      <c r="H15" s="92"/>
      <c r="L15" s="58"/>
    </row>
    <row r="16" spans="1:26" x14ac:dyDescent="0.15">
      <c r="D16" s="58"/>
      <c r="E16" s="61"/>
      <c r="F16" s="54"/>
      <c r="G16" s="54"/>
      <c r="H16" s="55"/>
      <c r="L16" s="58"/>
      <c r="R16" s="90" t="s">
        <v>738</v>
      </c>
      <c r="S16" s="90"/>
      <c r="T16" s="90"/>
      <c r="U16" s="90"/>
      <c r="V16" s="90"/>
      <c r="W16" s="90"/>
      <c r="X16" s="90"/>
      <c r="Y16" s="90"/>
    </row>
    <row r="17" spans="1:26" ht="11.25" thickBot="1" x14ac:dyDescent="0.2">
      <c r="A17">
        <v>5</v>
      </c>
      <c r="B17" s="93"/>
      <c r="C17" s="93"/>
      <c r="D17" s="94"/>
      <c r="E17" s="53"/>
      <c r="F17" s="57"/>
      <c r="G17" s="57"/>
      <c r="H17" s="62"/>
      <c r="I17" s="53"/>
      <c r="L17" s="58"/>
      <c r="R17" s="60" t="s">
        <v>735</v>
      </c>
      <c r="S17" s="59" t="s">
        <v>736</v>
      </c>
      <c r="T17" s="59" t="s">
        <v>35</v>
      </c>
      <c r="U17" s="59"/>
      <c r="V17" s="59"/>
      <c r="W17" s="59"/>
      <c r="X17" s="59"/>
      <c r="Y17" s="59" t="s">
        <v>6</v>
      </c>
    </row>
    <row r="18" spans="1:26" ht="11.25" thickBot="1" x14ac:dyDescent="0.2">
      <c r="H18" s="58"/>
      <c r="L18" s="56"/>
      <c r="R18" s="60">
        <v>9</v>
      </c>
      <c r="S18" s="60">
        <f>INDEX($S$3:$S$4,MATCH(1,$Z$3:$Z$4,0))</f>
        <v>1</v>
      </c>
      <c r="T18" s="60">
        <f>INDEX('Standings - Women'!$B$7:$B$24,MATCH('Bracket - Women V'!S18,'Standings - Women'!$A$7:$A$24,0))</f>
        <v>0</v>
      </c>
      <c r="U18" s="60"/>
      <c r="V18" s="60"/>
      <c r="W18" s="60"/>
      <c r="X18" s="60"/>
      <c r="Y18" s="60">
        <f>SUM(U18:X18)</f>
        <v>0</v>
      </c>
      <c r="Z18">
        <f>RANK(Y18,$Y$18:$Y$19)</f>
        <v>1</v>
      </c>
    </row>
    <row r="19" spans="1:26" x14ac:dyDescent="0.15">
      <c r="F19" s="57"/>
      <c r="G19" s="57"/>
      <c r="H19" s="62"/>
      <c r="I19" s="63">
        <f>S28</f>
        <v>4</v>
      </c>
      <c r="J19" s="91">
        <f>T28</f>
        <v>0</v>
      </c>
      <c r="K19" s="91"/>
      <c r="L19" s="91"/>
      <c r="R19" s="60">
        <v>10</v>
      </c>
      <c r="S19" s="60">
        <f>INDEX($S$6:$S$7,MATCH(1,$Z$6:$Z$7,0))</f>
        <v>6</v>
      </c>
      <c r="T19" s="60">
        <f>INDEX('Standings - Women'!$B$7:$B$24,MATCH('Bracket - Women V'!S19,'Standings - Women'!$A$7:$A$24,0))</f>
        <v>0</v>
      </c>
      <c r="U19" s="60"/>
      <c r="V19" s="60"/>
      <c r="W19" s="60"/>
      <c r="X19" s="60"/>
      <c r="Y19" s="60">
        <f>SUM(U19:X19)</f>
        <v>0</v>
      </c>
      <c r="Z19">
        <f>RANK(Y19,$Y$18:$Y$19)</f>
        <v>1</v>
      </c>
    </row>
    <row r="20" spans="1:26" ht="11.25" thickBot="1" x14ac:dyDescent="0.2">
      <c r="A20">
        <v>7</v>
      </c>
      <c r="B20" s="93"/>
      <c r="C20" s="93"/>
      <c r="D20" s="93"/>
      <c r="E20" s="53"/>
      <c r="F20" s="57"/>
      <c r="G20" s="57"/>
      <c r="H20" s="62"/>
      <c r="I20" s="53"/>
      <c r="R20" s="30"/>
      <c r="S20" s="30"/>
      <c r="T20" s="30"/>
      <c r="U20" s="30"/>
      <c r="V20" s="30"/>
      <c r="W20" s="30"/>
      <c r="X20" s="30"/>
      <c r="Y20" s="30"/>
    </row>
    <row r="21" spans="1:26" ht="11.25" thickBot="1" x14ac:dyDescent="0.2">
      <c r="B21" s="54"/>
      <c r="C21" s="54"/>
      <c r="D21" s="55"/>
      <c r="H21" s="56"/>
      <c r="R21" s="60">
        <v>11</v>
      </c>
      <c r="S21" s="60">
        <f>INDEX($S$9:$S$10,MATCH(1,$Z$9:$Z$10,0))</f>
        <v>4</v>
      </c>
      <c r="T21" s="60">
        <f>INDEX('Standings - Women'!$B$7:$B$24,MATCH('Bracket - Women V'!S21,'Standings - Women'!$A$7:$A$24,0))</f>
        <v>0</v>
      </c>
      <c r="U21" s="60"/>
      <c r="V21" s="60"/>
      <c r="W21" s="60"/>
      <c r="X21" s="60"/>
      <c r="Y21" s="60">
        <f>SUM(U21:X21)</f>
        <v>0</v>
      </c>
      <c r="Z21">
        <f>RANK(Y21,$Y$21:$Y$22)</f>
        <v>1</v>
      </c>
    </row>
    <row r="22" spans="1:26" x14ac:dyDescent="0.15">
      <c r="D22" s="58"/>
      <c r="E22" s="61">
        <f>S22</f>
        <v>7</v>
      </c>
      <c r="F22" s="91">
        <f>T22</f>
        <v>0</v>
      </c>
      <c r="G22" s="91"/>
      <c r="H22" s="91"/>
      <c r="R22" s="60">
        <v>12</v>
      </c>
      <c r="S22" s="60">
        <f>INDEX($S$12:$S$13,MATCH(1,$Z$12:$Z$13,0))</f>
        <v>7</v>
      </c>
      <c r="T22" s="60">
        <f>INDEX('Standings - Women'!$B$7:$B$24,MATCH('Bracket - Women V'!S22,'Standings - Women'!$A$7:$A$24,0))</f>
        <v>0</v>
      </c>
      <c r="U22" s="60"/>
      <c r="V22" s="60"/>
      <c r="W22" s="60"/>
      <c r="X22" s="60"/>
      <c r="Y22" s="60">
        <f>SUM(U22:X22)</f>
        <v>0</v>
      </c>
      <c r="Z22">
        <f>RANK(Y22,$Y$21:$Y$22)</f>
        <v>1</v>
      </c>
    </row>
    <row r="23" spans="1:26" ht="11.25" thickBot="1" x14ac:dyDescent="0.2">
      <c r="A23">
        <v>2</v>
      </c>
      <c r="B23" s="93"/>
      <c r="C23" s="93"/>
      <c r="D23" s="94"/>
      <c r="E23" s="53"/>
    </row>
    <row r="25" spans="1:26" x14ac:dyDescent="0.15">
      <c r="R25" s="90" t="s">
        <v>738</v>
      </c>
      <c r="S25" s="90"/>
      <c r="T25" s="90"/>
      <c r="U25" s="90"/>
      <c r="V25" s="90"/>
      <c r="W25" s="90"/>
      <c r="X25" s="90"/>
      <c r="Y25" s="90"/>
    </row>
    <row r="26" spans="1:26" x14ac:dyDescent="0.15">
      <c r="R26" s="60" t="s">
        <v>735</v>
      </c>
      <c r="S26" s="59" t="s">
        <v>736</v>
      </c>
      <c r="T26" s="59" t="s">
        <v>35</v>
      </c>
      <c r="U26" s="59" t="s">
        <v>1</v>
      </c>
      <c r="V26" s="59" t="s">
        <v>2</v>
      </c>
      <c r="W26" s="59" t="s">
        <v>3</v>
      </c>
      <c r="X26" s="59" t="s">
        <v>4</v>
      </c>
      <c r="Y26" s="59" t="s">
        <v>6</v>
      </c>
    </row>
    <row r="27" spans="1:26" x14ac:dyDescent="0.15">
      <c r="R27" s="60">
        <v>9</v>
      </c>
      <c r="S27" s="60">
        <f>INDEX($S$18:$S$19,MATCH(1,$Z$18:$Z$19,0))</f>
        <v>1</v>
      </c>
      <c r="T27" s="60">
        <f>INDEX('Standings - Women'!$B$7:$B$24,MATCH('Bracket - Women V'!S27,'Standings - Women'!$A$7:$A$24,0))</f>
        <v>0</v>
      </c>
      <c r="U27" s="60"/>
      <c r="V27" s="60"/>
      <c r="W27" s="60"/>
      <c r="X27" s="60"/>
      <c r="Y27" s="60">
        <f>SUM(U27:X27)</f>
        <v>0</v>
      </c>
      <c r="Z27">
        <f>RANK(Y27,$Y$27:$Y$28)</f>
        <v>1</v>
      </c>
    </row>
    <row r="28" spans="1:26" x14ac:dyDescent="0.15">
      <c r="R28" s="60">
        <v>10</v>
      </c>
      <c r="S28" s="60">
        <f>INDEX($S$21:$S$22,MATCH(1,$Z$21:$Z$22,0))</f>
        <v>4</v>
      </c>
      <c r="T28" s="60">
        <f>INDEX('Standings - Women'!$B$7:$B$24,MATCH('Bracket - Women V'!S28,'Standings - Women'!$A$7:$A$24,0))</f>
        <v>0</v>
      </c>
      <c r="U28" s="60"/>
      <c r="V28" s="60"/>
      <c r="W28" s="60"/>
      <c r="X28" s="60"/>
      <c r="Y28" s="60">
        <f>SUM(U28:X28)</f>
        <v>0</v>
      </c>
      <c r="Z28">
        <f>RANK(Y28,$Y$27:$Y$28)</f>
        <v>1</v>
      </c>
    </row>
  </sheetData>
  <mergeCells count="18">
    <mergeCell ref="B8:D8"/>
    <mergeCell ref="R1:Y1"/>
    <mergeCell ref="B2:D2"/>
    <mergeCell ref="F3:H3"/>
    <mergeCell ref="B5:D5"/>
    <mergeCell ref="J6:L6"/>
    <mergeCell ref="R25:Y25"/>
    <mergeCell ref="F10:H10"/>
    <mergeCell ref="B11:D11"/>
    <mergeCell ref="N12:P12"/>
    <mergeCell ref="B14:D14"/>
    <mergeCell ref="F15:H15"/>
    <mergeCell ref="R16:Y16"/>
    <mergeCell ref="B17:D17"/>
    <mergeCell ref="J19:L19"/>
    <mergeCell ref="B20:D20"/>
    <mergeCell ref="F22:H22"/>
    <mergeCell ref="B23:D23"/>
  </mergeCells>
  <pageMargins left="0.7" right="0.7" top="0.75" bottom="0.75" header="0.3" footer="0.3"/>
  <pageSetup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Z28"/>
  <sheetViews>
    <sheetView workbookViewId="0">
      <selection activeCell="G7" sqref="G7:O8"/>
    </sheetView>
  </sheetViews>
  <sheetFormatPr defaultRowHeight="10.5" x14ac:dyDescent="0.15"/>
  <cols>
    <col min="1" max="1" width="2.33203125" customWidth="1"/>
    <col min="5" max="5" width="2.33203125" customWidth="1"/>
    <col min="9" max="9" width="2.33203125" customWidth="1"/>
    <col min="13" max="13" width="2.33203125" customWidth="1"/>
    <col min="20" max="20" width="33.5" bestFit="1" customWidth="1"/>
  </cols>
  <sheetData>
    <row r="1" spans="1:26" x14ac:dyDescent="0.15">
      <c r="R1" s="90" t="s">
        <v>737</v>
      </c>
      <c r="S1" s="90"/>
      <c r="T1" s="90"/>
      <c r="U1" s="90"/>
      <c r="V1" s="90"/>
      <c r="W1" s="90"/>
      <c r="X1" s="90"/>
      <c r="Y1" s="90"/>
    </row>
    <row r="2" spans="1:26" ht="11.25" thickBot="1" x14ac:dyDescent="0.2">
      <c r="A2">
        <v>1</v>
      </c>
      <c r="B2" s="93">
        <f>INDEX('Standings - Men JV'!$B$7:$B$24,MATCH('Bracket - Men JV'!A2,'Standings - Men JV'!$A$7:$A$24,0))</f>
        <v>0</v>
      </c>
      <c r="C2" s="93"/>
      <c r="D2" s="93"/>
      <c r="E2" s="53"/>
      <c r="R2" s="59" t="s">
        <v>735</v>
      </c>
      <c r="S2" s="59" t="s">
        <v>736</v>
      </c>
      <c r="T2" s="59" t="s">
        <v>35</v>
      </c>
      <c r="U2" s="59" t="s">
        <v>1</v>
      </c>
      <c r="V2" s="59" t="s">
        <v>2</v>
      </c>
      <c r="W2" s="59" t="s">
        <v>3</v>
      </c>
      <c r="X2" s="59" t="s">
        <v>4</v>
      </c>
      <c r="Y2" s="59" t="s">
        <v>6</v>
      </c>
    </row>
    <row r="3" spans="1:26" ht="11.25" thickBot="1" x14ac:dyDescent="0.2">
      <c r="B3" s="54"/>
      <c r="C3" s="54"/>
      <c r="D3" s="55"/>
      <c r="E3">
        <f>S18</f>
        <v>1</v>
      </c>
      <c r="F3" s="92">
        <f>T18</f>
        <v>0</v>
      </c>
      <c r="G3" s="92"/>
      <c r="H3" s="92"/>
      <c r="R3" s="60">
        <v>7</v>
      </c>
      <c r="S3" s="60">
        <v>1</v>
      </c>
      <c r="T3" s="60">
        <f>INDEX('Standings - Men JV'!$B$7:$B$24,MATCH('Bracket - Men JV'!S3,'Standings - Men JV'!$A$7:$A$24,0))</f>
        <v>0</v>
      </c>
      <c r="U3" s="60"/>
      <c r="V3" s="60"/>
      <c r="W3" s="60"/>
      <c r="X3" s="60"/>
      <c r="Y3" s="60">
        <f>SUM(U3:X3)</f>
        <v>0</v>
      </c>
      <c r="Z3">
        <f>RANK(Y3,$Y$3:$Y$4)</f>
        <v>1</v>
      </c>
    </row>
    <row r="4" spans="1:26" x14ac:dyDescent="0.15">
      <c r="D4" s="58"/>
      <c r="E4" s="61"/>
      <c r="F4" s="54"/>
      <c r="G4" s="54"/>
      <c r="H4" s="55"/>
      <c r="R4" s="60">
        <v>8</v>
      </c>
      <c r="S4" s="60">
        <v>8</v>
      </c>
      <c r="T4" s="60">
        <f>INDEX('Standings - Men JV'!$B$7:$B$24,MATCH('Bracket - Men JV'!S4,'Standings - Men JV'!$A$7:$A$24,0))</f>
        <v>0</v>
      </c>
      <c r="U4" s="60"/>
      <c r="V4" s="60"/>
      <c r="W4" s="60"/>
      <c r="X4" s="60"/>
      <c r="Y4" s="60">
        <f t="shared" ref="Y4:Y9" si="0">SUM(U4:X4)</f>
        <v>0</v>
      </c>
      <c r="Z4">
        <f>RANK(Y4,$Y$3:$Y$4)</f>
        <v>1</v>
      </c>
    </row>
    <row r="5" spans="1:26" ht="11.25" thickBot="1" x14ac:dyDescent="0.2">
      <c r="A5">
        <v>8</v>
      </c>
      <c r="B5" s="93">
        <f>INDEX('Standings - Men JV'!$B$7:$B$24,MATCH('Bracket - Men JV'!A5,'Standings - Men JV'!$A$7:$A$24,0))</f>
        <v>0</v>
      </c>
      <c r="C5" s="93"/>
      <c r="D5" s="94"/>
      <c r="E5" s="53"/>
      <c r="F5" s="57"/>
      <c r="G5" s="57"/>
      <c r="H5" s="62"/>
      <c r="I5" s="53"/>
      <c r="R5" s="30"/>
      <c r="S5" s="30"/>
      <c r="T5" s="30"/>
      <c r="U5" s="30"/>
      <c r="V5" s="30"/>
      <c r="W5" s="30"/>
      <c r="X5" s="30"/>
      <c r="Y5" s="30"/>
    </row>
    <row r="6" spans="1:26" ht="11.25" thickBot="1" x14ac:dyDescent="0.2">
      <c r="H6" s="58"/>
      <c r="I6">
        <f>S27</f>
        <v>1</v>
      </c>
      <c r="J6" s="92">
        <f>T27</f>
        <v>0</v>
      </c>
      <c r="K6" s="92"/>
      <c r="L6" s="92"/>
      <c r="R6" s="60">
        <v>9</v>
      </c>
      <c r="S6" s="60">
        <v>6</v>
      </c>
      <c r="T6" s="60">
        <f>INDEX('Standings - Men JV'!$B$7:$B$24,MATCH('Bracket - Men JV'!S6,'Standings - Men JV'!$A$7:$A$24,0))</f>
        <v>0</v>
      </c>
      <c r="U6" s="60"/>
      <c r="V6" s="60"/>
      <c r="W6" s="60"/>
      <c r="X6" s="60"/>
      <c r="Y6" s="60">
        <f t="shared" si="0"/>
        <v>0</v>
      </c>
      <c r="Z6">
        <f>RANK(Y6,$Y$6:$Y$7)</f>
        <v>1</v>
      </c>
    </row>
    <row r="7" spans="1:26" x14ac:dyDescent="0.15">
      <c r="F7" s="57"/>
      <c r="G7" s="57"/>
      <c r="H7" s="62"/>
      <c r="I7" s="63"/>
      <c r="J7" s="54"/>
      <c r="K7" s="54"/>
      <c r="L7" s="55"/>
      <c r="R7" s="60">
        <v>10</v>
      </c>
      <c r="S7" s="60">
        <v>3</v>
      </c>
      <c r="T7" s="60">
        <f>INDEX('Standings - Men JV'!$B$7:$B$24,MATCH('Bracket - Men JV'!S7,'Standings - Men JV'!$A$7:$A$24,0))</f>
        <v>0</v>
      </c>
      <c r="U7" s="60"/>
      <c r="V7" s="60"/>
      <c r="W7" s="60"/>
      <c r="X7" s="60"/>
      <c r="Y7" s="60">
        <f t="shared" si="0"/>
        <v>0</v>
      </c>
      <c r="Z7">
        <f>RANK(Y7,$Y$6:$Y$7)</f>
        <v>1</v>
      </c>
    </row>
    <row r="8" spans="1:26" ht="11.25" thickBot="1" x14ac:dyDescent="0.2">
      <c r="A8">
        <v>6</v>
      </c>
      <c r="B8" s="93"/>
      <c r="C8" s="93"/>
      <c r="D8" s="93"/>
      <c r="E8" s="53"/>
      <c r="F8" s="57"/>
      <c r="G8" s="57"/>
      <c r="H8" s="62"/>
      <c r="I8" s="53"/>
      <c r="L8" s="58"/>
      <c r="R8" s="30"/>
      <c r="S8" s="30"/>
      <c r="T8" s="30"/>
      <c r="U8" s="30"/>
      <c r="V8" s="30"/>
      <c r="W8" s="30"/>
      <c r="X8" s="30"/>
      <c r="Y8" s="30"/>
    </row>
    <row r="9" spans="1:26" ht="11.25" thickBot="1" x14ac:dyDescent="0.2">
      <c r="B9" s="54"/>
      <c r="C9" s="54"/>
      <c r="D9" s="55"/>
      <c r="H9" s="56"/>
      <c r="L9" s="58"/>
      <c r="R9" s="60">
        <v>11</v>
      </c>
      <c r="S9" s="60">
        <v>4</v>
      </c>
      <c r="T9" s="60">
        <f>INDEX('Standings - Men JV'!$B$7:$B$24,MATCH('Bracket - Men JV'!S9,'Standings - Men JV'!$A$7:$A$24,0))</f>
        <v>0</v>
      </c>
      <c r="U9" s="60"/>
      <c r="V9" s="60"/>
      <c r="W9" s="60"/>
      <c r="X9" s="60"/>
      <c r="Y9" s="60">
        <f t="shared" si="0"/>
        <v>0</v>
      </c>
      <c r="Z9">
        <f>RANK(Y9,$Y$9:$Y$10)</f>
        <v>1</v>
      </c>
    </row>
    <row r="10" spans="1:26" x14ac:dyDescent="0.15">
      <c r="D10" s="58"/>
      <c r="E10" s="61">
        <f>S19</f>
        <v>6</v>
      </c>
      <c r="F10" s="91">
        <f>T19</f>
        <v>0</v>
      </c>
      <c r="G10" s="91"/>
      <c r="H10" s="91"/>
      <c r="L10" s="58"/>
      <c r="R10" s="60">
        <v>12</v>
      </c>
      <c r="S10" s="60">
        <v>5</v>
      </c>
      <c r="T10" s="60">
        <f>INDEX('Standings - Men JV'!$B$7:$B$24,MATCH('Bracket - Men JV'!S10,'Standings - Men JV'!$A$7:$A$24,0))</f>
        <v>0</v>
      </c>
      <c r="U10" s="60"/>
      <c r="V10" s="60"/>
      <c r="W10" s="60"/>
      <c r="X10" s="60"/>
      <c r="Y10" s="60">
        <f>SUM(U10:X10)</f>
        <v>0</v>
      </c>
      <c r="Z10">
        <f>RANK(Y10,$Y$9:$Y$10)</f>
        <v>1</v>
      </c>
    </row>
    <row r="11" spans="1:26" ht="11.25" thickBot="1" x14ac:dyDescent="0.2">
      <c r="A11">
        <v>3</v>
      </c>
      <c r="B11" s="93"/>
      <c r="C11" s="93"/>
      <c r="D11" s="94"/>
      <c r="E11" s="53"/>
      <c r="L11" s="58"/>
      <c r="R11" s="30"/>
      <c r="S11" s="30"/>
      <c r="T11" s="30"/>
      <c r="U11" s="30"/>
      <c r="V11" s="30"/>
      <c r="W11" s="30"/>
      <c r="X11" s="30"/>
      <c r="Y11" s="30"/>
    </row>
    <row r="12" spans="1:26" ht="11.25" thickBot="1" x14ac:dyDescent="0.2">
      <c r="L12" s="58"/>
      <c r="M12">
        <f>INDEX($S$27:$S$28,MATCH(1,Z27:Z28,0))</f>
        <v>1</v>
      </c>
      <c r="N12" s="92">
        <f>INDEX($T$27:$T$28,MATCH(1,Z27:Z28,0))</f>
        <v>0</v>
      </c>
      <c r="O12" s="92"/>
      <c r="P12" s="92"/>
      <c r="R12" s="60">
        <v>13</v>
      </c>
      <c r="S12" s="60">
        <v>7</v>
      </c>
      <c r="T12" s="60">
        <f>INDEX('Standings - Men JV'!$B$7:$B$24,MATCH('Bracket - Men JV'!S12,'Standings - Men JV'!$A$7:$A$24,0))</f>
        <v>0</v>
      </c>
      <c r="U12" s="60"/>
      <c r="V12" s="60"/>
      <c r="W12" s="60"/>
      <c r="X12" s="60"/>
      <c r="Y12" s="60">
        <f>SUM(U12:X12)</f>
        <v>0</v>
      </c>
      <c r="Z12">
        <f>RANK(Y12,$Y$12:$Y$13)</f>
        <v>1</v>
      </c>
    </row>
    <row r="13" spans="1:26" x14ac:dyDescent="0.15">
      <c r="L13" s="58"/>
      <c r="M13" s="61"/>
      <c r="N13" s="54"/>
      <c r="O13" s="54"/>
      <c r="P13" s="54"/>
      <c r="R13" s="60">
        <v>14</v>
      </c>
      <c r="S13" s="60">
        <v>2</v>
      </c>
      <c r="T13" s="60">
        <f>INDEX('Standings - Men JV'!$B$7:$B$24,MATCH('Bracket - Men JV'!S13,'Standings - Men JV'!$A$7:$A$24,0))</f>
        <v>0</v>
      </c>
      <c r="U13" s="60"/>
      <c r="V13" s="60"/>
      <c r="W13" s="60"/>
      <c r="X13" s="60"/>
      <c r="Y13" s="60">
        <f>SUM(U13:X13)</f>
        <v>0</v>
      </c>
      <c r="Z13">
        <f>RANK(Y13,$Y$12:$Y$13)</f>
        <v>1</v>
      </c>
    </row>
    <row r="14" spans="1:26" ht="11.25" thickBot="1" x14ac:dyDescent="0.2">
      <c r="A14">
        <v>4</v>
      </c>
      <c r="B14" s="93"/>
      <c r="C14" s="93"/>
      <c r="D14" s="93"/>
      <c r="E14" s="53"/>
      <c r="J14" s="57"/>
      <c r="K14" s="57"/>
      <c r="L14" s="62"/>
    </row>
    <row r="15" spans="1:26" ht="11.25" thickBot="1" x14ac:dyDescent="0.2">
      <c r="B15" s="54"/>
      <c r="C15" s="54"/>
      <c r="D15" s="55"/>
      <c r="E15">
        <f>S21</f>
        <v>4</v>
      </c>
      <c r="F15" s="92">
        <f>T21</f>
        <v>0</v>
      </c>
      <c r="G15" s="92"/>
      <c r="H15" s="92"/>
      <c r="L15" s="58"/>
    </row>
    <row r="16" spans="1:26" x14ac:dyDescent="0.15">
      <c r="D16" s="58"/>
      <c r="E16" s="61"/>
      <c r="F16" s="54"/>
      <c r="G16" s="54"/>
      <c r="H16" s="55"/>
      <c r="L16" s="58"/>
      <c r="R16" s="90" t="s">
        <v>738</v>
      </c>
      <c r="S16" s="90"/>
      <c r="T16" s="90"/>
      <c r="U16" s="90"/>
      <c r="V16" s="90"/>
      <c r="W16" s="90"/>
      <c r="X16" s="90"/>
      <c r="Y16" s="90"/>
    </row>
    <row r="17" spans="1:26" ht="11.25" thickBot="1" x14ac:dyDescent="0.2">
      <c r="A17">
        <v>5</v>
      </c>
      <c r="B17" s="93"/>
      <c r="C17" s="93"/>
      <c r="D17" s="94"/>
      <c r="E17" s="53"/>
      <c r="F17" s="57"/>
      <c r="G17" s="57"/>
      <c r="H17" s="62"/>
      <c r="I17" s="53"/>
      <c r="L17" s="58"/>
      <c r="R17" s="60" t="s">
        <v>735</v>
      </c>
      <c r="S17" s="59" t="s">
        <v>736</v>
      </c>
      <c r="T17" s="59" t="s">
        <v>35</v>
      </c>
      <c r="U17" s="59" t="s">
        <v>1</v>
      </c>
      <c r="V17" s="59" t="s">
        <v>2</v>
      </c>
      <c r="W17" s="59" t="s">
        <v>3</v>
      </c>
      <c r="X17" s="59" t="s">
        <v>4</v>
      </c>
      <c r="Y17" s="59" t="s">
        <v>6</v>
      </c>
    </row>
    <row r="18" spans="1:26" ht="11.25" thickBot="1" x14ac:dyDescent="0.2">
      <c r="H18" s="58"/>
      <c r="L18" s="56"/>
      <c r="R18" s="60">
        <v>9</v>
      </c>
      <c r="S18" s="60">
        <f>INDEX($S$3:$S$4,MATCH(1,$Z$3:$Z$4,0))</f>
        <v>1</v>
      </c>
      <c r="T18" s="60">
        <f>INDEX('Standings - Men JV'!$B$7:$B$24,MATCH('Bracket - Men JV'!S18,'Standings - Men JV'!$A$7:$A$24,0))</f>
        <v>0</v>
      </c>
      <c r="U18" s="60"/>
      <c r="V18" s="60"/>
      <c r="W18" s="60"/>
      <c r="X18" s="60"/>
      <c r="Y18" s="60">
        <f>SUM(U18:X18)</f>
        <v>0</v>
      </c>
      <c r="Z18">
        <f>RANK(Y18,$Y$18:$Y$19)</f>
        <v>1</v>
      </c>
    </row>
    <row r="19" spans="1:26" x14ac:dyDescent="0.15">
      <c r="F19" s="57"/>
      <c r="G19" s="57"/>
      <c r="H19" s="62"/>
      <c r="I19" s="63">
        <f>S28</f>
        <v>4</v>
      </c>
      <c r="J19" s="91">
        <f>T28</f>
        <v>0</v>
      </c>
      <c r="K19" s="91"/>
      <c r="L19" s="91"/>
      <c r="R19" s="60">
        <v>10</v>
      </c>
      <c r="S19" s="60">
        <f>INDEX($S$6:$S$7,MATCH(1,$Z$6:$Z$7,0))</f>
        <v>6</v>
      </c>
      <c r="T19" s="60">
        <f>INDEX('Standings - Men JV'!$B$7:$B$24,MATCH('Bracket - Men JV'!S19,'Standings - Men JV'!$A$7:$A$24,0))</f>
        <v>0</v>
      </c>
      <c r="U19" s="60"/>
      <c r="V19" s="60"/>
      <c r="W19" s="60"/>
      <c r="X19" s="60"/>
      <c r="Y19" s="60">
        <f>SUM(U19:X19)</f>
        <v>0</v>
      </c>
      <c r="Z19">
        <f>RANK(Y19,$Y$18:$Y$19)</f>
        <v>1</v>
      </c>
    </row>
    <row r="20" spans="1:26" ht="11.25" thickBot="1" x14ac:dyDescent="0.2">
      <c r="A20">
        <v>7</v>
      </c>
      <c r="B20" s="93"/>
      <c r="C20" s="93"/>
      <c r="D20" s="93"/>
      <c r="E20" s="53"/>
      <c r="F20" s="57"/>
      <c r="G20" s="57"/>
      <c r="H20" s="62"/>
      <c r="I20" s="53"/>
      <c r="R20" s="30"/>
      <c r="S20" s="30"/>
      <c r="T20" s="30"/>
      <c r="U20" s="30"/>
      <c r="V20" s="30"/>
      <c r="W20" s="30"/>
      <c r="X20" s="30"/>
      <c r="Y20" s="30"/>
    </row>
    <row r="21" spans="1:26" ht="11.25" thickBot="1" x14ac:dyDescent="0.2">
      <c r="B21" s="54"/>
      <c r="C21" s="54"/>
      <c r="D21" s="55"/>
      <c r="H21" s="56"/>
      <c r="R21" s="60">
        <v>11</v>
      </c>
      <c r="S21" s="60">
        <f>INDEX($S$9:$S$10,MATCH(1,$Z$9:$Z$10,0))</f>
        <v>4</v>
      </c>
      <c r="T21" s="60">
        <f>INDEX('Standings - Men JV'!$B$7:$B$24,MATCH('Bracket - Men JV'!S21,'Standings - Men JV'!$A$7:$A$24,0))</f>
        <v>0</v>
      </c>
      <c r="U21" s="60"/>
      <c r="V21" s="60"/>
      <c r="W21" s="60"/>
      <c r="X21" s="60"/>
      <c r="Y21" s="60">
        <f>SUM(U21:X21)</f>
        <v>0</v>
      </c>
      <c r="Z21">
        <f>RANK(Y21,$Y$21:$Y$22)</f>
        <v>1</v>
      </c>
    </row>
    <row r="22" spans="1:26" x14ac:dyDescent="0.15">
      <c r="D22" s="58"/>
      <c r="E22" s="61">
        <f>S22</f>
        <v>7</v>
      </c>
      <c r="F22" s="91">
        <f>T22</f>
        <v>0</v>
      </c>
      <c r="G22" s="91"/>
      <c r="H22" s="91"/>
      <c r="R22" s="60">
        <v>12</v>
      </c>
      <c r="S22" s="60">
        <f>INDEX($S$12:$S$13,MATCH(1,$Z$12:$Z$13,0))</f>
        <v>7</v>
      </c>
      <c r="T22" s="60">
        <f>INDEX('Standings - Men JV'!$B$7:$B$24,MATCH('Bracket - Men JV'!S22,'Standings - Men JV'!$A$7:$A$24,0))</f>
        <v>0</v>
      </c>
      <c r="U22" s="60"/>
      <c r="V22" s="60"/>
      <c r="W22" s="60"/>
      <c r="X22" s="60"/>
      <c r="Y22" s="60">
        <f>SUM(U22:X22)</f>
        <v>0</v>
      </c>
      <c r="Z22">
        <f>RANK(Y22,$Y$21:$Y$22)</f>
        <v>1</v>
      </c>
    </row>
    <row r="23" spans="1:26" ht="11.25" thickBot="1" x14ac:dyDescent="0.2">
      <c r="A23">
        <v>2</v>
      </c>
      <c r="B23" s="93"/>
      <c r="C23" s="93"/>
      <c r="D23" s="94"/>
      <c r="E23" s="53"/>
    </row>
    <row r="25" spans="1:26" x14ac:dyDescent="0.15">
      <c r="R25" s="90" t="s">
        <v>738</v>
      </c>
      <c r="S25" s="90"/>
      <c r="T25" s="90"/>
      <c r="U25" s="90"/>
      <c r="V25" s="90"/>
      <c r="W25" s="90"/>
      <c r="X25" s="90"/>
      <c r="Y25" s="90"/>
    </row>
    <row r="26" spans="1:26" x14ac:dyDescent="0.15">
      <c r="R26" s="60" t="s">
        <v>735</v>
      </c>
      <c r="S26" s="59" t="s">
        <v>736</v>
      </c>
      <c r="T26" s="59" t="s">
        <v>35</v>
      </c>
      <c r="U26" s="59" t="s">
        <v>1</v>
      </c>
      <c r="V26" s="59" t="s">
        <v>2</v>
      </c>
      <c r="W26" s="59" t="s">
        <v>3</v>
      </c>
      <c r="X26" s="59" t="s">
        <v>4</v>
      </c>
      <c r="Y26" s="59" t="s">
        <v>6</v>
      </c>
    </row>
    <row r="27" spans="1:26" x14ac:dyDescent="0.15">
      <c r="R27" s="60">
        <v>9</v>
      </c>
      <c r="S27" s="60">
        <f>INDEX($S$18:$S$19,MATCH(1,$Z$18:$Z$19,0))</f>
        <v>1</v>
      </c>
      <c r="T27" s="60">
        <f>INDEX('Standings - Men JV'!$B$7:$B$24,MATCH('Bracket - Men JV'!S27,'Standings - Men JV'!$A$7:$A$24,0))</f>
        <v>0</v>
      </c>
      <c r="U27" s="60"/>
      <c r="V27" s="60"/>
      <c r="W27" s="60"/>
      <c r="X27" s="60"/>
      <c r="Y27" s="60">
        <f>SUM(U27:X27)</f>
        <v>0</v>
      </c>
      <c r="Z27">
        <f>RANK(Y27,$Y$27:$Y$28)</f>
        <v>1</v>
      </c>
    </row>
    <row r="28" spans="1:26" x14ac:dyDescent="0.15">
      <c r="R28" s="60">
        <v>10</v>
      </c>
      <c r="S28" s="60">
        <f>INDEX($S$21:$S$22,MATCH(1,$Z$21:$Z$22,0))</f>
        <v>4</v>
      </c>
      <c r="T28" s="60">
        <f>INDEX('Standings - Men JV'!$B$7:$B$24,MATCH('Bracket - Men JV'!S28,'Standings - Men JV'!$A$7:$A$24,0))</f>
        <v>0</v>
      </c>
      <c r="U28" s="60"/>
      <c r="V28" s="60"/>
      <c r="W28" s="60"/>
      <c r="X28" s="60"/>
      <c r="Y28" s="60">
        <f>SUM(U28:X28)</f>
        <v>0</v>
      </c>
      <c r="Z28">
        <f>RANK(Y28,$Y$27:$Y$28)</f>
        <v>1</v>
      </c>
    </row>
  </sheetData>
  <mergeCells count="18">
    <mergeCell ref="B8:D8"/>
    <mergeCell ref="R1:Y1"/>
    <mergeCell ref="B2:D2"/>
    <mergeCell ref="F3:H3"/>
    <mergeCell ref="B5:D5"/>
    <mergeCell ref="J6:L6"/>
    <mergeCell ref="R25:Y25"/>
    <mergeCell ref="F10:H10"/>
    <mergeCell ref="B11:D11"/>
    <mergeCell ref="N12:P12"/>
    <mergeCell ref="B14:D14"/>
    <mergeCell ref="F15:H15"/>
    <mergeCell ref="R16:Y16"/>
    <mergeCell ref="B17:D17"/>
    <mergeCell ref="J19:L19"/>
    <mergeCell ref="B20:D20"/>
    <mergeCell ref="F22:H22"/>
    <mergeCell ref="B23:D23"/>
  </mergeCells>
  <pageMargins left="0.7" right="0.7" top="0.75" bottom="0.75" header="0.3" footer="0.3"/>
  <pageSetup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Z28"/>
  <sheetViews>
    <sheetView workbookViewId="0">
      <selection activeCell="G7" sqref="G7:O8"/>
    </sheetView>
  </sheetViews>
  <sheetFormatPr defaultRowHeight="10.5" x14ac:dyDescent="0.15"/>
  <cols>
    <col min="1" max="1" width="2.33203125" customWidth="1"/>
    <col min="5" max="5" width="2.33203125" customWidth="1"/>
    <col min="9" max="9" width="2.33203125" customWidth="1"/>
    <col min="13" max="13" width="2.33203125" customWidth="1"/>
    <col min="20" max="20" width="33.5" bestFit="1" customWidth="1"/>
  </cols>
  <sheetData>
    <row r="1" spans="1:26" x14ac:dyDescent="0.15">
      <c r="R1" s="90" t="s">
        <v>737</v>
      </c>
      <c r="S1" s="90"/>
      <c r="T1" s="90"/>
      <c r="U1" s="90"/>
      <c r="V1" s="90"/>
      <c r="W1" s="90"/>
      <c r="X1" s="90"/>
      <c r="Y1" s="90"/>
    </row>
    <row r="2" spans="1:26" ht="11.25" thickBot="1" x14ac:dyDescent="0.2">
      <c r="A2">
        <v>1</v>
      </c>
      <c r="B2" s="93">
        <f>INDEX('Standings - Women JV'!$B$7:$B$24,MATCH('Bracket - Women JV'!A2,'Standings - Women JV'!$A$7:$A$24,0))</f>
        <v>0</v>
      </c>
      <c r="C2" s="93"/>
      <c r="D2" s="93"/>
      <c r="E2" s="53"/>
      <c r="R2" s="59" t="s">
        <v>735</v>
      </c>
      <c r="S2" s="59" t="s">
        <v>736</v>
      </c>
      <c r="T2" s="59" t="s">
        <v>35</v>
      </c>
      <c r="U2" s="59" t="s">
        <v>1</v>
      </c>
      <c r="V2" s="59" t="s">
        <v>2</v>
      </c>
      <c r="W2" s="59" t="s">
        <v>3</v>
      </c>
      <c r="X2" s="59" t="s">
        <v>4</v>
      </c>
      <c r="Y2" s="59" t="s">
        <v>6</v>
      </c>
    </row>
    <row r="3" spans="1:26" ht="11.25" thickBot="1" x14ac:dyDescent="0.2">
      <c r="B3" s="54"/>
      <c r="C3" s="54"/>
      <c r="D3" s="55"/>
      <c r="E3">
        <f>S18</f>
        <v>1</v>
      </c>
      <c r="F3" s="92">
        <f>T18</f>
        <v>0</v>
      </c>
      <c r="G3" s="92"/>
      <c r="H3" s="92"/>
      <c r="R3" s="60">
        <v>7</v>
      </c>
      <c r="S3" s="60">
        <v>1</v>
      </c>
      <c r="T3" s="60">
        <f>INDEX('Standings - Women JV'!$B$7:$B$24,MATCH('Bracket - Women JV'!S3,'Standings - Women JV'!$A$7:$A$24,0))</f>
        <v>0</v>
      </c>
      <c r="U3" s="60"/>
      <c r="V3" s="60"/>
      <c r="W3" s="60"/>
      <c r="X3" s="60"/>
      <c r="Y3" s="60">
        <f>SUM(U3:X3)</f>
        <v>0</v>
      </c>
      <c r="Z3">
        <f>RANK(Y3,$Y$3:$Y$4)</f>
        <v>1</v>
      </c>
    </row>
    <row r="4" spans="1:26" x14ac:dyDescent="0.15">
      <c r="D4" s="58"/>
      <c r="E4" s="61"/>
      <c r="F4" s="54"/>
      <c r="G4" s="54"/>
      <c r="H4" s="55"/>
      <c r="R4" s="60">
        <v>8</v>
      </c>
      <c r="S4" s="60">
        <v>8</v>
      </c>
      <c r="T4" s="60">
        <f>INDEX('Standings - Women JV'!$B$7:$B$24,MATCH('Bracket - Women JV'!S4,'Standings - Women JV'!$A$7:$A$24,0))</f>
        <v>0</v>
      </c>
      <c r="U4" s="60"/>
      <c r="V4" s="60"/>
      <c r="W4" s="60"/>
      <c r="X4" s="60"/>
      <c r="Y4" s="60">
        <f t="shared" ref="Y4:Y9" si="0">SUM(U4:X4)</f>
        <v>0</v>
      </c>
      <c r="Z4">
        <f>RANK(Y4,$Y$3:$Y$4)</f>
        <v>1</v>
      </c>
    </row>
    <row r="5" spans="1:26" ht="11.25" thickBot="1" x14ac:dyDescent="0.2">
      <c r="A5">
        <v>8</v>
      </c>
      <c r="B5" s="93">
        <f>INDEX('Standings - Women JV'!$B$7:$B$24,MATCH('Bracket - Women JV'!A5,'Standings - Women JV'!$A$7:$A$24,0))</f>
        <v>0</v>
      </c>
      <c r="C5" s="93"/>
      <c r="D5" s="93"/>
      <c r="E5" s="53"/>
      <c r="F5" s="57"/>
      <c r="G5" s="57"/>
      <c r="H5" s="62"/>
      <c r="I5" s="53"/>
      <c r="R5" s="30"/>
      <c r="S5" s="30"/>
      <c r="T5" s="30"/>
      <c r="U5" s="30"/>
      <c r="V5" s="30"/>
      <c r="W5" s="30"/>
      <c r="X5" s="30"/>
      <c r="Y5" s="30"/>
    </row>
    <row r="6" spans="1:26" ht="11.25" thickBot="1" x14ac:dyDescent="0.2">
      <c r="H6" s="58"/>
      <c r="I6">
        <f>S27</f>
        <v>1</v>
      </c>
      <c r="J6" s="92">
        <f>T27</f>
        <v>0</v>
      </c>
      <c r="K6" s="92"/>
      <c r="L6" s="92"/>
      <c r="R6" s="60">
        <v>9</v>
      </c>
      <c r="S6" s="60">
        <v>6</v>
      </c>
      <c r="T6" s="60">
        <f>INDEX('Standings - Women JV'!$B$7:$B$24,MATCH('Bracket - Women JV'!S6,'Standings - Women JV'!$A$7:$A$24,0))</f>
        <v>0</v>
      </c>
      <c r="U6" s="60"/>
      <c r="V6" s="60"/>
      <c r="W6" s="60"/>
      <c r="X6" s="60"/>
      <c r="Y6" s="60">
        <f t="shared" si="0"/>
        <v>0</v>
      </c>
      <c r="Z6">
        <f>RANK(Y6,$Y$6:$Y$7)</f>
        <v>1</v>
      </c>
    </row>
    <row r="7" spans="1:26" x14ac:dyDescent="0.15">
      <c r="F7" s="57"/>
      <c r="G7" s="57"/>
      <c r="H7" s="62"/>
      <c r="I7" s="63"/>
      <c r="J7" s="54"/>
      <c r="K7" s="54"/>
      <c r="L7" s="55"/>
      <c r="R7" s="60">
        <v>10</v>
      </c>
      <c r="S7" s="60">
        <v>3</v>
      </c>
      <c r="T7" s="60">
        <f>INDEX('Standings - Women JV'!$B$7:$B$24,MATCH('Bracket - Women JV'!S7,'Standings - Women JV'!$A$7:$A$24,0))</f>
        <v>0</v>
      </c>
      <c r="U7" s="60"/>
      <c r="V7" s="60"/>
      <c r="W7" s="60"/>
      <c r="X7" s="60"/>
      <c r="Y7" s="60">
        <f t="shared" si="0"/>
        <v>0</v>
      </c>
      <c r="Z7">
        <f>RANK(Y7,$Y$6:$Y$7)</f>
        <v>1</v>
      </c>
    </row>
    <row r="8" spans="1:26" ht="11.25" thickBot="1" x14ac:dyDescent="0.2">
      <c r="A8">
        <v>6</v>
      </c>
      <c r="B8" s="93"/>
      <c r="C8" s="93"/>
      <c r="D8" s="93"/>
      <c r="E8" s="53"/>
      <c r="F8" s="57"/>
      <c r="G8" s="57"/>
      <c r="H8" s="62"/>
      <c r="I8" s="53"/>
      <c r="L8" s="58"/>
      <c r="R8" s="30"/>
      <c r="S8" s="30"/>
      <c r="T8" s="30"/>
      <c r="U8" s="30"/>
      <c r="V8" s="30"/>
      <c r="W8" s="30"/>
      <c r="X8" s="30"/>
      <c r="Y8" s="30"/>
    </row>
    <row r="9" spans="1:26" ht="11.25" thickBot="1" x14ac:dyDescent="0.2">
      <c r="B9" s="54"/>
      <c r="C9" s="54"/>
      <c r="D9" s="55"/>
      <c r="H9" s="56"/>
      <c r="L9" s="58"/>
      <c r="R9" s="60">
        <v>11</v>
      </c>
      <c r="S9" s="60">
        <v>4</v>
      </c>
      <c r="T9" s="60">
        <f>INDEX('Standings - Women JV'!$B$7:$B$24,MATCH('Bracket - Women JV'!S9,'Standings - Women JV'!$A$7:$A$24,0))</f>
        <v>0</v>
      </c>
      <c r="U9" s="60"/>
      <c r="V9" s="60"/>
      <c r="W9" s="60"/>
      <c r="X9" s="60"/>
      <c r="Y9" s="60">
        <f t="shared" si="0"/>
        <v>0</v>
      </c>
      <c r="Z9">
        <f>RANK(Y9,$Y$9:$Y$10)</f>
        <v>1</v>
      </c>
    </row>
    <row r="10" spans="1:26" x14ac:dyDescent="0.15">
      <c r="D10" s="58"/>
      <c r="E10" s="61">
        <f>S19</f>
        <v>6</v>
      </c>
      <c r="F10" s="91">
        <f>T19</f>
        <v>0</v>
      </c>
      <c r="G10" s="91"/>
      <c r="H10" s="91"/>
      <c r="L10" s="58"/>
      <c r="R10" s="60">
        <v>12</v>
      </c>
      <c r="S10" s="60">
        <v>5</v>
      </c>
      <c r="T10" s="60">
        <f>INDEX('Standings - Women JV'!$B$7:$B$24,MATCH('Bracket - Women JV'!S10,'Standings - Women JV'!$A$7:$A$24,0))</f>
        <v>0</v>
      </c>
      <c r="U10" s="60"/>
      <c r="V10" s="60"/>
      <c r="W10" s="60"/>
      <c r="X10" s="60"/>
      <c r="Y10" s="60">
        <f>SUM(U10:X10)</f>
        <v>0</v>
      </c>
      <c r="Z10">
        <f>RANK(Y10,$Y$9:$Y$10)</f>
        <v>1</v>
      </c>
    </row>
    <row r="11" spans="1:26" ht="11.25" thickBot="1" x14ac:dyDescent="0.2">
      <c r="A11">
        <v>3</v>
      </c>
      <c r="B11" s="93"/>
      <c r="C11" s="93"/>
      <c r="D11" s="93"/>
      <c r="E11" s="53"/>
      <c r="L11" s="58"/>
      <c r="R11" s="30"/>
      <c r="S11" s="30"/>
      <c r="T11" s="30"/>
      <c r="U11" s="30"/>
      <c r="V11" s="30"/>
      <c r="W11" s="30"/>
      <c r="X11" s="30"/>
      <c r="Y11" s="30"/>
    </row>
    <row r="12" spans="1:26" ht="11.25" thickBot="1" x14ac:dyDescent="0.2">
      <c r="L12" s="58"/>
      <c r="M12">
        <f>INDEX($S$27:$S$28,MATCH(1,Z27:Z28,0))</f>
        <v>1</v>
      </c>
      <c r="N12" s="92">
        <f>INDEX($T$27:$T$28,MATCH(1,Z27:Z28,0))</f>
        <v>0</v>
      </c>
      <c r="O12" s="92"/>
      <c r="P12" s="92"/>
      <c r="R12" s="60">
        <v>13</v>
      </c>
      <c r="S12" s="60">
        <v>7</v>
      </c>
      <c r="T12" s="60">
        <f>INDEX('Standings - Women JV'!$B$7:$B$24,MATCH('Bracket - Women JV'!S12,'Standings - Women JV'!$A$7:$A$24,0))</f>
        <v>0</v>
      </c>
      <c r="U12" s="60"/>
      <c r="V12" s="60"/>
      <c r="W12" s="60"/>
      <c r="X12" s="60"/>
      <c r="Y12" s="60">
        <f>SUM(U12:X12)</f>
        <v>0</v>
      </c>
      <c r="Z12">
        <f>RANK(Y12,$Y$12:$Y$13)</f>
        <v>1</v>
      </c>
    </row>
    <row r="13" spans="1:26" x14ac:dyDescent="0.15">
      <c r="L13" s="58"/>
      <c r="M13" s="61"/>
      <c r="N13" s="54"/>
      <c r="O13" s="54"/>
      <c r="P13" s="54"/>
      <c r="R13" s="60">
        <v>14</v>
      </c>
      <c r="S13" s="60">
        <v>2</v>
      </c>
      <c r="T13" s="60">
        <f>INDEX('Standings - Women JV'!$B$7:$B$24,MATCH('Bracket - Women JV'!S13,'Standings - Women JV'!$A$7:$A$24,0))</f>
        <v>0</v>
      </c>
      <c r="U13" s="60"/>
      <c r="V13" s="60"/>
      <c r="W13" s="60"/>
      <c r="X13" s="60"/>
      <c r="Y13" s="60">
        <f>SUM(U13:X13)</f>
        <v>0</v>
      </c>
      <c r="Z13">
        <f>RANK(Y13,$Y$12:$Y$13)</f>
        <v>1</v>
      </c>
    </row>
    <row r="14" spans="1:26" ht="11.25" thickBot="1" x14ac:dyDescent="0.2">
      <c r="A14">
        <v>4</v>
      </c>
      <c r="B14" s="93"/>
      <c r="C14" s="93"/>
      <c r="D14" s="93"/>
      <c r="E14" s="53"/>
      <c r="J14" s="57"/>
      <c r="K14" s="57"/>
      <c r="L14" s="62"/>
    </row>
    <row r="15" spans="1:26" ht="11.25" thickBot="1" x14ac:dyDescent="0.2">
      <c r="B15" s="54"/>
      <c r="C15" s="54"/>
      <c r="D15" s="55"/>
      <c r="E15">
        <f>S21</f>
        <v>4</v>
      </c>
      <c r="F15" s="92">
        <f>T21</f>
        <v>0</v>
      </c>
      <c r="G15" s="92"/>
      <c r="H15" s="92"/>
      <c r="L15" s="58"/>
    </row>
    <row r="16" spans="1:26" x14ac:dyDescent="0.15">
      <c r="D16" s="58"/>
      <c r="E16" s="61"/>
      <c r="F16" s="54"/>
      <c r="G16" s="54"/>
      <c r="H16" s="55"/>
      <c r="L16" s="58"/>
      <c r="R16" s="90" t="s">
        <v>738</v>
      </c>
      <c r="S16" s="90"/>
      <c r="T16" s="90"/>
      <c r="U16" s="90"/>
      <c r="V16" s="90"/>
      <c r="W16" s="90"/>
      <c r="X16" s="90"/>
      <c r="Y16" s="90"/>
    </row>
    <row r="17" spans="1:26" ht="11.25" thickBot="1" x14ac:dyDescent="0.2">
      <c r="A17">
        <v>5</v>
      </c>
      <c r="B17" s="93"/>
      <c r="C17" s="93"/>
      <c r="D17" s="93"/>
      <c r="E17" s="53"/>
      <c r="F17" s="57"/>
      <c r="G17" s="57"/>
      <c r="H17" s="62"/>
      <c r="I17" s="53"/>
      <c r="L17" s="58"/>
      <c r="R17" s="60" t="s">
        <v>735</v>
      </c>
      <c r="S17" s="59" t="s">
        <v>736</v>
      </c>
      <c r="T17" s="59" t="s">
        <v>35</v>
      </c>
      <c r="U17" s="59" t="s">
        <v>1</v>
      </c>
      <c r="V17" s="59" t="s">
        <v>2</v>
      </c>
      <c r="W17" s="59" t="s">
        <v>3</v>
      </c>
      <c r="X17" s="59" t="s">
        <v>4</v>
      </c>
      <c r="Y17" s="59" t="s">
        <v>6</v>
      </c>
    </row>
    <row r="18" spans="1:26" ht="11.25" thickBot="1" x14ac:dyDescent="0.2">
      <c r="H18" s="58"/>
      <c r="L18" s="56"/>
      <c r="R18" s="60">
        <v>9</v>
      </c>
      <c r="S18" s="60">
        <f>INDEX($S$3:$S$4,MATCH(1,$Z$3:$Z$4,0))</f>
        <v>1</v>
      </c>
      <c r="T18" s="60">
        <f>INDEX('Standings - Women JV'!$B$7:$B$24,MATCH('Bracket - Women JV'!S18,'Standings - Women JV'!$A$7:$A$24,0))</f>
        <v>0</v>
      </c>
      <c r="U18" s="60"/>
      <c r="V18" s="60"/>
      <c r="W18" s="60"/>
      <c r="X18" s="60"/>
      <c r="Y18" s="60">
        <f>SUM(U18:X18)</f>
        <v>0</v>
      </c>
      <c r="Z18">
        <f>RANK(Y18,$Y$18:$Y$19)</f>
        <v>1</v>
      </c>
    </row>
    <row r="19" spans="1:26" x14ac:dyDescent="0.15">
      <c r="F19" s="57"/>
      <c r="G19" s="57"/>
      <c r="H19" s="62"/>
      <c r="I19" s="63">
        <f>S28</f>
        <v>4</v>
      </c>
      <c r="J19" s="91">
        <f>T28</f>
        <v>0</v>
      </c>
      <c r="K19" s="91"/>
      <c r="L19" s="91"/>
      <c r="R19" s="60">
        <v>10</v>
      </c>
      <c r="S19" s="60">
        <f>INDEX($S$6:$S$7,MATCH(1,$Z$6:$Z$7,0))</f>
        <v>6</v>
      </c>
      <c r="T19" s="60">
        <f>INDEX('Standings - Women JV'!$B$7:$B$24,MATCH('Bracket - Women JV'!S19,'Standings - Women JV'!$A$7:$A$24,0))</f>
        <v>0</v>
      </c>
      <c r="U19" s="60"/>
      <c r="V19" s="60"/>
      <c r="W19" s="60"/>
      <c r="X19" s="60"/>
      <c r="Y19" s="60">
        <f>SUM(U19:X19)</f>
        <v>0</v>
      </c>
      <c r="Z19">
        <f>RANK(Y19,$Y$18:$Y$19)</f>
        <v>1</v>
      </c>
    </row>
    <row r="20" spans="1:26" ht="11.25" thickBot="1" x14ac:dyDescent="0.2">
      <c r="A20">
        <v>7</v>
      </c>
      <c r="B20" s="93"/>
      <c r="C20" s="93"/>
      <c r="D20" s="93"/>
      <c r="E20" s="53"/>
      <c r="F20" s="57"/>
      <c r="G20" s="57"/>
      <c r="H20" s="62"/>
      <c r="I20" s="53"/>
      <c r="R20" s="30"/>
      <c r="S20" s="30"/>
      <c r="T20" s="30"/>
      <c r="U20" s="30"/>
      <c r="V20" s="30"/>
      <c r="W20" s="30"/>
      <c r="X20" s="30"/>
      <c r="Y20" s="30"/>
    </row>
    <row r="21" spans="1:26" ht="11.25" thickBot="1" x14ac:dyDescent="0.2">
      <c r="B21" s="54"/>
      <c r="C21" s="54"/>
      <c r="D21" s="55"/>
      <c r="H21" s="56"/>
      <c r="R21" s="60">
        <v>11</v>
      </c>
      <c r="S21" s="60">
        <f>INDEX($S$9:$S$10,MATCH(1,$Z$9:$Z$10,0))</f>
        <v>4</v>
      </c>
      <c r="T21" s="60">
        <f>INDEX('Standings - Women JV'!$B$7:$B$24,MATCH('Bracket - Women JV'!S21,'Standings - Women JV'!$A$7:$A$24,0))</f>
        <v>0</v>
      </c>
      <c r="U21" s="60"/>
      <c r="V21" s="60"/>
      <c r="W21" s="60"/>
      <c r="X21" s="60"/>
      <c r="Y21" s="60">
        <f>SUM(U21:X21)</f>
        <v>0</v>
      </c>
      <c r="Z21">
        <f>RANK(Y21,$Y$21:$Y$22)</f>
        <v>1</v>
      </c>
    </row>
    <row r="22" spans="1:26" x14ac:dyDescent="0.15">
      <c r="D22" s="58"/>
      <c r="E22" s="61">
        <f>S22</f>
        <v>7</v>
      </c>
      <c r="F22" s="91">
        <f>T22</f>
        <v>0</v>
      </c>
      <c r="G22" s="91"/>
      <c r="H22" s="91"/>
      <c r="R22" s="60">
        <v>12</v>
      </c>
      <c r="S22" s="60">
        <f>INDEX($S$12:$S$13,MATCH(1,$Z$12:$Z$13,0))</f>
        <v>7</v>
      </c>
      <c r="T22" s="60">
        <f>INDEX('Standings - Women JV'!$B$7:$B$24,MATCH('Bracket - Women JV'!S22,'Standings - Women JV'!$A$7:$A$24,0))</f>
        <v>0</v>
      </c>
      <c r="U22" s="60"/>
      <c r="V22" s="60"/>
      <c r="W22" s="60"/>
      <c r="X22" s="60"/>
      <c r="Y22" s="60">
        <f>SUM(U22:X22)</f>
        <v>0</v>
      </c>
      <c r="Z22">
        <f>RANK(Y22,$Y$21:$Y$22)</f>
        <v>1</v>
      </c>
    </row>
    <row r="23" spans="1:26" ht="11.25" thickBot="1" x14ac:dyDescent="0.2">
      <c r="A23">
        <v>2</v>
      </c>
      <c r="B23" s="93"/>
      <c r="C23" s="93"/>
      <c r="D23" s="93"/>
      <c r="E23" s="53"/>
    </row>
    <row r="25" spans="1:26" x14ac:dyDescent="0.15">
      <c r="R25" s="90" t="s">
        <v>738</v>
      </c>
      <c r="S25" s="90"/>
      <c r="T25" s="90"/>
      <c r="U25" s="90"/>
      <c r="V25" s="90"/>
      <c r="W25" s="90"/>
      <c r="X25" s="90"/>
      <c r="Y25" s="90"/>
    </row>
    <row r="26" spans="1:26" x14ac:dyDescent="0.15">
      <c r="R26" s="60" t="s">
        <v>735</v>
      </c>
      <c r="S26" s="59" t="s">
        <v>736</v>
      </c>
      <c r="T26" s="59" t="s">
        <v>35</v>
      </c>
      <c r="U26" s="59" t="s">
        <v>1</v>
      </c>
      <c r="V26" s="59" t="s">
        <v>2</v>
      </c>
      <c r="W26" s="59" t="s">
        <v>3</v>
      </c>
      <c r="X26" s="59" t="s">
        <v>4</v>
      </c>
      <c r="Y26" s="59" t="s">
        <v>6</v>
      </c>
    </row>
    <row r="27" spans="1:26" x14ac:dyDescent="0.15">
      <c r="R27" s="60">
        <v>9</v>
      </c>
      <c r="S27" s="60">
        <f>INDEX($S$18:$S$19,MATCH(1,$Z$18:$Z$19,0))</f>
        <v>1</v>
      </c>
      <c r="T27" s="60">
        <f>INDEX('Standings - Women JV'!$B$7:$B$24,MATCH('Bracket - Women JV'!S27,'Standings - Women JV'!$A$7:$A$24,0))</f>
        <v>0</v>
      </c>
      <c r="U27" s="60"/>
      <c r="V27" s="60"/>
      <c r="W27" s="60"/>
      <c r="X27" s="60"/>
      <c r="Y27" s="60">
        <f>SUM(U27:X27)</f>
        <v>0</v>
      </c>
      <c r="Z27">
        <f>RANK(Y27,$Y$27:$Y$28)</f>
        <v>1</v>
      </c>
    </row>
    <row r="28" spans="1:26" x14ac:dyDescent="0.15">
      <c r="R28" s="60">
        <v>10</v>
      </c>
      <c r="S28" s="60">
        <f>INDEX($S$21:$S$22,MATCH(1,$Z$21:$Z$22,0))</f>
        <v>4</v>
      </c>
      <c r="T28" s="60">
        <f>INDEX('Standings - Women JV'!$B$7:$B$24,MATCH('Bracket - Women JV'!S28,'Standings - Women JV'!$A$7:$A$24,0))</f>
        <v>0</v>
      </c>
      <c r="U28" s="60"/>
      <c r="V28" s="60"/>
      <c r="W28" s="60"/>
      <c r="X28" s="60"/>
      <c r="Y28" s="60">
        <f>SUM(U28:X28)</f>
        <v>0</v>
      </c>
      <c r="Z28">
        <f>RANK(Y28,$Y$27:$Y$28)</f>
        <v>1</v>
      </c>
    </row>
  </sheetData>
  <mergeCells count="18">
    <mergeCell ref="B8:D8"/>
    <mergeCell ref="R1:Y1"/>
    <mergeCell ref="B2:D2"/>
    <mergeCell ref="F3:H3"/>
    <mergeCell ref="B5:D5"/>
    <mergeCell ref="J6:L6"/>
    <mergeCell ref="R25:Y25"/>
    <mergeCell ref="F10:H10"/>
    <mergeCell ref="B11:D11"/>
    <mergeCell ref="N12:P12"/>
    <mergeCell ref="B14:D14"/>
    <mergeCell ref="F15:H15"/>
    <mergeCell ref="R16:Y16"/>
    <mergeCell ref="B17:D17"/>
    <mergeCell ref="J19:L19"/>
    <mergeCell ref="B20:D20"/>
    <mergeCell ref="F22:H22"/>
    <mergeCell ref="B23:D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22</vt:i4>
      </vt:variant>
      <vt:variant>
        <vt:lpstr>Named Ranges</vt:lpstr>
      </vt:variant>
      <vt:variant>
        <vt:i4>11</vt:i4>
      </vt:variant>
    </vt:vector>
  </HeadingPairs>
  <TitlesOfParts>
    <vt:vector size="33" baseType="lpstr">
      <vt:lpstr>5 tm 12 bkr Data</vt:lpstr>
      <vt:lpstr>5 tm 12 bkr MV</vt:lpstr>
      <vt:lpstr>5 tm 12 bkr MJV</vt:lpstr>
      <vt:lpstr>5 tm 12 bkr WV</vt:lpstr>
      <vt:lpstr>5 tm 12 bkr WJV</vt:lpstr>
      <vt:lpstr>5 tm Data</vt:lpstr>
      <vt:lpstr>5 tm MV</vt:lpstr>
      <vt:lpstr>5 tm MJV</vt:lpstr>
      <vt:lpstr>5 tm WV</vt:lpstr>
      <vt:lpstr>5 tm WJV</vt:lpstr>
      <vt:lpstr>Sheet1</vt:lpstr>
      <vt:lpstr>Sheet2</vt:lpstr>
      <vt:lpstr>Sheet3</vt:lpstr>
      <vt:lpstr>Standings - Combined</vt:lpstr>
      <vt:lpstr>Standings - Men</vt:lpstr>
      <vt:lpstr>Standings - Men JV</vt:lpstr>
      <vt:lpstr>Standings - Women</vt:lpstr>
      <vt:lpstr>Standings - Women JV</vt:lpstr>
      <vt:lpstr>Bracket - Men V</vt:lpstr>
      <vt:lpstr>Bracket - Women V</vt:lpstr>
      <vt:lpstr>Bracket - Men JV</vt:lpstr>
      <vt:lpstr>Bracket - Women JV</vt:lpstr>
      <vt:lpstr>'5 tm 12 bkr MJV'!Print_Area</vt:lpstr>
      <vt:lpstr>'5 tm 12 bkr MV'!Print_Area</vt:lpstr>
      <vt:lpstr>'5 tm 12 bkr WJV'!Print_Area</vt:lpstr>
      <vt:lpstr>'5 tm 12 bkr WV'!Print_Area</vt:lpstr>
      <vt:lpstr>'5 tm MJV'!Print_Area</vt:lpstr>
      <vt:lpstr>'5 tm MV'!Print_Area</vt:lpstr>
      <vt:lpstr>'5 tm WJV'!Print_Area</vt:lpstr>
      <vt:lpstr>'5 tm WV'!Print_Area</vt:lpstr>
      <vt:lpstr>Sheet1!Print_Area</vt:lpstr>
      <vt:lpstr>Sheet2!Print_Area</vt:lpstr>
      <vt:lpstr>'Standings - Men'!Print_Area</vt:lpstr>
    </vt:vector>
  </TitlesOfParts>
  <Company>Lockton Companies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Keslar, Jared</dc:creator>
  <cp:lastModifiedBy>Michael McBride</cp:lastModifiedBy>
  <cp:lastPrinted>2025-02-01T20:45:49Z</cp:lastPrinted>
  <dcterms:created xsi:type="dcterms:W3CDTF">2024-01-25T22:54:19Z</dcterms:created>
  <dcterms:modified xsi:type="dcterms:W3CDTF">2025-02-01T20:52:35Z</dcterms:modified>
</cp:coreProperties>
</file>